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diaz.PNCVFS\Desktop\Estadísticas para web\Octubre\Boletines y Resúmenes estadísticos\"/>
    </mc:Choice>
  </mc:AlternateContent>
  <bookViews>
    <workbookView xWindow="0" yWindow="0" windowWidth="20490" windowHeight="7155"/>
  </bookViews>
  <sheets>
    <sheet name="LINEA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'LINEA 100'!#REF!</definedName>
    <definedName name="A" localSheetId="0">#REF!</definedName>
    <definedName name="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'[1]Base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'LINEA 100'!$A$1:$Q$192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[2]Casos!#REF!</definedName>
    <definedName name="DIST">[3]Casos!#REF!</definedName>
    <definedName name="DISTRITO" localSheetId="0">#REF!</definedName>
    <definedName name="DISTRITO">#REF!</definedName>
    <definedName name="DPTO" localSheetId="0">#REF!</definedName>
    <definedName name="DPTO">#REF!</definedName>
    <definedName name="DR" localSheetId="0">#REF!</definedName>
    <definedName name="DR">#REF!</definedName>
    <definedName name="E" localSheetId="0">#REF!</definedName>
    <definedName name="E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PROV" localSheetId="0">#REF!</definedName>
    <definedName name="PROV">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[7]Casos!#REF!</definedName>
    <definedName name="XX">[8]Casos!#REF!</definedName>
    <definedName name="ZONA" localSheetId="0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8" i="1" l="1"/>
  <c r="O188" i="1"/>
  <c r="N188" i="1"/>
  <c r="M188" i="1"/>
  <c r="L188" i="1"/>
  <c r="K188" i="1"/>
  <c r="J188" i="1"/>
  <c r="H188" i="1"/>
  <c r="D188" i="1" s="1"/>
  <c r="G188" i="1"/>
  <c r="F188" i="1"/>
  <c r="E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7" i="1"/>
  <c r="D156" i="1"/>
  <c r="D155" i="1"/>
  <c r="D154" i="1"/>
  <c r="D153" i="1"/>
  <c r="D152" i="1"/>
  <c r="D151" i="1"/>
  <c r="D150" i="1"/>
  <c r="D149" i="1"/>
  <c r="D148" i="1"/>
  <c r="D158" i="1" s="1"/>
  <c r="D147" i="1"/>
  <c r="P139" i="1"/>
  <c r="O139" i="1"/>
  <c r="N139" i="1"/>
  <c r="M139" i="1"/>
  <c r="L139" i="1"/>
  <c r="K139" i="1"/>
  <c r="J139" i="1"/>
  <c r="I139" i="1"/>
  <c r="H139" i="1"/>
  <c r="G139" i="1"/>
  <c r="F139" i="1"/>
  <c r="D139" i="1" s="1"/>
  <c r="E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L120" i="1"/>
  <c r="K120" i="1"/>
  <c r="J120" i="1"/>
  <c r="I120" i="1"/>
  <c r="H120" i="1"/>
  <c r="G120" i="1"/>
  <c r="F120" i="1"/>
  <c r="E120" i="1"/>
  <c r="D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E102" i="1"/>
  <c r="D102" i="1"/>
  <c r="C101" i="1"/>
  <c r="C100" i="1"/>
  <c r="C99" i="1"/>
  <c r="C98" i="1"/>
  <c r="C97" i="1"/>
  <c r="C96" i="1"/>
  <c r="C95" i="1"/>
  <c r="C94" i="1"/>
  <c r="C93" i="1"/>
  <c r="C92" i="1"/>
  <c r="C91" i="1"/>
  <c r="C90" i="1"/>
  <c r="L82" i="1"/>
  <c r="K82" i="1"/>
  <c r="J82" i="1"/>
  <c r="I82" i="1"/>
  <c r="I83" i="1" s="1"/>
  <c r="H82" i="1"/>
  <c r="G82" i="1"/>
  <c r="F82" i="1"/>
  <c r="E82" i="1"/>
  <c r="E83" i="1" s="1"/>
  <c r="D82" i="1"/>
  <c r="C82" i="1" s="1"/>
  <c r="C81" i="1"/>
  <c r="C80" i="1"/>
  <c r="C79" i="1"/>
  <c r="C78" i="1"/>
  <c r="C77" i="1"/>
  <c r="C76" i="1"/>
  <c r="C75" i="1"/>
  <c r="C74" i="1"/>
  <c r="C73" i="1"/>
  <c r="C72" i="1"/>
  <c r="C71" i="1"/>
  <c r="C70" i="1"/>
  <c r="E63" i="1"/>
  <c r="E64" i="1" s="1"/>
  <c r="D63" i="1"/>
  <c r="C63" i="1"/>
  <c r="D64" i="1" s="1"/>
  <c r="C64" i="1" s="1"/>
  <c r="C62" i="1"/>
  <c r="C61" i="1"/>
  <c r="C60" i="1"/>
  <c r="C59" i="1"/>
  <c r="C58" i="1"/>
  <c r="C57" i="1"/>
  <c r="C56" i="1"/>
  <c r="C55" i="1"/>
  <c r="C54" i="1"/>
  <c r="C53" i="1"/>
  <c r="C52" i="1"/>
  <c r="C51" i="1"/>
  <c r="L42" i="1"/>
  <c r="K42" i="1"/>
  <c r="K43" i="1" s="1"/>
  <c r="J42" i="1"/>
  <c r="J43" i="1" s="1"/>
  <c r="I42" i="1"/>
  <c r="H42" i="1"/>
  <c r="G42" i="1"/>
  <c r="G43" i="1" s="1"/>
  <c r="F42" i="1"/>
  <c r="F43" i="1" s="1"/>
  <c r="E42" i="1"/>
  <c r="D42" i="1"/>
  <c r="C41" i="1"/>
  <c r="C40" i="1"/>
  <c r="C39" i="1"/>
  <c r="C38" i="1"/>
  <c r="C37" i="1"/>
  <c r="C36" i="1"/>
  <c r="C35" i="1"/>
  <c r="C34" i="1"/>
  <c r="C33" i="1"/>
  <c r="C32" i="1"/>
  <c r="C31" i="1"/>
  <c r="C30" i="1"/>
  <c r="C42" i="1" s="1"/>
  <c r="E24" i="1"/>
  <c r="D24" i="1"/>
  <c r="C23" i="1"/>
  <c r="C22" i="1"/>
  <c r="C21" i="1"/>
  <c r="C20" i="1"/>
  <c r="C19" i="1"/>
  <c r="C18" i="1"/>
  <c r="C17" i="1"/>
  <c r="C16" i="1"/>
  <c r="C15" i="1"/>
  <c r="C14" i="1"/>
  <c r="C13" i="1"/>
  <c r="C12" i="1"/>
  <c r="C24" i="1" s="1"/>
  <c r="F121" i="1" l="1"/>
  <c r="J121" i="1"/>
  <c r="E25" i="1"/>
  <c r="C25" i="1"/>
  <c r="D25" i="1"/>
  <c r="G121" i="1"/>
  <c r="E43" i="1"/>
  <c r="H43" i="1"/>
  <c r="I43" i="1"/>
  <c r="L43" i="1"/>
  <c r="D43" i="1"/>
  <c r="K83" i="1"/>
  <c r="G83" i="1"/>
  <c r="F83" i="1"/>
  <c r="J83" i="1"/>
  <c r="H83" i="1"/>
  <c r="L83" i="1"/>
  <c r="C120" i="1"/>
  <c r="D83" i="1"/>
  <c r="C102" i="1"/>
  <c r="E103" i="1" s="1"/>
  <c r="C83" i="1" l="1"/>
  <c r="C43" i="1"/>
  <c r="I121" i="1"/>
  <c r="E121" i="1"/>
  <c r="H121" i="1"/>
  <c r="L121" i="1"/>
  <c r="D121" i="1"/>
  <c r="K121" i="1"/>
  <c r="D103" i="1"/>
  <c r="C103" i="1" s="1"/>
  <c r="C121" i="1" l="1"/>
</calcChain>
</file>

<file path=xl/sharedStrings.xml><?xml version="1.0" encoding="utf-8"?>
<sst xmlns="http://schemas.openxmlformats.org/spreadsheetml/2006/main" count="246" uniqueCount="97">
  <si>
    <t>Resumen Estadístico de las Consultas Atendidas en la Línea 100</t>
  </si>
  <si>
    <t>Periodo: Enero - Octubre 2015 (PRELIMINAR)</t>
  </si>
  <si>
    <t>I. DATOS DEL CONSULTANTE</t>
  </si>
  <si>
    <t>1. Número de Consultas Atendidas por Mes y Sexo del Consultante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</si>
  <si>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</si>
  <si>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</si>
  <si>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</si>
  <si>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</si>
  <si>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</si>
  <si>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</si>
  <si>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</si>
  <si>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</si>
  <si>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</si>
  <si>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</si>
  <si>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</si>
  <si>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 (*)</t>
  </si>
  <si>
    <t>Set (*)</t>
  </si>
  <si>
    <t>Oct</t>
  </si>
  <si>
    <t>Nov</t>
  </si>
  <si>
    <t>Dic</t>
  </si>
  <si>
    <t>%</t>
  </si>
  <si>
    <t>(*) Cambio de sistema de información - SIRVFS</t>
  </si>
  <si>
    <t>2. Número de Consultas Atendidas por Mes y Grupo de Edad del Consultante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</si>
  <si>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</si>
  <si>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</si>
  <si>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</si>
  <si>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</si>
  <si>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</si>
  <si>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</si>
  <si>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</si>
  <si>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</si>
  <si>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Sin datos</t>
  </si>
  <si>
    <t>II. DATOS DE LA VÍCTIMA</t>
  </si>
  <si>
    <t>1. Número de Consultas Atendidas por Mes y Sexo de la Víctima</t>
  </si>
  <si>
    <t>2. Número de Consultas Atendidas por Mes y Grupo de Edad de la Víctima</t>
  </si>
  <si>
    <t>III. DATOS DEL AGRESOR</t>
  </si>
  <si>
    <t>1. Número de Consultas Atendidas por Mes y Sexo del Agresor</t>
  </si>
  <si>
    <t>2. Número de Consultas Atendidas por Mes y Grupo de Edad del Agresor</t>
  </si>
  <si>
    <t>3. Número de consultas atendidas, según vínculo entre el agresor y la víctima</t>
  </si>
  <si>
    <t>Ago</t>
  </si>
  <si>
    <t>Set</t>
  </si>
  <si>
    <t>Cónyuge / Conviviente</t>
  </si>
  <si>
    <t>ExCónyuges / ExConvivientes</t>
  </si>
  <si>
    <t>Hijo(a)</t>
  </si>
  <si>
    <t>Tio(a)</t>
  </si>
  <si>
    <t>Otro familiar</t>
  </si>
  <si>
    <t>Vecino(a)/amigo(a)</t>
  </si>
  <si>
    <t>Otro</t>
  </si>
  <si>
    <t>Abuelo(a)</t>
  </si>
  <si>
    <t>Hermano(a)</t>
  </si>
  <si>
    <t>Padre/Madre</t>
  </si>
  <si>
    <t>Padrastro/Madrastra</t>
  </si>
  <si>
    <t>Compañero(a)/Profesor(a)</t>
  </si>
  <si>
    <t>Sin dato</t>
  </si>
  <si>
    <t>IV. DATOS DE LA CONSULTA</t>
  </si>
  <si>
    <t>1. Número de Consultas atendidas, según motivo</t>
  </si>
  <si>
    <t>Motivo de Consulta</t>
  </si>
  <si>
    <t>Abandono</t>
  </si>
  <si>
    <t>Negligencia</t>
  </si>
  <si>
    <t>Otras Consultas</t>
  </si>
  <si>
    <t>Violencia Física</t>
  </si>
  <si>
    <t>Trata de Personas</t>
  </si>
  <si>
    <t>Sustracción o Rapto</t>
  </si>
  <si>
    <t>Violencia Psicológica</t>
  </si>
  <si>
    <t>Violencia/Abuso Sexual</t>
  </si>
  <si>
    <t>Acoso Sexual (Centro Laboral)</t>
  </si>
  <si>
    <t>Explotación Sexual Comercial Infantil</t>
  </si>
  <si>
    <t>Explotación Laboral/Trabajos de Alto Riesgo</t>
  </si>
  <si>
    <t>2. Número de Consultas Atendidas por Región y Mes</t>
  </si>
  <si>
    <t xml:space="preserve">Regiones \ Mes 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</si>
  <si>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</si>
  <si>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</si>
  <si>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</si>
  <si>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</si>
  <si>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</si>
  <si>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</si>
  <si>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</si>
  <si>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</si>
  <si>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</si>
  <si>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</si>
  <si>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</si>
  <si>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</si>
  <si>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</si>
  <si>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</si>
  <si>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</si>
  <si>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</si>
  <si>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</si>
  <si>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</si>
  <si>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</si>
  <si>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</si>
  <si>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</si>
  <si>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</si>
  <si>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</si>
  <si>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</si>
  <si>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</si>
  <si>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Fuente: Sistema de Registro de Consultas de Linea 100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</si>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</sst>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Arial"/>
      <family val="2"/>
    </font>
    <font>
      <sz val="20"/>
      <name val="Arial"/>
      <family val="2"/>
    </font>
    <font>
      <b/>
      <sz val="16"/>
      <color rgb="FFC00000"/>
      <name val="Arial"/>
      <family val="2"/>
    </font>
    <font>
      <sz val="10"/>
      <color indexed="1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1" fillId="2" borderId="0" xfId="1" applyFont="1" applyFill="1" applyAlignment="1">
      <alignment vertical="center"/>
    </xf>
    <xf numFmtId="0" fontId="3" fillId="3" borderId="0" xfId="1" applyFont="1" applyFill="1" applyAlignment="1">
      <alignment vertical="center"/>
    </xf>
    <xf numFmtId="0" fontId="1" fillId="3" borderId="0" xfId="1" applyFill="1" applyAlignment="1">
      <alignment vertical="center"/>
    </xf>
    <xf numFmtId="0" fontId="5" fillId="3" borderId="0" xfId="1" applyFont="1" applyFill="1" applyAlignment="1">
      <alignment vertical="center"/>
    </xf>
    <xf numFmtId="0" fontId="8" fillId="5" borderId="0" xfId="1" applyFont="1" applyFill="1" applyBorder="1" applyAlignment="1">
      <alignment horizontal="left" vertical="center"/>
    </xf>
    <xf numFmtId="0" fontId="8" fillId="5" borderId="0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horizontal="center" vertical="center"/>
    </xf>
    <xf numFmtId="0" fontId="9" fillId="6" borderId="0" xfId="1" applyFont="1" applyFill="1" applyBorder="1" applyAlignment="1">
      <alignment vertical="center"/>
    </xf>
    <xf numFmtId="3" fontId="9" fillId="6" borderId="0" xfId="1" applyNumberFormat="1" applyFont="1" applyFill="1" applyBorder="1" applyAlignment="1">
      <alignment horizontal="center" vertical="center"/>
    </xf>
    <xf numFmtId="3" fontId="9" fillId="2" borderId="0" xfId="1" applyNumberFormat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vertical="center"/>
    </xf>
    <xf numFmtId="3" fontId="8" fillId="5" borderId="0" xfId="1" applyNumberFormat="1" applyFont="1" applyFill="1" applyBorder="1" applyAlignment="1">
      <alignment horizontal="center" vertical="center"/>
    </xf>
    <xf numFmtId="0" fontId="8" fillId="7" borderId="0" xfId="1" applyFont="1" applyFill="1" applyBorder="1" applyAlignment="1">
      <alignment vertical="center"/>
    </xf>
    <xf numFmtId="9" fontId="8" fillId="7" borderId="0" xfId="2" applyFont="1" applyFill="1" applyBorder="1" applyAlignment="1">
      <alignment horizontal="center" vertical="center"/>
    </xf>
    <xf numFmtId="0" fontId="1" fillId="2" borderId="0" xfId="1" applyFill="1" applyAlignment="1">
      <alignment horizontal="left" vertical="center"/>
    </xf>
    <xf numFmtId="9" fontId="8" fillId="2" borderId="0" xfId="2" applyFont="1" applyFill="1" applyBorder="1" applyAlignment="1">
      <alignment horizontal="center" vertical="center"/>
    </xf>
    <xf numFmtId="0" fontId="10" fillId="3" borderId="0" xfId="1" applyFont="1" applyFill="1" applyAlignment="1">
      <alignment vertical="center"/>
    </xf>
    <xf numFmtId="0" fontId="10" fillId="3" borderId="0" xfId="1" applyFont="1" applyFill="1" applyAlignment="1">
      <alignment horizontal="left" vertical="center"/>
    </xf>
    <xf numFmtId="0" fontId="1" fillId="2" borderId="0" xfId="1" applyFill="1" applyAlignment="1">
      <alignment vertical="center"/>
    </xf>
    <xf numFmtId="0" fontId="8" fillId="2" borderId="0" xfId="1" applyFont="1" applyFill="1" applyBorder="1" applyAlignment="1">
      <alignment horizontal="left" vertical="center"/>
    </xf>
    <xf numFmtId="3" fontId="8" fillId="2" borderId="0" xfId="1" applyNumberFormat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horizontal="center" vertical="center"/>
    </xf>
    <xf numFmtId="9" fontId="8" fillId="3" borderId="0" xfId="2" applyFont="1" applyFill="1" applyBorder="1" applyAlignment="1">
      <alignment horizontal="center" vertical="center"/>
    </xf>
    <xf numFmtId="0" fontId="1" fillId="3" borderId="0" xfId="1" applyFont="1" applyFill="1" applyAlignment="1">
      <alignment vertical="center"/>
    </xf>
    <xf numFmtId="0" fontId="11" fillId="3" borderId="0" xfId="1" applyFont="1" applyFill="1" applyAlignment="1">
      <alignment horizontal="right" vertical="center"/>
    </xf>
    <xf numFmtId="14" fontId="11" fillId="3" borderId="0" xfId="1" applyNumberFormat="1" applyFont="1" applyFill="1" applyAlignment="1">
      <alignment horizontal="right" vertical="center"/>
    </xf>
    <xf numFmtId="0" fontId="9" fillId="3" borderId="0" xfId="1" applyFont="1" applyFill="1" applyBorder="1" applyAlignment="1">
      <alignment horizontal="left" vertical="center" indent="2"/>
    </xf>
    <xf numFmtId="0" fontId="9" fillId="6" borderId="0" xfId="1" applyFont="1" applyFill="1" applyBorder="1" applyAlignment="1">
      <alignment horizontal="left" vertical="center" indent="2"/>
    </xf>
    <xf numFmtId="0" fontId="8" fillId="5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9" fillId="3" borderId="0" xfId="1" applyFont="1" applyFill="1" applyBorder="1" applyAlignment="1">
      <alignment horizontal="left" vertical="center" wrapText="1"/>
    </xf>
    <xf numFmtId="0" fontId="9" fillId="6" borderId="0" xfId="1" applyFont="1" applyFill="1" applyBorder="1" applyAlignment="1">
      <alignment horizontal="left" vertical="center" wrapText="1"/>
    </xf>
    <xf numFmtId="0" fontId="8" fillId="5" borderId="0" xfId="1" applyFont="1" applyFill="1" applyBorder="1" applyAlignment="1">
      <alignment horizontal="left" vertical="center"/>
    </xf>
    <xf numFmtId="0" fontId="9" fillId="6" borderId="0" xfId="1" applyFont="1" applyFill="1" applyBorder="1" applyAlignment="1">
      <alignment horizontal="left" vertical="center"/>
    </xf>
    <xf numFmtId="0" fontId="9" fillId="3" borderId="0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left" vertical="center"/>
    </xf>
    <xf numFmtId="0" fontId="6" fillId="4" borderId="2" xfId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left" vertical="center"/>
    </xf>
    <xf numFmtId="0" fontId="8" fillId="5" borderId="0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Consultantes, según sexo y mes</a:t>
            </a:r>
          </a:p>
        </c:rich>
      </c:tx>
      <c:layout>
        <c:manualLayout>
          <c:xMode val="edge"/>
          <c:yMode val="edge"/>
          <c:x val="0.26900626472785788"/>
          <c:y val="2.2160576081835925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717948717948714E-2"/>
          <c:y val="0.2246032819304789"/>
          <c:w val="0.87925869462486028"/>
          <c:h val="0.66034602767978856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7370478983382136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6923076923076927E-3"/>
                  <c:y val="3.519061583577713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'LINEA 100'!$B$12:$B$23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 (*)</c:v>
                </c:pt>
                <c:pt idx="8">
                  <c:v>Set (*)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100'!$D$12:$D$23</c:f>
              <c:numCache>
                <c:formatCode>#,##0</c:formatCode>
                <c:ptCount val="12"/>
                <c:pt idx="0">
                  <c:v>3223</c:v>
                </c:pt>
                <c:pt idx="1">
                  <c:v>3914</c:v>
                </c:pt>
                <c:pt idx="2">
                  <c:v>3850</c:v>
                </c:pt>
                <c:pt idx="3">
                  <c:v>2917</c:v>
                </c:pt>
                <c:pt idx="4">
                  <c:v>2732</c:v>
                </c:pt>
                <c:pt idx="5">
                  <c:v>2685</c:v>
                </c:pt>
                <c:pt idx="6">
                  <c:v>2832</c:v>
                </c:pt>
                <c:pt idx="7">
                  <c:v>1950</c:v>
                </c:pt>
                <c:pt idx="8">
                  <c:v>1920</c:v>
                </c:pt>
                <c:pt idx="9">
                  <c:v>2523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92D05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4.3010752688172046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504001984036909E-17"/>
                  <c:y val="-1.9550342130987292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4.3010752688172046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7008003968073905E-17"/>
                  <c:y val="-5.8651026392961866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4.3010752688172046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9100684261974585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5.0830889540566963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4016007936147797E-17"/>
                  <c:y val="-5.4740957966764384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4016007936147797E-17"/>
                  <c:y val="-3.1280547409579661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'LINEA 100'!$B$12:$B$23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 (*)</c:v>
                </c:pt>
                <c:pt idx="8">
                  <c:v>Set (*)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100'!$E$12:$E$23</c:f>
              <c:numCache>
                <c:formatCode>#,##0</c:formatCode>
                <c:ptCount val="12"/>
                <c:pt idx="0">
                  <c:v>397</c:v>
                </c:pt>
                <c:pt idx="1">
                  <c:v>579</c:v>
                </c:pt>
                <c:pt idx="2">
                  <c:v>547</c:v>
                </c:pt>
                <c:pt idx="3">
                  <c:v>404</c:v>
                </c:pt>
                <c:pt idx="4">
                  <c:v>386</c:v>
                </c:pt>
                <c:pt idx="5">
                  <c:v>442</c:v>
                </c:pt>
                <c:pt idx="6">
                  <c:v>397</c:v>
                </c:pt>
                <c:pt idx="7">
                  <c:v>279</c:v>
                </c:pt>
                <c:pt idx="8">
                  <c:v>286</c:v>
                </c:pt>
                <c:pt idx="9">
                  <c:v>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240240"/>
        <c:axId val="229241808"/>
      </c:barChart>
      <c:catAx>
        <c:axId val="22924024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924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241808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92402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923064543939307"/>
          <c:y val="0.12003688000538394"/>
          <c:w val="0.46474364427074349"/>
          <c:h val="6.648199744262738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% de consultantes por sexo</a:t>
            </a:r>
          </a:p>
        </c:rich>
      </c:tx>
      <c:layout>
        <c:manualLayout>
          <c:xMode val="edge"/>
          <c:yMode val="edge"/>
          <c:x val="0.31810425924482211"/>
          <c:y val="6.7650951038527585E-2"/>
        </c:manualLayout>
      </c:layout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407"/>
          <c:y val="0.33615911943613014"/>
          <c:w val="0.39037433155080353"/>
          <c:h val="0.3870067173340334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18E-2"/>
                  <c:y val="3.7726652596228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1794708093920693E-3"/>
                  <c:y val="-7.444956767791413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'LINEA 100'!$D$11:$E$11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100'!$D$24:$E$24</c:f>
              <c:numCache>
                <c:formatCode>#,##0</c:formatCode>
                <c:ptCount val="2"/>
                <c:pt idx="0">
                  <c:v>28546</c:v>
                </c:pt>
                <c:pt idx="1">
                  <c:v>4081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los consultantes</a:t>
            </a:r>
          </a:p>
        </c:rich>
      </c:tx>
      <c:layout>
        <c:manualLayout>
          <c:xMode val="edge"/>
          <c:yMode val="edge"/>
          <c:x val="0.22537234752435606"/>
          <c:y val="4.3311901448560543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'LINEA 100'!$D$29:$L$29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100'!$D$42:$L$42</c:f>
              <c:numCache>
                <c:formatCode>#,##0</c:formatCode>
                <c:ptCount val="9"/>
                <c:pt idx="0">
                  <c:v>11</c:v>
                </c:pt>
                <c:pt idx="1">
                  <c:v>47</c:v>
                </c:pt>
                <c:pt idx="2">
                  <c:v>807</c:v>
                </c:pt>
                <c:pt idx="3">
                  <c:v>5445</c:v>
                </c:pt>
                <c:pt idx="4">
                  <c:v>11652</c:v>
                </c:pt>
                <c:pt idx="5">
                  <c:v>9014</c:v>
                </c:pt>
                <c:pt idx="6">
                  <c:v>4651</c:v>
                </c:pt>
                <c:pt idx="7">
                  <c:v>1000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2373248"/>
        <c:axId val="282373640"/>
      </c:barChart>
      <c:catAx>
        <c:axId val="282373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82373640"/>
        <c:crosses val="autoZero"/>
        <c:auto val="1"/>
        <c:lblAlgn val="ctr"/>
        <c:lblOffset val="100"/>
        <c:noMultiLvlLbl val="0"/>
      </c:catAx>
      <c:valAx>
        <c:axId val="282373640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8237324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Víctimas, segun sexo y mes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950155763239869E-2"/>
          <c:y val="0.22531503394477925"/>
          <c:w val="0.87925869462486073"/>
          <c:h val="0.66034602767978912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2.3460410557184751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100'!$B$51:$B$62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 (*)</c:v>
                </c:pt>
                <c:pt idx="8">
                  <c:v>Set (*)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100'!$D$51:$D$62</c:f>
              <c:numCache>
                <c:formatCode>#,##0</c:formatCode>
                <c:ptCount val="12"/>
                <c:pt idx="0">
                  <c:v>2886</c:v>
                </c:pt>
                <c:pt idx="1">
                  <c:v>3335</c:v>
                </c:pt>
                <c:pt idx="2">
                  <c:v>3280</c:v>
                </c:pt>
                <c:pt idx="3">
                  <c:v>2502</c:v>
                </c:pt>
                <c:pt idx="4">
                  <c:v>2390</c:v>
                </c:pt>
                <c:pt idx="5">
                  <c:v>2350</c:v>
                </c:pt>
                <c:pt idx="6">
                  <c:v>2491</c:v>
                </c:pt>
                <c:pt idx="7">
                  <c:v>1690</c:v>
                </c:pt>
                <c:pt idx="8">
                  <c:v>1670</c:v>
                </c:pt>
                <c:pt idx="9">
                  <c:v>2178</c:v>
                </c:pt>
              </c:numCache>
            </c:numRef>
          </c:val>
        </c:ser>
        <c:ser>
          <c:idx val="1"/>
          <c:order val="1"/>
          <c:tx>
            <c:strRef>
              <c:f>'LINEA 100'!$E$50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7.4291300097751714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100'!$B$51:$B$62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 (*)</c:v>
                </c:pt>
                <c:pt idx="8">
                  <c:v>Set (*)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100'!$E$51:$E$62</c:f>
              <c:numCache>
                <c:formatCode>#,##0</c:formatCode>
                <c:ptCount val="12"/>
                <c:pt idx="0">
                  <c:v>734</c:v>
                </c:pt>
                <c:pt idx="1">
                  <c:v>1158</c:v>
                </c:pt>
                <c:pt idx="2">
                  <c:v>1117</c:v>
                </c:pt>
                <c:pt idx="3">
                  <c:v>819</c:v>
                </c:pt>
                <c:pt idx="4">
                  <c:v>728</c:v>
                </c:pt>
                <c:pt idx="5">
                  <c:v>777</c:v>
                </c:pt>
                <c:pt idx="6">
                  <c:v>738</c:v>
                </c:pt>
                <c:pt idx="7">
                  <c:v>539</c:v>
                </c:pt>
                <c:pt idx="8">
                  <c:v>536</c:v>
                </c:pt>
                <c:pt idx="9">
                  <c:v>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4088816"/>
        <c:axId val="284089208"/>
      </c:barChart>
      <c:catAx>
        <c:axId val="28408881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ot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84089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089208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84088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975099064640907"/>
          <c:y val="0.10893982201269428"/>
          <c:w val="0.42803779212755821"/>
          <c:h val="8.9385514708750585E-2"/>
        </c:manualLayout>
      </c:layout>
      <c:overlay val="0"/>
      <c:spPr>
        <a:solidFill>
          <a:srgbClr val="FFFFFF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% de víctimas por sexo</a:t>
            </a:r>
          </a:p>
        </c:rich>
      </c:tx>
      <c:layout>
        <c:manualLayout>
          <c:xMode val="edge"/>
          <c:yMode val="edge"/>
          <c:x val="0.34225827832127048"/>
          <c:y val="9.5032498620075928E-2"/>
        </c:manualLayout>
      </c:layout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429"/>
          <c:y val="0.33615911943613014"/>
          <c:w val="0.39037433155080387"/>
          <c:h val="0.3870067173340336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3.2293679506278032E-2"/>
                  <c:y val="3.7726652596228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667488958471429E-2"/>
                  <c:y val="-6.644144342292408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089309782223169E-2"/>
                  <c:y val="-4.958722502029592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'LINEA 100'!$D$50:$F$50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100'!$D$63:$F$63</c:f>
              <c:numCache>
                <c:formatCode>#,##0</c:formatCode>
                <c:ptCount val="3"/>
                <c:pt idx="0">
                  <c:v>24772</c:v>
                </c:pt>
                <c:pt idx="1">
                  <c:v>7855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las víctimas</a:t>
            </a:r>
          </a:p>
        </c:rich>
      </c:tx>
      <c:layout>
        <c:manualLayout>
          <c:xMode val="edge"/>
          <c:yMode val="edge"/>
          <c:x val="0.3145584425073204"/>
          <c:y val="3.1935982295272218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'LINEA 100'!$D$69:$L$69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100'!$D$82:$L$82</c:f>
              <c:numCache>
                <c:formatCode>#,##0</c:formatCode>
                <c:ptCount val="9"/>
                <c:pt idx="0">
                  <c:v>5267</c:v>
                </c:pt>
                <c:pt idx="1">
                  <c:v>5843</c:v>
                </c:pt>
                <c:pt idx="2">
                  <c:v>4375</c:v>
                </c:pt>
                <c:pt idx="3">
                  <c:v>4259</c:v>
                </c:pt>
                <c:pt idx="4">
                  <c:v>5948</c:v>
                </c:pt>
                <c:pt idx="5">
                  <c:v>3911</c:v>
                </c:pt>
                <c:pt idx="6">
                  <c:v>1935</c:v>
                </c:pt>
                <c:pt idx="7">
                  <c:v>1089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4090384"/>
        <c:axId val="208207432"/>
      </c:barChart>
      <c:catAx>
        <c:axId val="284090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8207432"/>
        <c:crosses val="autoZero"/>
        <c:auto val="1"/>
        <c:lblAlgn val="ctr"/>
        <c:lblOffset val="100"/>
        <c:noMultiLvlLbl val="0"/>
      </c:catAx>
      <c:valAx>
        <c:axId val="2082074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8409038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Agresores, segun sexo y mes</a:t>
            </a:r>
          </a:p>
        </c:rich>
      </c:tx>
      <c:layout>
        <c:manualLayout>
          <c:xMode val="edge"/>
          <c:yMode val="edge"/>
          <c:x val="0.27707695280421235"/>
          <c:y val="2.3460356225525288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717948717948714E-2"/>
          <c:y val="0.25304608184973948"/>
          <c:w val="0.87925869462486095"/>
          <c:h val="0.66034602767978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100'!$D$89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2.3460410557184751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'LINEA 100'!$B$90:$B$101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 (*)</c:v>
                </c:pt>
                <c:pt idx="8">
                  <c:v>Set (*)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100'!$D$90:$D$101</c:f>
              <c:numCache>
                <c:formatCode>#,##0</c:formatCode>
                <c:ptCount val="12"/>
                <c:pt idx="0">
                  <c:v>683</c:v>
                </c:pt>
                <c:pt idx="1">
                  <c:v>1137</c:v>
                </c:pt>
                <c:pt idx="2">
                  <c:v>1086</c:v>
                </c:pt>
                <c:pt idx="3">
                  <c:v>875</c:v>
                </c:pt>
                <c:pt idx="4">
                  <c:v>721</c:v>
                </c:pt>
                <c:pt idx="5">
                  <c:v>749</c:v>
                </c:pt>
                <c:pt idx="6">
                  <c:v>751</c:v>
                </c:pt>
                <c:pt idx="7">
                  <c:v>530</c:v>
                </c:pt>
                <c:pt idx="8">
                  <c:v>622</c:v>
                </c:pt>
                <c:pt idx="9">
                  <c:v>737</c:v>
                </c:pt>
              </c:numCache>
            </c:numRef>
          </c:val>
        </c:ser>
        <c:ser>
          <c:idx val="1"/>
          <c:order val="1"/>
          <c:tx>
            <c:strRef>
              <c:f>'LINEA 100'!$E$89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2.7370478983382209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641025641025641E-3"/>
                  <c:y val="4.6920821114369501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7.4291300097751714E-2"/>
                </c:manualLayout>
              </c:layout>
              <c:spPr>
                <a:solidFill>
                  <a:sysClr val="window" lastClr="FFFFFF"/>
                </a:solidFill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'LINEA 100'!$B$90:$B$101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 (*)</c:v>
                </c:pt>
                <c:pt idx="8">
                  <c:v>Set (*)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100'!$E$90:$E$101</c:f>
              <c:numCache>
                <c:formatCode>#,##0</c:formatCode>
                <c:ptCount val="12"/>
                <c:pt idx="0">
                  <c:v>2937</c:v>
                </c:pt>
                <c:pt idx="1">
                  <c:v>3356</c:v>
                </c:pt>
                <c:pt idx="2">
                  <c:v>3311</c:v>
                </c:pt>
                <c:pt idx="3">
                  <c:v>2446</c:v>
                </c:pt>
                <c:pt idx="4">
                  <c:v>2397</c:v>
                </c:pt>
                <c:pt idx="5">
                  <c:v>2378</c:v>
                </c:pt>
                <c:pt idx="6">
                  <c:v>2478</c:v>
                </c:pt>
                <c:pt idx="7">
                  <c:v>1699</c:v>
                </c:pt>
                <c:pt idx="8">
                  <c:v>1584</c:v>
                </c:pt>
                <c:pt idx="9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208216"/>
        <c:axId val="208208608"/>
      </c:barChart>
      <c:catAx>
        <c:axId val="20820821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820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208608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82082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948714232806787"/>
          <c:y val="0.12903223995396298"/>
          <c:w val="0.42884611049385696"/>
          <c:h val="9.3841705615675036E-2"/>
        </c:manualLayout>
      </c:layout>
      <c:overlay val="0"/>
      <c:spPr>
        <a:solidFill>
          <a:srgbClr val="FFFFFF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% de agresores por sexo</a:t>
            </a:r>
          </a:p>
        </c:rich>
      </c:tx>
      <c:layout>
        <c:manualLayout>
          <c:xMode val="edge"/>
          <c:yMode val="edge"/>
          <c:x val="0.32093361500544137"/>
          <c:y val="6.810043839887861E-2"/>
        </c:manualLayout>
      </c:layout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456"/>
          <c:y val="0.33615911943613014"/>
          <c:w val="0.39037433155080409"/>
          <c:h val="0.387006717334033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4.670809392069239E-2"/>
                  <c:y val="-5.03615426450072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457E-2"/>
                  <c:y val="-6.644144342292408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089309782223169E-2"/>
                  <c:y val="-4.958722502029592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'LINEA 100'!$D$89:$F$89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'LINEA 100'!$D$102:$F$102</c:f>
              <c:numCache>
                <c:formatCode>#,##0</c:formatCode>
                <c:ptCount val="3"/>
                <c:pt idx="0">
                  <c:v>7891</c:v>
                </c:pt>
                <c:pt idx="1">
                  <c:v>24736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Grupos de edad de los Agresores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7785350448624144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1288357665072812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241052296176768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717810220097004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'LINEA 100'!$D$107:$L$107</c:f>
              <c:strCache>
                <c:ptCount val="9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  <c:pt idx="8">
                  <c:v>Sin datos</c:v>
                </c:pt>
              </c:strCache>
            </c:strRef>
          </c:cat>
          <c:val>
            <c:numRef>
              <c:f>'LINEA 100'!$D$120:$L$120</c:f>
              <c:numCache>
                <c:formatCode>#,##0</c:formatCode>
                <c:ptCount val="9"/>
                <c:pt idx="0">
                  <c:v>75</c:v>
                </c:pt>
                <c:pt idx="1">
                  <c:v>36</c:v>
                </c:pt>
                <c:pt idx="2">
                  <c:v>388</c:v>
                </c:pt>
                <c:pt idx="3">
                  <c:v>4507</c:v>
                </c:pt>
                <c:pt idx="4">
                  <c:v>11622</c:v>
                </c:pt>
                <c:pt idx="5">
                  <c:v>9977</c:v>
                </c:pt>
                <c:pt idx="6">
                  <c:v>4762</c:v>
                </c:pt>
                <c:pt idx="7">
                  <c:v>1260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680432"/>
        <c:axId val="235680824"/>
      </c:barChart>
      <c:catAx>
        <c:axId val="235680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5680824"/>
        <c:crosses val="autoZero"/>
        <c:auto val="1"/>
        <c:lblAlgn val="ctr"/>
        <c:lblOffset val="100"/>
        <c:noMultiLvlLbl val="0"/>
      </c:catAx>
      <c:valAx>
        <c:axId val="23568082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568043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3.jpe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9</xdr:row>
      <xdr:rowOff>9525</xdr:rowOff>
    </xdr:from>
    <xdr:to>
      <xdr:col>12</xdr:col>
      <xdr:colOff>171450</xdr:colOff>
      <xdr:row>25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228600</xdr:colOff>
      <xdr:row>8</xdr:row>
      <xdr:rowOff>371475</xdr:rowOff>
    </xdr:from>
    <xdr:to>
      <xdr:col>16</xdr:col>
      <xdr:colOff>704850</xdr:colOff>
      <xdr:row>26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714375</xdr:colOff>
      <xdr:row>27</xdr:row>
      <xdr:rowOff>0</xdr:rowOff>
    </xdr:from>
    <xdr:to>
      <xdr:col>17</xdr:col>
      <xdr:colOff>0</xdr:colOff>
      <xdr:row>45</xdr:row>
      <xdr:rowOff>47625</xdr:rowOff>
    </xdr:to>
    <xdr:graphicFrame macro="">
      <xdr:nvGraphicFramePr>
        <xdr:cNvPr id="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638175</xdr:colOff>
      <xdr:row>48</xdr:row>
      <xdr:rowOff>114300</xdr:rowOff>
    </xdr:from>
    <xdr:to>
      <xdr:col>12</xdr:col>
      <xdr:colOff>400050</xdr:colOff>
      <xdr:row>66</xdr:row>
      <xdr:rowOff>95250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466725</xdr:colOff>
      <xdr:row>48</xdr:row>
      <xdr:rowOff>19050</xdr:rowOff>
    </xdr:from>
    <xdr:to>
      <xdr:col>17</xdr:col>
      <xdr:colOff>0</xdr:colOff>
      <xdr:row>65</xdr:row>
      <xdr:rowOff>142875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762000</xdr:colOff>
      <xdr:row>66</xdr:row>
      <xdr:rowOff>314325</xdr:rowOff>
    </xdr:from>
    <xdr:to>
      <xdr:col>17</xdr:col>
      <xdr:colOff>0</xdr:colOff>
      <xdr:row>83</xdr:row>
      <xdr:rowOff>104775</xdr:rowOff>
    </xdr:to>
    <xdr:graphicFrame macro="">
      <xdr:nvGraphicFramePr>
        <xdr:cNvPr id="7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66675</xdr:colOff>
      <xdr:row>87</xdr:row>
      <xdr:rowOff>9525</xdr:rowOff>
    </xdr:from>
    <xdr:to>
      <xdr:col>12</xdr:col>
      <xdr:colOff>447675</xdr:colOff>
      <xdr:row>104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333375</xdr:colOff>
      <xdr:row>87</xdr:row>
      <xdr:rowOff>76200</xdr:rowOff>
    </xdr:from>
    <xdr:to>
      <xdr:col>17</xdr:col>
      <xdr:colOff>0</xdr:colOff>
      <xdr:row>104</xdr:row>
      <xdr:rowOff>0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104</xdr:row>
      <xdr:rowOff>333375</xdr:rowOff>
    </xdr:from>
    <xdr:to>
      <xdr:col>16</xdr:col>
      <xdr:colOff>609600</xdr:colOff>
      <xdr:row>122</xdr:row>
      <xdr:rowOff>9525</xdr:rowOff>
    </xdr:to>
    <xdr:graphicFrame macro="">
      <xdr:nvGraphicFramePr>
        <xdr:cNvPr id="10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38100</xdr:colOff>
      <xdr:row>0</xdr:row>
      <xdr:rowOff>57150</xdr:rowOff>
    </xdr:from>
    <xdr:to>
      <xdr:col>4</xdr:col>
      <xdr:colOff>285750</xdr:colOff>
      <xdr:row>3</xdr:row>
      <xdr:rowOff>9525</xdr:rowOff>
    </xdr:to>
    <xdr:pic>
      <xdr:nvPicPr>
        <xdr:cNvPr id="11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180975" y="57150"/>
          <a:ext cx="30194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0.01348</cdr:x>
      <cdr:y>0.29193</cdr:y>
    </cdr:from>
    <cdr:to>
      <cdr:x>0.15627</cdr:x>
      <cdr:y>0.49328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7507" y="925936"/>
          <a:ext cx="503228" cy="63864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0.8339</cdr:x>
      <cdr:y>0.6408</cdr:y>
    </cdr:from>
    <cdr:to>
      <cdr:x>0.97402</cdr:x>
      <cdr:y>0.85474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0.53507</cdr:y>
    </cdr:from>
    <cdr:to>
      <cdr:x>0.70754</cdr:x>
      <cdr:y>0.53507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admin\CONFIG~1\Temp\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~1.PNC\AppData\Local\Temp\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LLANO~1.PNC\AppData\Local\Temp\CAI%20BRE&#209;A%20Y%20OT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diaz.PNCVFS\Downloads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diaz.PNCVFS\Downloads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LLANO~1.PNC\AppData\Local\Temp\CAI%20CARMEN%20DE%20LA%20LEGUA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Q192"/>
  <sheetViews>
    <sheetView tabSelected="1" view="pageBreakPreview" zoomScale="80" zoomScaleNormal="80" zoomScaleSheetLayoutView="80" workbookViewId="0">
      <selection activeCell="A4" sqref="A4"/>
    </sheetView>
  </sheetViews>
  <sheetFormatPr baseColWidth="10" defaultRowHeight="15" customHeight="1" x14ac:dyDescent="0.25"/>
  <cols>
    <col min="1" max="1" width="2.140625" style="3" customWidth="1"/>
    <col min="2" max="5" width="13.85546875" style="3" customWidth="1"/>
    <col min="6" max="6" width="11.42578125" style="3"/>
    <col min="7" max="12" width="14.5703125" style="3" customWidth="1"/>
    <col min="13" max="14" width="13.28515625" style="3" customWidth="1"/>
    <col min="15" max="15" width="11.42578125" style="3"/>
    <col min="16" max="16" width="12.5703125" style="3" customWidth="1"/>
    <col min="17" max="17" width="13" style="3" customWidth="1"/>
    <col min="18" max="16384" width="11.42578125" style="3"/>
  </cols>
  <sheetData>
    <row r="1" spans="2:17" s="1" customFormat="1" ht="15" customHeight="1" x14ac:dyDescent="0.25"/>
    <row r="4" spans="2:17" s="2" customFormat="1" ht="30" customHeight="1" x14ac:dyDescent="0.25">
      <c r="B4" s="42" t="s">
        <v>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17" ht="24.75" customHeight="1" x14ac:dyDescent="0.25">
      <c r="B5" s="43" t="s">
        <v>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2:17" ht="8.25" customHeight="1" x14ac:dyDescent="0.25">
      <c r="O6" s="4"/>
    </row>
    <row r="7" spans="2:17" ht="23.25" customHeight="1" x14ac:dyDescent="0.25">
      <c r="B7" s="38" t="s">
        <v>2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0"/>
    </row>
    <row r="8" spans="2:17" ht="6.75" customHeight="1" x14ac:dyDescent="0.25"/>
    <row r="9" spans="2:17" ht="18.75" customHeight="1" x14ac:dyDescent="0.25">
      <c r="B9" s="32" t="s">
        <v>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2:17" ht="7.5" customHeight="1" x14ac:dyDescent="0.25"/>
    <row r="11" spans="2:17" ht="18.75" customHeight="1" x14ac:dyDescent="0.25">
      <c r="B11" s="5" t="s">
        <v>4</v>
      </c>
      <c r="C11" s="6" t="s">
        <v>5</v>
      </c>
      <c r="D11" s="6" t="s">
        <v>6</v>
      </c>
      <c r="E11" s="6" t="s">
        <v>7</v>
      </c>
    </row>
    <row r="12" spans="2:17" ht="18.75" customHeight="1" x14ac:dyDescent="0.25">
      <c r="B12" s="7" t="s">
        <v>8</v>
      </c>
      <c r="C12" s="8">
        <f t="shared" ref="C12:C23" si="0">+D12+E12</f>
        <v>3620</v>
      </c>
      <c r="D12" s="8">
        <v>3223</v>
      </c>
      <c r="E12" s="8">
        <v>397</v>
      </c>
    </row>
    <row r="13" spans="2:17" ht="18.75" customHeight="1" x14ac:dyDescent="0.25">
      <c r="B13" s="9" t="s">
        <v>9</v>
      </c>
      <c r="C13" s="10">
        <f t="shared" si="0"/>
        <v>4493</v>
      </c>
      <c r="D13" s="10">
        <v>3914</v>
      </c>
      <c r="E13" s="10">
        <v>579</v>
      </c>
    </row>
    <row r="14" spans="2:17" ht="18.75" customHeight="1" x14ac:dyDescent="0.25">
      <c r="B14" s="7" t="s">
        <v>10</v>
      </c>
      <c r="C14" s="8">
        <f t="shared" si="0"/>
        <v>4397</v>
      </c>
      <c r="D14" s="8">
        <v>3850</v>
      </c>
      <c r="E14" s="8">
        <v>547</v>
      </c>
    </row>
    <row r="15" spans="2:17" ht="18.75" customHeight="1" x14ac:dyDescent="0.25">
      <c r="B15" s="9" t="s">
        <v>11</v>
      </c>
      <c r="C15" s="10">
        <f t="shared" si="0"/>
        <v>3321</v>
      </c>
      <c r="D15" s="10">
        <v>2917</v>
      </c>
      <c r="E15" s="10">
        <v>404</v>
      </c>
    </row>
    <row r="16" spans="2:17" ht="18.75" customHeight="1" x14ac:dyDescent="0.25">
      <c r="B16" s="7" t="s">
        <v>12</v>
      </c>
      <c r="C16" s="8">
        <f t="shared" si="0"/>
        <v>3118</v>
      </c>
      <c r="D16" s="8">
        <v>2732</v>
      </c>
      <c r="E16" s="8">
        <v>386</v>
      </c>
    </row>
    <row r="17" spans="2:17" ht="18.75" customHeight="1" x14ac:dyDescent="0.25">
      <c r="B17" s="9" t="s">
        <v>13</v>
      </c>
      <c r="C17" s="10">
        <f t="shared" si="0"/>
        <v>3127</v>
      </c>
      <c r="D17" s="10">
        <v>2685</v>
      </c>
      <c r="E17" s="10">
        <v>442</v>
      </c>
    </row>
    <row r="18" spans="2:17" ht="18.75" customHeight="1" x14ac:dyDescent="0.25">
      <c r="B18" s="7" t="s">
        <v>14</v>
      </c>
      <c r="C18" s="8">
        <f t="shared" si="0"/>
        <v>3229</v>
      </c>
      <c r="D18" s="8">
        <v>2832</v>
      </c>
      <c r="E18" s="8">
        <v>397</v>
      </c>
    </row>
    <row r="19" spans="2:17" ht="18.75" customHeight="1" x14ac:dyDescent="0.25">
      <c r="B19" s="9" t="s">
        <v>15</v>
      </c>
      <c r="C19" s="10">
        <f t="shared" si="0"/>
        <v>2229</v>
      </c>
      <c r="D19" s="10">
        <v>1950</v>
      </c>
      <c r="E19" s="10">
        <v>279</v>
      </c>
    </row>
    <row r="20" spans="2:17" ht="18.75" customHeight="1" x14ac:dyDescent="0.25">
      <c r="B20" s="7" t="s">
        <v>16</v>
      </c>
      <c r="C20" s="8">
        <f t="shared" si="0"/>
        <v>2206</v>
      </c>
      <c r="D20" s="8">
        <v>1920</v>
      </c>
      <c r="E20" s="8">
        <v>286</v>
      </c>
    </row>
    <row r="21" spans="2:17" ht="18.75" customHeight="1" x14ac:dyDescent="0.25">
      <c r="B21" s="9" t="s">
        <v>17</v>
      </c>
      <c r="C21" s="10">
        <f t="shared" si="0"/>
        <v>2887</v>
      </c>
      <c r="D21" s="10">
        <v>2523</v>
      </c>
      <c r="E21" s="10">
        <v>364</v>
      </c>
    </row>
    <row r="22" spans="2:17" ht="18.75" customHeight="1" x14ac:dyDescent="0.25">
      <c r="B22" s="7" t="s">
        <v>18</v>
      </c>
      <c r="C22" s="8">
        <f t="shared" si="0"/>
        <v>0</v>
      </c>
      <c r="D22" s="11"/>
      <c r="E22" s="11"/>
    </row>
    <row r="23" spans="2:17" ht="18.75" customHeight="1" x14ac:dyDescent="0.25">
      <c r="B23" s="9" t="s">
        <v>19</v>
      </c>
      <c r="C23" s="10">
        <f t="shared" si="0"/>
        <v>0</v>
      </c>
      <c r="D23" s="10"/>
      <c r="E23" s="10"/>
    </row>
    <row r="24" spans="2:17" ht="18.75" customHeight="1" x14ac:dyDescent="0.25">
      <c r="B24" s="12" t="s">
        <v>5</v>
      </c>
      <c r="C24" s="13">
        <f>SUM(C12:C23)</f>
        <v>32627</v>
      </c>
      <c r="D24" s="13">
        <f>SUM(D12:D23)</f>
        <v>28546</v>
      </c>
      <c r="E24" s="13">
        <f>SUM(E12:E23)</f>
        <v>4081</v>
      </c>
    </row>
    <row r="25" spans="2:17" ht="18.75" customHeight="1" x14ac:dyDescent="0.25">
      <c r="B25" s="14" t="s">
        <v>20</v>
      </c>
      <c r="C25" s="15">
        <f>+C24/$C$24</f>
        <v>1</v>
      </c>
      <c r="D25" s="15">
        <f>+D24/$C$24</f>
        <v>0.87491954516198245</v>
      </c>
      <c r="E25" s="15">
        <f>+E24/$C$24</f>
        <v>0.12508045483801758</v>
      </c>
    </row>
    <row r="26" spans="2:17" ht="15" customHeight="1" x14ac:dyDescent="0.25">
      <c r="B26" s="16" t="s">
        <v>21</v>
      </c>
      <c r="C26" s="17"/>
      <c r="D26" s="17"/>
      <c r="E26" s="17"/>
    </row>
    <row r="27" spans="2:17" ht="23.25" customHeight="1" x14ac:dyDescent="0.25">
      <c r="B27" s="32" t="s">
        <v>22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2:17" ht="9" customHeight="1" x14ac:dyDescent="0.25"/>
    <row r="29" spans="2:17" ht="19.5" customHeight="1" x14ac:dyDescent="0.25">
      <c r="B29" s="12" t="s">
        <v>4</v>
      </c>
      <c r="C29" s="6" t="s">
        <v>5</v>
      </c>
      <c r="D29" s="6" t="s">
        <v>23</v>
      </c>
      <c r="E29" s="6" t="s">
        <v>24</v>
      </c>
      <c r="F29" s="6" t="s">
        <v>25</v>
      </c>
      <c r="G29" s="6" t="s">
        <v>26</v>
      </c>
      <c r="H29" s="6" t="s">
        <v>27</v>
      </c>
      <c r="I29" s="6" t="s">
        <v>28</v>
      </c>
      <c r="J29" s="6" t="s">
        <v>29</v>
      </c>
      <c r="K29" s="6" t="s">
        <v>30</v>
      </c>
      <c r="L29" s="6" t="s">
        <v>31</v>
      </c>
    </row>
    <row r="30" spans="2:17" ht="19.5" customHeight="1" x14ac:dyDescent="0.25">
      <c r="B30" s="7" t="s">
        <v>8</v>
      </c>
      <c r="C30" s="8">
        <f t="shared" ref="C30:C41" si="1">+SUM(D30:L30)</f>
        <v>3620</v>
      </c>
      <c r="D30" s="8">
        <v>2</v>
      </c>
      <c r="E30" s="8">
        <v>1</v>
      </c>
      <c r="F30" s="8">
        <v>79</v>
      </c>
      <c r="G30" s="8">
        <v>696</v>
      </c>
      <c r="H30" s="8">
        <v>1263</v>
      </c>
      <c r="I30" s="8">
        <v>923</v>
      </c>
      <c r="J30" s="8">
        <v>541</v>
      </c>
      <c r="K30" s="8">
        <v>115</v>
      </c>
      <c r="L30" s="8">
        <v>0</v>
      </c>
    </row>
    <row r="31" spans="2:17" ht="19.5" customHeight="1" x14ac:dyDescent="0.25">
      <c r="B31" s="9" t="s">
        <v>9</v>
      </c>
      <c r="C31" s="10">
        <f t="shared" si="1"/>
        <v>4493</v>
      </c>
      <c r="D31" s="10">
        <v>2</v>
      </c>
      <c r="E31" s="10">
        <v>13</v>
      </c>
      <c r="F31" s="10">
        <v>103</v>
      </c>
      <c r="G31" s="10">
        <v>726</v>
      </c>
      <c r="H31" s="10">
        <v>1637</v>
      </c>
      <c r="I31" s="10">
        <v>1258</v>
      </c>
      <c r="J31" s="10">
        <v>620</v>
      </c>
      <c r="K31" s="10">
        <v>134</v>
      </c>
      <c r="L31" s="10">
        <v>0</v>
      </c>
    </row>
    <row r="32" spans="2:17" ht="19.5" customHeight="1" x14ac:dyDescent="0.25">
      <c r="B32" s="7" t="s">
        <v>10</v>
      </c>
      <c r="C32" s="8">
        <f t="shared" si="1"/>
        <v>4397</v>
      </c>
      <c r="D32" s="8">
        <v>2</v>
      </c>
      <c r="E32" s="8">
        <v>4</v>
      </c>
      <c r="F32" s="8">
        <v>116</v>
      </c>
      <c r="G32" s="8">
        <v>752</v>
      </c>
      <c r="H32" s="8">
        <v>1552</v>
      </c>
      <c r="I32" s="8">
        <v>1249</v>
      </c>
      <c r="J32" s="8">
        <v>592</v>
      </c>
      <c r="K32" s="8">
        <v>130</v>
      </c>
      <c r="L32" s="8">
        <v>0</v>
      </c>
    </row>
    <row r="33" spans="2:17" ht="19.5" customHeight="1" x14ac:dyDescent="0.25">
      <c r="B33" s="9" t="s">
        <v>11</v>
      </c>
      <c r="C33" s="10">
        <f t="shared" si="1"/>
        <v>3321</v>
      </c>
      <c r="D33" s="10">
        <v>1</v>
      </c>
      <c r="E33" s="10">
        <v>5</v>
      </c>
      <c r="F33" s="10">
        <v>84</v>
      </c>
      <c r="G33" s="10">
        <v>533</v>
      </c>
      <c r="H33" s="10">
        <v>1204</v>
      </c>
      <c r="I33" s="10">
        <v>950</v>
      </c>
      <c r="J33" s="10">
        <v>438</v>
      </c>
      <c r="K33" s="10">
        <v>106</v>
      </c>
      <c r="L33" s="10">
        <v>0</v>
      </c>
    </row>
    <row r="34" spans="2:17" ht="19.5" customHeight="1" x14ac:dyDescent="0.25">
      <c r="B34" s="7" t="s">
        <v>12</v>
      </c>
      <c r="C34" s="8">
        <f t="shared" si="1"/>
        <v>3118</v>
      </c>
      <c r="D34" s="8">
        <v>0</v>
      </c>
      <c r="E34" s="8">
        <v>6</v>
      </c>
      <c r="F34" s="8">
        <v>59</v>
      </c>
      <c r="G34" s="8">
        <v>513</v>
      </c>
      <c r="H34" s="8">
        <v>1172</v>
      </c>
      <c r="I34" s="8">
        <v>827</v>
      </c>
      <c r="J34" s="8">
        <v>441</v>
      </c>
      <c r="K34" s="8">
        <v>100</v>
      </c>
      <c r="L34" s="8">
        <v>0</v>
      </c>
    </row>
    <row r="35" spans="2:17" ht="19.5" customHeight="1" x14ac:dyDescent="0.25">
      <c r="B35" s="9" t="s">
        <v>13</v>
      </c>
      <c r="C35" s="10">
        <f t="shared" si="1"/>
        <v>3127</v>
      </c>
      <c r="D35" s="10">
        <v>2</v>
      </c>
      <c r="E35" s="10">
        <v>6</v>
      </c>
      <c r="F35" s="10">
        <v>100</v>
      </c>
      <c r="G35" s="10">
        <v>513</v>
      </c>
      <c r="H35" s="10">
        <v>1155</v>
      </c>
      <c r="I35" s="10">
        <v>869</v>
      </c>
      <c r="J35" s="10">
        <v>397</v>
      </c>
      <c r="K35" s="10">
        <v>85</v>
      </c>
      <c r="L35" s="10">
        <v>0</v>
      </c>
    </row>
    <row r="36" spans="2:17" ht="19.5" customHeight="1" x14ac:dyDescent="0.25">
      <c r="B36" s="7" t="s">
        <v>14</v>
      </c>
      <c r="C36" s="8">
        <f t="shared" si="1"/>
        <v>3229</v>
      </c>
      <c r="D36" s="8">
        <v>1</v>
      </c>
      <c r="E36" s="8">
        <v>3</v>
      </c>
      <c r="F36" s="8">
        <v>62</v>
      </c>
      <c r="G36" s="8">
        <v>535</v>
      </c>
      <c r="H36" s="8">
        <v>1135</v>
      </c>
      <c r="I36" s="8">
        <v>891</v>
      </c>
      <c r="J36" s="8">
        <v>502</v>
      </c>
      <c r="K36" s="8">
        <v>100</v>
      </c>
      <c r="L36" s="8">
        <v>0</v>
      </c>
    </row>
    <row r="37" spans="2:17" ht="19.5" customHeight="1" x14ac:dyDescent="0.25">
      <c r="B37" s="9" t="s">
        <v>15</v>
      </c>
      <c r="C37" s="10">
        <f t="shared" si="1"/>
        <v>2229</v>
      </c>
      <c r="D37" s="10">
        <v>0</v>
      </c>
      <c r="E37" s="10">
        <v>5</v>
      </c>
      <c r="F37" s="10">
        <v>43</v>
      </c>
      <c r="G37" s="10">
        <v>405</v>
      </c>
      <c r="H37" s="10">
        <v>780</v>
      </c>
      <c r="I37" s="10">
        <v>594</v>
      </c>
      <c r="J37" s="10">
        <v>327</v>
      </c>
      <c r="K37" s="10">
        <v>75</v>
      </c>
      <c r="L37" s="10">
        <v>0</v>
      </c>
    </row>
    <row r="38" spans="2:17" ht="19.5" customHeight="1" x14ac:dyDescent="0.25">
      <c r="B38" s="7" t="s">
        <v>16</v>
      </c>
      <c r="C38" s="8">
        <f t="shared" si="1"/>
        <v>2206</v>
      </c>
      <c r="D38" s="8">
        <v>0</v>
      </c>
      <c r="E38" s="8">
        <v>3</v>
      </c>
      <c r="F38" s="8">
        <v>63</v>
      </c>
      <c r="G38" s="8">
        <v>300</v>
      </c>
      <c r="H38" s="8">
        <v>755</v>
      </c>
      <c r="I38" s="8">
        <v>654</v>
      </c>
      <c r="J38" s="8">
        <v>363</v>
      </c>
      <c r="K38" s="8">
        <v>68</v>
      </c>
      <c r="L38" s="8">
        <v>0</v>
      </c>
    </row>
    <row r="39" spans="2:17" ht="19.5" customHeight="1" x14ac:dyDescent="0.25">
      <c r="B39" s="9" t="s">
        <v>17</v>
      </c>
      <c r="C39" s="10">
        <f t="shared" si="1"/>
        <v>2887</v>
      </c>
      <c r="D39" s="10">
        <v>1</v>
      </c>
      <c r="E39" s="10">
        <v>1</v>
      </c>
      <c r="F39" s="10">
        <v>98</v>
      </c>
      <c r="G39" s="10">
        <v>472</v>
      </c>
      <c r="H39" s="10">
        <v>999</v>
      </c>
      <c r="I39" s="10">
        <v>799</v>
      </c>
      <c r="J39" s="10">
        <v>430</v>
      </c>
      <c r="K39" s="10">
        <v>87</v>
      </c>
      <c r="L39" s="10">
        <v>0</v>
      </c>
    </row>
    <row r="40" spans="2:17" ht="19.5" customHeight="1" x14ac:dyDescent="0.25">
      <c r="B40" s="7" t="s">
        <v>18</v>
      </c>
      <c r="C40" s="8">
        <f t="shared" si="1"/>
        <v>0</v>
      </c>
      <c r="D40" s="11"/>
      <c r="E40" s="11"/>
      <c r="F40" s="11"/>
      <c r="G40" s="11"/>
      <c r="H40" s="11"/>
      <c r="I40" s="11"/>
      <c r="J40" s="11"/>
      <c r="K40" s="11"/>
      <c r="L40" s="11"/>
    </row>
    <row r="41" spans="2:17" ht="19.5" customHeight="1" x14ac:dyDescent="0.25">
      <c r="B41" s="9" t="s">
        <v>19</v>
      </c>
      <c r="C41" s="10">
        <f t="shared" si="1"/>
        <v>0</v>
      </c>
      <c r="D41" s="10"/>
      <c r="E41" s="10"/>
      <c r="F41" s="10"/>
      <c r="G41" s="10"/>
      <c r="H41" s="10"/>
      <c r="I41" s="10"/>
      <c r="J41" s="10"/>
      <c r="K41" s="10"/>
      <c r="L41" s="10"/>
    </row>
    <row r="42" spans="2:17" ht="19.5" customHeight="1" x14ac:dyDescent="0.25">
      <c r="B42" s="12" t="s">
        <v>5</v>
      </c>
      <c r="C42" s="13">
        <f t="shared" ref="C42:K42" si="2">SUM(C30:C41)</f>
        <v>32627</v>
      </c>
      <c r="D42" s="13">
        <f t="shared" si="2"/>
        <v>11</v>
      </c>
      <c r="E42" s="13">
        <f t="shared" si="2"/>
        <v>47</v>
      </c>
      <c r="F42" s="13">
        <f t="shared" si="2"/>
        <v>807</v>
      </c>
      <c r="G42" s="13">
        <f t="shared" si="2"/>
        <v>5445</v>
      </c>
      <c r="H42" s="13">
        <f t="shared" si="2"/>
        <v>11652</v>
      </c>
      <c r="I42" s="13">
        <f t="shared" si="2"/>
        <v>9014</v>
      </c>
      <c r="J42" s="13">
        <f t="shared" si="2"/>
        <v>4651</v>
      </c>
      <c r="K42" s="13">
        <f t="shared" si="2"/>
        <v>1000</v>
      </c>
      <c r="L42" s="13">
        <f>SUM(L30:L41)</f>
        <v>0</v>
      </c>
    </row>
    <row r="43" spans="2:17" s="18" customFormat="1" ht="19.5" customHeight="1" x14ac:dyDescent="0.25">
      <c r="B43" s="14" t="s">
        <v>20</v>
      </c>
      <c r="C43" s="15">
        <f>+SUM(D43:L43)</f>
        <v>0.99999999999999989</v>
      </c>
      <c r="D43" s="15">
        <f>+D42/$C$42</f>
        <v>3.3714408312134124E-4</v>
      </c>
      <c r="E43" s="15">
        <f>+E42/$C$42</f>
        <v>1.4405247187911853E-3</v>
      </c>
      <c r="F43" s="15">
        <f t="shared" ref="F43:K43" si="3">+F42/$C$42</f>
        <v>2.4734115916265668E-2</v>
      </c>
      <c r="G43" s="15">
        <f t="shared" si="3"/>
        <v>0.16688632114506391</v>
      </c>
      <c r="H43" s="15">
        <f t="shared" si="3"/>
        <v>0.35712753241180617</v>
      </c>
      <c r="I43" s="15">
        <f t="shared" si="3"/>
        <v>0.27627425138688816</v>
      </c>
      <c r="J43" s="15">
        <f t="shared" si="3"/>
        <v>0.14255064823612346</v>
      </c>
      <c r="K43" s="15">
        <f t="shared" si="3"/>
        <v>3.0649462101940111E-2</v>
      </c>
      <c r="L43" s="15">
        <f>+L42/$C$42</f>
        <v>0</v>
      </c>
    </row>
    <row r="44" spans="2:17" ht="15" customHeight="1" x14ac:dyDescent="0.25">
      <c r="B44" s="16" t="s">
        <v>21</v>
      </c>
    </row>
    <row r="46" spans="2:17" ht="30" customHeight="1" x14ac:dyDescent="0.25">
      <c r="B46" s="38" t="s">
        <v>32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0"/>
    </row>
    <row r="47" spans="2:17" ht="10.5" customHeight="1" x14ac:dyDescent="0.25"/>
    <row r="48" spans="2:17" ht="22.5" customHeight="1" x14ac:dyDescent="0.25">
      <c r="B48" s="32" t="s">
        <v>33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</row>
    <row r="49" spans="2:5" ht="9.75" customHeight="1" x14ac:dyDescent="0.25"/>
    <row r="50" spans="2:5" ht="21" customHeight="1" x14ac:dyDescent="0.25">
      <c r="B50" s="5" t="s">
        <v>4</v>
      </c>
      <c r="C50" s="6" t="s">
        <v>5</v>
      </c>
      <c r="D50" s="6" t="s">
        <v>6</v>
      </c>
      <c r="E50" s="6" t="s">
        <v>7</v>
      </c>
    </row>
    <row r="51" spans="2:5" ht="21" customHeight="1" x14ac:dyDescent="0.25">
      <c r="B51" s="7" t="s">
        <v>8</v>
      </c>
      <c r="C51" s="8">
        <f t="shared" ref="C51:C62" si="4">+D51+E51</f>
        <v>3620</v>
      </c>
      <c r="D51" s="8">
        <v>2886</v>
      </c>
      <c r="E51" s="8">
        <v>734</v>
      </c>
    </row>
    <row r="52" spans="2:5" ht="21" customHeight="1" x14ac:dyDescent="0.25">
      <c r="B52" s="9" t="s">
        <v>9</v>
      </c>
      <c r="C52" s="10">
        <f t="shared" si="4"/>
        <v>4493</v>
      </c>
      <c r="D52" s="10">
        <v>3335</v>
      </c>
      <c r="E52" s="10">
        <v>1158</v>
      </c>
    </row>
    <row r="53" spans="2:5" ht="21" customHeight="1" x14ac:dyDescent="0.25">
      <c r="B53" s="7" t="s">
        <v>10</v>
      </c>
      <c r="C53" s="8">
        <f t="shared" si="4"/>
        <v>4397</v>
      </c>
      <c r="D53" s="8">
        <v>3280</v>
      </c>
      <c r="E53" s="8">
        <v>1117</v>
      </c>
    </row>
    <row r="54" spans="2:5" ht="21" customHeight="1" x14ac:dyDescent="0.25">
      <c r="B54" s="9" t="s">
        <v>11</v>
      </c>
      <c r="C54" s="10">
        <f t="shared" si="4"/>
        <v>3321</v>
      </c>
      <c r="D54" s="10">
        <v>2502</v>
      </c>
      <c r="E54" s="10">
        <v>819</v>
      </c>
    </row>
    <row r="55" spans="2:5" ht="21" customHeight="1" x14ac:dyDescent="0.25">
      <c r="B55" s="7" t="s">
        <v>12</v>
      </c>
      <c r="C55" s="8">
        <f t="shared" si="4"/>
        <v>3118</v>
      </c>
      <c r="D55" s="8">
        <v>2390</v>
      </c>
      <c r="E55" s="8">
        <v>728</v>
      </c>
    </row>
    <row r="56" spans="2:5" ht="21" customHeight="1" x14ac:dyDescent="0.25">
      <c r="B56" s="9" t="s">
        <v>13</v>
      </c>
      <c r="C56" s="10">
        <f t="shared" si="4"/>
        <v>3127</v>
      </c>
      <c r="D56" s="10">
        <v>2350</v>
      </c>
      <c r="E56" s="10">
        <v>777</v>
      </c>
    </row>
    <row r="57" spans="2:5" ht="21" customHeight="1" x14ac:dyDescent="0.25">
      <c r="B57" s="7" t="s">
        <v>14</v>
      </c>
      <c r="C57" s="8">
        <f t="shared" si="4"/>
        <v>3229</v>
      </c>
      <c r="D57" s="8">
        <v>2491</v>
      </c>
      <c r="E57" s="8">
        <v>738</v>
      </c>
    </row>
    <row r="58" spans="2:5" ht="21" customHeight="1" x14ac:dyDescent="0.25">
      <c r="B58" s="9" t="s">
        <v>15</v>
      </c>
      <c r="C58" s="10">
        <f t="shared" si="4"/>
        <v>2229</v>
      </c>
      <c r="D58" s="10">
        <v>1690</v>
      </c>
      <c r="E58" s="10">
        <v>539</v>
      </c>
    </row>
    <row r="59" spans="2:5" ht="21" customHeight="1" x14ac:dyDescent="0.25">
      <c r="B59" s="7" t="s">
        <v>16</v>
      </c>
      <c r="C59" s="8">
        <f t="shared" si="4"/>
        <v>2206</v>
      </c>
      <c r="D59" s="8">
        <v>1670</v>
      </c>
      <c r="E59" s="8">
        <v>536</v>
      </c>
    </row>
    <row r="60" spans="2:5" ht="21" customHeight="1" x14ac:dyDescent="0.25">
      <c r="B60" s="9" t="s">
        <v>17</v>
      </c>
      <c r="C60" s="10">
        <f t="shared" si="4"/>
        <v>2887</v>
      </c>
      <c r="D60" s="10">
        <v>2178</v>
      </c>
      <c r="E60" s="10">
        <v>709</v>
      </c>
    </row>
    <row r="61" spans="2:5" ht="21" customHeight="1" x14ac:dyDescent="0.25">
      <c r="B61" s="7" t="s">
        <v>18</v>
      </c>
      <c r="C61" s="8">
        <f t="shared" si="4"/>
        <v>0</v>
      </c>
      <c r="D61" s="11"/>
      <c r="E61" s="11"/>
    </row>
    <row r="62" spans="2:5" ht="21" customHeight="1" x14ac:dyDescent="0.25">
      <c r="B62" s="9" t="s">
        <v>19</v>
      </c>
      <c r="C62" s="10">
        <f t="shared" si="4"/>
        <v>0</v>
      </c>
      <c r="D62" s="10"/>
      <c r="E62" s="10"/>
    </row>
    <row r="63" spans="2:5" ht="21" customHeight="1" x14ac:dyDescent="0.25">
      <c r="B63" s="12" t="s">
        <v>5</v>
      </c>
      <c r="C63" s="13">
        <f>+D63+E63</f>
        <v>32627</v>
      </c>
      <c r="D63" s="13">
        <f>SUM(D51:D62)</f>
        <v>24772</v>
      </c>
      <c r="E63" s="13">
        <f>SUM(E51:E62)</f>
        <v>7855</v>
      </c>
    </row>
    <row r="64" spans="2:5" ht="21" customHeight="1" x14ac:dyDescent="0.25">
      <c r="B64" s="14" t="s">
        <v>20</v>
      </c>
      <c r="C64" s="15">
        <f>+D64+E64</f>
        <v>1</v>
      </c>
      <c r="D64" s="15">
        <f>+D63/$C$63</f>
        <v>0.75924847518926042</v>
      </c>
      <c r="E64" s="15">
        <f>+E63/$C$63</f>
        <v>0.24075152481073958</v>
      </c>
    </row>
    <row r="65" spans="2:17" ht="15" customHeight="1" x14ac:dyDescent="0.25">
      <c r="B65" s="16" t="s">
        <v>21</v>
      </c>
      <c r="C65" s="17"/>
      <c r="D65" s="17"/>
      <c r="E65" s="17"/>
    </row>
    <row r="66" spans="2:17" ht="15" customHeight="1" x14ac:dyDescent="0.25">
      <c r="B66" s="18"/>
      <c r="C66" s="19"/>
    </row>
    <row r="67" spans="2:17" ht="30" customHeight="1" x14ac:dyDescent="0.25">
      <c r="B67" s="32" t="s">
        <v>34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</row>
    <row r="68" spans="2:17" ht="8.25" customHeight="1" x14ac:dyDescent="0.25"/>
    <row r="69" spans="2:17" ht="18" customHeight="1" x14ac:dyDescent="0.25">
      <c r="B69" s="12" t="s">
        <v>4</v>
      </c>
      <c r="C69" s="6" t="s">
        <v>5</v>
      </c>
      <c r="D69" s="6" t="s">
        <v>23</v>
      </c>
      <c r="E69" s="6" t="s">
        <v>24</v>
      </c>
      <c r="F69" s="6" t="s">
        <v>25</v>
      </c>
      <c r="G69" s="6" t="s">
        <v>26</v>
      </c>
      <c r="H69" s="6" t="s">
        <v>27</v>
      </c>
      <c r="I69" s="6" t="s">
        <v>28</v>
      </c>
      <c r="J69" s="6" t="s">
        <v>29</v>
      </c>
      <c r="K69" s="6" t="s">
        <v>30</v>
      </c>
      <c r="L69" s="6" t="s">
        <v>31</v>
      </c>
    </row>
    <row r="70" spans="2:17" ht="18" customHeight="1" x14ac:dyDescent="0.25">
      <c r="B70" s="7" t="s">
        <v>8</v>
      </c>
      <c r="C70" s="8">
        <f t="shared" ref="C70:C83" si="5">+SUM(D70:L70)</f>
        <v>3620</v>
      </c>
      <c r="D70" s="8">
        <v>519</v>
      </c>
      <c r="E70" s="8">
        <v>517</v>
      </c>
      <c r="F70" s="8">
        <v>421</v>
      </c>
      <c r="G70" s="8">
        <v>550</v>
      </c>
      <c r="H70" s="8">
        <v>768</v>
      </c>
      <c r="I70" s="8">
        <v>445</v>
      </c>
      <c r="J70" s="8">
        <v>249</v>
      </c>
      <c r="K70" s="8">
        <v>151</v>
      </c>
      <c r="L70" s="8">
        <v>0</v>
      </c>
    </row>
    <row r="71" spans="2:17" ht="18" customHeight="1" x14ac:dyDescent="0.25">
      <c r="B71" s="9" t="s">
        <v>9</v>
      </c>
      <c r="C71" s="10">
        <f t="shared" si="5"/>
        <v>4493</v>
      </c>
      <c r="D71" s="10">
        <v>792</v>
      </c>
      <c r="E71" s="10">
        <v>834</v>
      </c>
      <c r="F71" s="10">
        <v>663</v>
      </c>
      <c r="G71" s="10">
        <v>559</v>
      </c>
      <c r="H71" s="10">
        <v>761</v>
      </c>
      <c r="I71" s="10">
        <v>505</v>
      </c>
      <c r="J71" s="10">
        <v>246</v>
      </c>
      <c r="K71" s="10">
        <v>133</v>
      </c>
      <c r="L71" s="10">
        <v>0</v>
      </c>
    </row>
    <row r="72" spans="2:17" ht="18" customHeight="1" x14ac:dyDescent="0.25">
      <c r="B72" s="7" t="s">
        <v>10</v>
      </c>
      <c r="C72" s="8">
        <f t="shared" si="5"/>
        <v>4397</v>
      </c>
      <c r="D72" s="8">
        <v>730</v>
      </c>
      <c r="E72" s="8">
        <v>864</v>
      </c>
      <c r="F72" s="8">
        <v>602</v>
      </c>
      <c r="G72" s="8">
        <v>559</v>
      </c>
      <c r="H72" s="8">
        <v>739</v>
      </c>
      <c r="I72" s="8">
        <v>528</v>
      </c>
      <c r="J72" s="8">
        <v>249</v>
      </c>
      <c r="K72" s="8">
        <v>126</v>
      </c>
      <c r="L72" s="8">
        <v>0</v>
      </c>
    </row>
    <row r="73" spans="2:17" ht="18" customHeight="1" x14ac:dyDescent="0.25">
      <c r="B73" s="9" t="s">
        <v>11</v>
      </c>
      <c r="C73" s="10">
        <f t="shared" si="5"/>
        <v>3321</v>
      </c>
      <c r="D73" s="10">
        <v>516</v>
      </c>
      <c r="E73" s="10">
        <v>660</v>
      </c>
      <c r="F73" s="10">
        <v>428</v>
      </c>
      <c r="G73" s="10">
        <v>400</v>
      </c>
      <c r="H73" s="10">
        <v>606</v>
      </c>
      <c r="I73" s="10">
        <v>406</v>
      </c>
      <c r="J73" s="10">
        <v>196</v>
      </c>
      <c r="K73" s="10">
        <v>109</v>
      </c>
      <c r="L73" s="10">
        <v>0</v>
      </c>
    </row>
    <row r="74" spans="2:17" ht="18" customHeight="1" x14ac:dyDescent="0.25">
      <c r="B74" s="7" t="s">
        <v>12</v>
      </c>
      <c r="C74" s="8">
        <f t="shared" si="5"/>
        <v>3118</v>
      </c>
      <c r="D74" s="8">
        <v>537</v>
      </c>
      <c r="E74" s="8">
        <v>522</v>
      </c>
      <c r="F74" s="8">
        <v>430</v>
      </c>
      <c r="G74" s="8">
        <v>386</v>
      </c>
      <c r="H74" s="8">
        <v>565</v>
      </c>
      <c r="I74" s="8">
        <v>402</v>
      </c>
      <c r="J74" s="8">
        <v>173</v>
      </c>
      <c r="K74" s="8">
        <v>103</v>
      </c>
      <c r="L74" s="8">
        <v>0</v>
      </c>
    </row>
    <row r="75" spans="2:17" ht="18" customHeight="1" x14ac:dyDescent="0.25">
      <c r="B75" s="9" t="s">
        <v>13</v>
      </c>
      <c r="C75" s="10">
        <f t="shared" si="5"/>
        <v>3127</v>
      </c>
      <c r="D75" s="10">
        <v>496</v>
      </c>
      <c r="E75" s="10">
        <v>597</v>
      </c>
      <c r="F75" s="10">
        <v>453</v>
      </c>
      <c r="G75" s="10">
        <v>391</v>
      </c>
      <c r="H75" s="10">
        <v>588</v>
      </c>
      <c r="I75" s="10">
        <v>362</v>
      </c>
      <c r="J75" s="10">
        <v>167</v>
      </c>
      <c r="K75" s="10">
        <v>73</v>
      </c>
      <c r="L75" s="10">
        <v>0</v>
      </c>
    </row>
    <row r="76" spans="2:17" ht="18" customHeight="1" x14ac:dyDescent="0.25">
      <c r="B76" s="7" t="s">
        <v>14</v>
      </c>
      <c r="C76" s="8">
        <f t="shared" si="5"/>
        <v>3229</v>
      </c>
      <c r="D76" s="8">
        <v>502</v>
      </c>
      <c r="E76" s="8">
        <v>556</v>
      </c>
      <c r="F76" s="8">
        <v>400</v>
      </c>
      <c r="G76" s="8">
        <v>451</v>
      </c>
      <c r="H76" s="8">
        <v>578</v>
      </c>
      <c r="I76" s="8">
        <v>399</v>
      </c>
      <c r="J76" s="8">
        <v>225</v>
      </c>
      <c r="K76" s="8">
        <v>118</v>
      </c>
      <c r="L76" s="8">
        <v>0</v>
      </c>
    </row>
    <row r="77" spans="2:17" ht="18" customHeight="1" x14ac:dyDescent="0.25">
      <c r="B77" s="9" t="s">
        <v>15</v>
      </c>
      <c r="C77" s="10">
        <f t="shared" si="5"/>
        <v>2229</v>
      </c>
      <c r="D77" s="10">
        <v>352</v>
      </c>
      <c r="E77" s="10">
        <v>389</v>
      </c>
      <c r="F77" s="10">
        <v>282</v>
      </c>
      <c r="G77" s="10">
        <v>307</v>
      </c>
      <c r="H77" s="10">
        <v>405</v>
      </c>
      <c r="I77" s="10">
        <v>257</v>
      </c>
      <c r="J77" s="10">
        <v>143</v>
      </c>
      <c r="K77" s="10">
        <v>94</v>
      </c>
      <c r="L77" s="10">
        <v>0</v>
      </c>
    </row>
    <row r="78" spans="2:17" ht="18" customHeight="1" x14ac:dyDescent="0.25">
      <c r="B78" s="7" t="s">
        <v>16</v>
      </c>
      <c r="C78" s="8">
        <f t="shared" si="5"/>
        <v>2206</v>
      </c>
      <c r="D78" s="8">
        <v>340</v>
      </c>
      <c r="E78" s="8">
        <v>393</v>
      </c>
      <c r="F78" s="8">
        <v>313</v>
      </c>
      <c r="G78" s="8">
        <v>284</v>
      </c>
      <c r="H78" s="8">
        <v>399</v>
      </c>
      <c r="I78" s="8">
        <v>261</v>
      </c>
      <c r="J78" s="8">
        <v>133</v>
      </c>
      <c r="K78" s="8">
        <v>83</v>
      </c>
      <c r="L78" s="8">
        <v>0</v>
      </c>
    </row>
    <row r="79" spans="2:17" ht="18" customHeight="1" x14ac:dyDescent="0.25">
      <c r="B79" s="9" t="s">
        <v>17</v>
      </c>
      <c r="C79" s="10">
        <f t="shared" si="5"/>
        <v>2887</v>
      </c>
      <c r="D79" s="10">
        <v>483</v>
      </c>
      <c r="E79" s="10">
        <v>511</v>
      </c>
      <c r="F79" s="10">
        <v>383</v>
      </c>
      <c r="G79" s="10">
        <v>372</v>
      </c>
      <c r="H79" s="10">
        <v>539</v>
      </c>
      <c r="I79" s="10">
        <v>346</v>
      </c>
      <c r="J79" s="10">
        <v>154</v>
      </c>
      <c r="K79" s="10">
        <v>99</v>
      </c>
      <c r="L79" s="10">
        <v>0</v>
      </c>
    </row>
    <row r="80" spans="2:17" ht="18" customHeight="1" x14ac:dyDescent="0.25">
      <c r="B80" s="7" t="s">
        <v>18</v>
      </c>
      <c r="C80" s="8">
        <f t="shared" si="5"/>
        <v>0</v>
      </c>
      <c r="D80" s="11"/>
      <c r="E80" s="11"/>
      <c r="F80" s="11"/>
      <c r="G80" s="11"/>
      <c r="H80" s="11"/>
      <c r="I80" s="11"/>
      <c r="J80" s="11"/>
      <c r="K80" s="11"/>
      <c r="L80" s="11"/>
    </row>
    <row r="81" spans="2:17" ht="18" customHeight="1" x14ac:dyDescent="0.25">
      <c r="B81" s="9" t="s">
        <v>19</v>
      </c>
      <c r="C81" s="10">
        <f t="shared" si="5"/>
        <v>0</v>
      </c>
      <c r="D81" s="10"/>
      <c r="E81" s="10"/>
      <c r="F81" s="10"/>
      <c r="G81" s="10"/>
      <c r="H81" s="10"/>
      <c r="I81" s="10"/>
      <c r="J81" s="10"/>
      <c r="K81" s="10"/>
      <c r="L81" s="10"/>
    </row>
    <row r="82" spans="2:17" ht="18" customHeight="1" x14ac:dyDescent="0.25">
      <c r="B82" s="12" t="s">
        <v>5</v>
      </c>
      <c r="C82" s="13">
        <f t="shared" si="5"/>
        <v>32627</v>
      </c>
      <c r="D82" s="13">
        <f>SUM(D70:D81)</f>
        <v>5267</v>
      </c>
      <c r="E82" s="13">
        <f>SUM(E70:E81)</f>
        <v>5843</v>
      </c>
      <c r="F82" s="13">
        <f>SUM(F70:F81)</f>
        <v>4375</v>
      </c>
      <c r="G82" s="13">
        <f t="shared" ref="G82:L82" si="6">SUM(G70:G81)</f>
        <v>4259</v>
      </c>
      <c r="H82" s="13">
        <f t="shared" si="6"/>
        <v>5948</v>
      </c>
      <c r="I82" s="13">
        <f t="shared" si="6"/>
        <v>3911</v>
      </c>
      <c r="J82" s="13">
        <f t="shared" si="6"/>
        <v>1935</v>
      </c>
      <c r="K82" s="13">
        <f t="shared" si="6"/>
        <v>1089</v>
      </c>
      <c r="L82" s="13">
        <f t="shared" si="6"/>
        <v>0</v>
      </c>
    </row>
    <row r="83" spans="2:17" s="18" customFormat="1" ht="18" customHeight="1" x14ac:dyDescent="0.25">
      <c r="B83" s="14" t="s">
        <v>20</v>
      </c>
      <c r="C83" s="15">
        <f t="shared" si="5"/>
        <v>1</v>
      </c>
      <c r="D83" s="15">
        <f>+D82/$C$82</f>
        <v>0.16143071689091856</v>
      </c>
      <c r="E83" s="15">
        <f t="shared" ref="E83:L83" si="7">+E82/$C$82</f>
        <v>0.17908480706163607</v>
      </c>
      <c r="F83" s="15">
        <f t="shared" si="7"/>
        <v>0.13409139669598799</v>
      </c>
      <c r="G83" s="15">
        <f t="shared" si="7"/>
        <v>0.13053605909216293</v>
      </c>
      <c r="H83" s="15">
        <f t="shared" si="7"/>
        <v>0.18230300058233978</v>
      </c>
      <c r="I83" s="15">
        <f t="shared" si="7"/>
        <v>0.11987004628068777</v>
      </c>
      <c r="J83" s="15">
        <f t="shared" si="7"/>
        <v>5.9306709167254112E-2</v>
      </c>
      <c r="K83" s="15">
        <f t="shared" si="7"/>
        <v>3.3377264229012778E-2</v>
      </c>
      <c r="L83" s="15">
        <f t="shared" si="7"/>
        <v>0</v>
      </c>
    </row>
    <row r="84" spans="2:17" s="18" customFormat="1" ht="15" customHeight="1" x14ac:dyDescent="0.25">
      <c r="B84" s="16" t="s">
        <v>21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2:17" ht="30" customHeight="1" x14ac:dyDescent="0.25">
      <c r="B85" s="38" t="s">
        <v>35</v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40"/>
    </row>
    <row r="86" spans="2:17" ht="6.75" customHeight="1" x14ac:dyDescent="0.25"/>
    <row r="87" spans="2:17" ht="17.25" customHeight="1" x14ac:dyDescent="0.25">
      <c r="B87" s="32" t="s">
        <v>36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</row>
    <row r="88" spans="2:17" ht="7.5" customHeight="1" x14ac:dyDescent="0.25"/>
    <row r="89" spans="2:17" ht="17.25" customHeight="1" x14ac:dyDescent="0.25">
      <c r="B89" s="5" t="s">
        <v>4</v>
      </c>
      <c r="C89" s="6" t="s">
        <v>5</v>
      </c>
      <c r="D89" s="6" t="s">
        <v>6</v>
      </c>
      <c r="E89" s="6" t="s">
        <v>7</v>
      </c>
    </row>
    <row r="90" spans="2:17" ht="17.25" customHeight="1" x14ac:dyDescent="0.25">
      <c r="B90" s="7" t="s">
        <v>8</v>
      </c>
      <c r="C90" s="8">
        <f t="shared" ref="C90:C101" si="8">+D90+E90</f>
        <v>3620</v>
      </c>
      <c r="D90" s="8">
        <v>683</v>
      </c>
      <c r="E90" s="8">
        <v>2937</v>
      </c>
    </row>
    <row r="91" spans="2:17" ht="17.25" customHeight="1" x14ac:dyDescent="0.25">
      <c r="B91" s="9" t="s">
        <v>9</v>
      </c>
      <c r="C91" s="10">
        <f t="shared" si="8"/>
        <v>4493</v>
      </c>
      <c r="D91" s="10">
        <v>1137</v>
      </c>
      <c r="E91" s="10">
        <v>3356</v>
      </c>
    </row>
    <row r="92" spans="2:17" ht="17.25" customHeight="1" x14ac:dyDescent="0.25">
      <c r="B92" s="7" t="s">
        <v>10</v>
      </c>
      <c r="C92" s="8">
        <f t="shared" si="8"/>
        <v>4397</v>
      </c>
      <c r="D92" s="8">
        <v>1086</v>
      </c>
      <c r="E92" s="8">
        <v>3311</v>
      </c>
    </row>
    <row r="93" spans="2:17" ht="17.25" customHeight="1" x14ac:dyDescent="0.25">
      <c r="B93" s="9" t="s">
        <v>11</v>
      </c>
      <c r="C93" s="10">
        <f t="shared" si="8"/>
        <v>3321</v>
      </c>
      <c r="D93" s="10">
        <v>875</v>
      </c>
      <c r="E93" s="10">
        <v>2446</v>
      </c>
    </row>
    <row r="94" spans="2:17" ht="17.25" customHeight="1" x14ac:dyDescent="0.25">
      <c r="B94" s="7" t="s">
        <v>12</v>
      </c>
      <c r="C94" s="8">
        <f t="shared" si="8"/>
        <v>3118</v>
      </c>
      <c r="D94" s="8">
        <v>721</v>
      </c>
      <c r="E94" s="8">
        <v>2397</v>
      </c>
    </row>
    <row r="95" spans="2:17" ht="17.25" customHeight="1" x14ac:dyDescent="0.25">
      <c r="B95" s="9" t="s">
        <v>13</v>
      </c>
      <c r="C95" s="10">
        <f t="shared" si="8"/>
        <v>3127</v>
      </c>
      <c r="D95" s="10">
        <v>749</v>
      </c>
      <c r="E95" s="10">
        <v>2378</v>
      </c>
    </row>
    <row r="96" spans="2:17" ht="17.25" customHeight="1" x14ac:dyDescent="0.25">
      <c r="B96" s="7" t="s">
        <v>14</v>
      </c>
      <c r="C96" s="8">
        <f t="shared" si="8"/>
        <v>3229</v>
      </c>
      <c r="D96" s="8">
        <v>751</v>
      </c>
      <c r="E96" s="8">
        <v>2478</v>
      </c>
    </row>
    <row r="97" spans="2:17" ht="17.25" customHeight="1" x14ac:dyDescent="0.25">
      <c r="B97" s="9" t="s">
        <v>15</v>
      </c>
      <c r="C97" s="10">
        <f t="shared" si="8"/>
        <v>2229</v>
      </c>
      <c r="D97" s="10">
        <v>530</v>
      </c>
      <c r="E97" s="10">
        <v>1699</v>
      </c>
    </row>
    <row r="98" spans="2:17" ht="17.25" customHeight="1" x14ac:dyDescent="0.25">
      <c r="B98" s="7" t="s">
        <v>16</v>
      </c>
      <c r="C98" s="8">
        <f t="shared" si="8"/>
        <v>2206</v>
      </c>
      <c r="D98" s="8">
        <v>622</v>
      </c>
      <c r="E98" s="8">
        <v>1584</v>
      </c>
    </row>
    <row r="99" spans="2:17" ht="17.25" customHeight="1" x14ac:dyDescent="0.25">
      <c r="B99" s="9" t="s">
        <v>17</v>
      </c>
      <c r="C99" s="10">
        <f t="shared" si="8"/>
        <v>2887</v>
      </c>
      <c r="D99" s="10">
        <v>737</v>
      </c>
      <c r="E99" s="10">
        <v>2150</v>
      </c>
    </row>
    <row r="100" spans="2:17" ht="17.25" customHeight="1" x14ac:dyDescent="0.25">
      <c r="B100" s="7" t="s">
        <v>18</v>
      </c>
      <c r="C100" s="8">
        <f t="shared" si="8"/>
        <v>0</v>
      </c>
      <c r="D100" s="11"/>
      <c r="E100" s="11"/>
    </row>
    <row r="101" spans="2:17" ht="17.25" customHeight="1" x14ac:dyDescent="0.25">
      <c r="B101" s="9" t="s">
        <v>19</v>
      </c>
      <c r="C101" s="10">
        <f t="shared" si="8"/>
        <v>0</v>
      </c>
      <c r="D101" s="10"/>
      <c r="E101" s="10"/>
    </row>
    <row r="102" spans="2:17" ht="17.25" customHeight="1" x14ac:dyDescent="0.25">
      <c r="B102" s="12" t="s">
        <v>5</v>
      </c>
      <c r="C102" s="13">
        <f>+D102+E102</f>
        <v>32627</v>
      </c>
      <c r="D102" s="13">
        <f>SUM(D90:D101)</f>
        <v>7891</v>
      </c>
      <c r="E102" s="13">
        <f>SUM(E90:E101)</f>
        <v>24736</v>
      </c>
    </row>
    <row r="103" spans="2:17" ht="17.25" customHeight="1" x14ac:dyDescent="0.25">
      <c r="B103" s="14" t="s">
        <v>20</v>
      </c>
      <c r="C103" s="15">
        <f>+D103+E103</f>
        <v>1</v>
      </c>
      <c r="D103" s="15">
        <f>+D102/$C$102</f>
        <v>0.24185490544640942</v>
      </c>
      <c r="E103" s="15">
        <f>+E102/$C$102</f>
        <v>0.75814509455359058</v>
      </c>
    </row>
    <row r="104" spans="2:17" ht="15" customHeight="1" x14ac:dyDescent="0.25">
      <c r="B104" s="16" t="s">
        <v>21</v>
      </c>
      <c r="C104" s="19"/>
    </row>
    <row r="105" spans="2:17" ht="19.5" customHeight="1" x14ac:dyDescent="0.25">
      <c r="B105" s="32" t="s">
        <v>37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</row>
    <row r="106" spans="2:17" ht="5.25" customHeight="1" x14ac:dyDescent="0.25"/>
    <row r="107" spans="2:17" ht="17.25" customHeight="1" x14ac:dyDescent="0.25">
      <c r="B107" s="12" t="s">
        <v>4</v>
      </c>
      <c r="C107" s="6" t="s">
        <v>5</v>
      </c>
      <c r="D107" s="6" t="s">
        <v>23</v>
      </c>
      <c r="E107" s="6" t="s">
        <v>24</v>
      </c>
      <c r="F107" s="6" t="s">
        <v>25</v>
      </c>
      <c r="G107" s="6" t="s">
        <v>26</v>
      </c>
      <c r="H107" s="6" t="s">
        <v>27</v>
      </c>
      <c r="I107" s="6" t="s">
        <v>28</v>
      </c>
      <c r="J107" s="6" t="s">
        <v>29</v>
      </c>
      <c r="K107" s="6" t="s">
        <v>30</v>
      </c>
      <c r="L107" s="6" t="s">
        <v>31</v>
      </c>
    </row>
    <row r="108" spans="2:17" ht="17.25" customHeight="1" x14ac:dyDescent="0.25">
      <c r="B108" s="7" t="s">
        <v>8</v>
      </c>
      <c r="C108" s="8">
        <f t="shared" ref="C108:C121" si="9">+SUM(D108:L108)</f>
        <v>3620</v>
      </c>
      <c r="D108" s="8">
        <v>4</v>
      </c>
      <c r="E108" s="8">
        <v>1</v>
      </c>
      <c r="F108" s="8">
        <v>39</v>
      </c>
      <c r="G108" s="8">
        <v>542</v>
      </c>
      <c r="H108" s="8">
        <v>1251</v>
      </c>
      <c r="I108" s="8">
        <v>1069</v>
      </c>
      <c r="J108" s="8">
        <v>559</v>
      </c>
      <c r="K108" s="8">
        <v>155</v>
      </c>
      <c r="L108" s="8">
        <v>0</v>
      </c>
    </row>
    <row r="109" spans="2:17" ht="17.25" customHeight="1" x14ac:dyDescent="0.25">
      <c r="B109" s="9" t="s">
        <v>9</v>
      </c>
      <c r="C109" s="10">
        <f t="shared" si="9"/>
        <v>4493</v>
      </c>
      <c r="D109" s="10">
        <v>8</v>
      </c>
      <c r="E109" s="10">
        <v>0</v>
      </c>
      <c r="F109" s="10">
        <v>73</v>
      </c>
      <c r="G109" s="10">
        <v>632</v>
      </c>
      <c r="H109" s="10">
        <v>1610</v>
      </c>
      <c r="I109" s="10">
        <v>1376</v>
      </c>
      <c r="J109" s="10">
        <v>626</v>
      </c>
      <c r="K109" s="10">
        <v>168</v>
      </c>
      <c r="L109" s="10">
        <v>0</v>
      </c>
    </row>
    <row r="110" spans="2:17" ht="17.25" customHeight="1" x14ac:dyDescent="0.25">
      <c r="B110" s="7" t="s">
        <v>10</v>
      </c>
      <c r="C110" s="8">
        <f t="shared" si="9"/>
        <v>4397</v>
      </c>
      <c r="D110" s="8">
        <v>11</v>
      </c>
      <c r="E110" s="8">
        <v>7</v>
      </c>
      <c r="F110" s="8">
        <v>62</v>
      </c>
      <c r="G110" s="8">
        <v>635</v>
      </c>
      <c r="H110" s="8">
        <v>1483</v>
      </c>
      <c r="I110" s="8">
        <v>1365</v>
      </c>
      <c r="J110" s="8">
        <v>682</v>
      </c>
      <c r="K110" s="8">
        <v>152</v>
      </c>
      <c r="L110" s="8">
        <v>0</v>
      </c>
    </row>
    <row r="111" spans="2:17" ht="17.25" customHeight="1" x14ac:dyDescent="0.25">
      <c r="B111" s="9" t="s">
        <v>11</v>
      </c>
      <c r="C111" s="10">
        <f t="shared" si="9"/>
        <v>3321</v>
      </c>
      <c r="D111" s="10">
        <v>3</v>
      </c>
      <c r="E111" s="10">
        <v>3</v>
      </c>
      <c r="F111" s="10">
        <v>30</v>
      </c>
      <c r="G111" s="10">
        <v>406</v>
      </c>
      <c r="H111" s="10">
        <v>1225</v>
      </c>
      <c r="I111" s="10">
        <v>1048</v>
      </c>
      <c r="J111" s="10">
        <v>485</v>
      </c>
      <c r="K111" s="10">
        <v>121</v>
      </c>
      <c r="L111" s="10">
        <v>0</v>
      </c>
    </row>
    <row r="112" spans="2:17" ht="17.25" customHeight="1" x14ac:dyDescent="0.25">
      <c r="B112" s="7" t="s">
        <v>12</v>
      </c>
      <c r="C112" s="8">
        <f t="shared" si="9"/>
        <v>3118</v>
      </c>
      <c r="D112" s="8">
        <v>10</v>
      </c>
      <c r="E112" s="8">
        <v>5</v>
      </c>
      <c r="F112" s="8">
        <v>36</v>
      </c>
      <c r="G112" s="8">
        <v>468</v>
      </c>
      <c r="H112" s="8">
        <v>1106</v>
      </c>
      <c r="I112" s="8">
        <v>917</v>
      </c>
      <c r="J112" s="8">
        <v>447</v>
      </c>
      <c r="K112" s="8">
        <v>129</v>
      </c>
      <c r="L112" s="8">
        <v>0</v>
      </c>
    </row>
    <row r="113" spans="2:17" ht="17.25" customHeight="1" x14ac:dyDescent="0.25">
      <c r="B113" s="9" t="s">
        <v>13</v>
      </c>
      <c r="C113" s="10">
        <f t="shared" si="9"/>
        <v>3127</v>
      </c>
      <c r="D113" s="10">
        <v>7</v>
      </c>
      <c r="E113" s="10">
        <v>1</v>
      </c>
      <c r="F113" s="10">
        <v>30</v>
      </c>
      <c r="G113" s="10">
        <v>414</v>
      </c>
      <c r="H113" s="10">
        <v>1118</v>
      </c>
      <c r="I113" s="10">
        <v>970</v>
      </c>
      <c r="J113" s="10">
        <v>462</v>
      </c>
      <c r="K113" s="10">
        <v>125</v>
      </c>
      <c r="L113" s="10">
        <v>0</v>
      </c>
    </row>
    <row r="114" spans="2:17" ht="17.25" customHeight="1" x14ac:dyDescent="0.25">
      <c r="B114" s="7" t="s">
        <v>14</v>
      </c>
      <c r="C114" s="8">
        <f t="shared" si="9"/>
        <v>3229</v>
      </c>
      <c r="D114" s="8">
        <v>6</v>
      </c>
      <c r="E114" s="8">
        <v>6</v>
      </c>
      <c r="F114" s="8">
        <v>33</v>
      </c>
      <c r="G114" s="8">
        <v>419</v>
      </c>
      <c r="H114" s="8">
        <v>1184</v>
      </c>
      <c r="I114" s="8">
        <v>993</v>
      </c>
      <c r="J114" s="8">
        <v>469</v>
      </c>
      <c r="K114" s="8">
        <v>119</v>
      </c>
      <c r="L114" s="8">
        <v>0</v>
      </c>
    </row>
    <row r="115" spans="2:17" ht="17.25" customHeight="1" x14ac:dyDescent="0.25">
      <c r="B115" s="9" t="s">
        <v>15</v>
      </c>
      <c r="C115" s="10">
        <f t="shared" si="9"/>
        <v>2229</v>
      </c>
      <c r="D115" s="10">
        <v>10</v>
      </c>
      <c r="E115" s="10">
        <v>2</v>
      </c>
      <c r="F115" s="10">
        <v>18</v>
      </c>
      <c r="G115" s="10">
        <v>336</v>
      </c>
      <c r="H115" s="10">
        <v>785</v>
      </c>
      <c r="I115" s="10">
        <v>700</v>
      </c>
      <c r="J115" s="10">
        <v>299</v>
      </c>
      <c r="K115" s="10">
        <v>79</v>
      </c>
      <c r="L115" s="10">
        <v>0</v>
      </c>
    </row>
    <row r="116" spans="2:17" ht="17.25" customHeight="1" x14ac:dyDescent="0.25">
      <c r="B116" s="7" t="s">
        <v>16</v>
      </c>
      <c r="C116" s="8">
        <f t="shared" si="9"/>
        <v>2206</v>
      </c>
      <c r="D116" s="8">
        <v>10</v>
      </c>
      <c r="E116" s="8">
        <v>5</v>
      </c>
      <c r="F116" s="8">
        <v>27</v>
      </c>
      <c r="G116" s="8">
        <v>274</v>
      </c>
      <c r="H116" s="8">
        <v>790</v>
      </c>
      <c r="I116" s="8">
        <v>671</v>
      </c>
      <c r="J116" s="8">
        <v>303</v>
      </c>
      <c r="K116" s="8">
        <v>126</v>
      </c>
      <c r="L116" s="8">
        <v>0</v>
      </c>
    </row>
    <row r="117" spans="2:17" ht="17.25" customHeight="1" x14ac:dyDescent="0.25">
      <c r="B117" s="9" t="s">
        <v>17</v>
      </c>
      <c r="C117" s="10">
        <f t="shared" si="9"/>
        <v>2887</v>
      </c>
      <c r="D117" s="10">
        <v>6</v>
      </c>
      <c r="E117" s="10">
        <v>6</v>
      </c>
      <c r="F117" s="10">
        <v>40</v>
      </c>
      <c r="G117" s="10">
        <v>381</v>
      </c>
      <c r="H117" s="10">
        <v>1070</v>
      </c>
      <c r="I117" s="10">
        <v>868</v>
      </c>
      <c r="J117" s="10">
        <v>430</v>
      </c>
      <c r="K117" s="10">
        <v>86</v>
      </c>
      <c r="L117" s="10">
        <v>0</v>
      </c>
    </row>
    <row r="118" spans="2:17" ht="17.25" customHeight="1" x14ac:dyDescent="0.25">
      <c r="B118" s="7" t="s">
        <v>18</v>
      </c>
      <c r="C118" s="8">
        <f t="shared" si="9"/>
        <v>0</v>
      </c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2:17" ht="17.25" customHeight="1" x14ac:dyDescent="0.25">
      <c r="B119" s="9" t="s">
        <v>19</v>
      </c>
      <c r="C119" s="10">
        <f t="shared" si="9"/>
        <v>0</v>
      </c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2:17" ht="17.25" customHeight="1" x14ac:dyDescent="0.25">
      <c r="B120" s="12" t="s">
        <v>5</v>
      </c>
      <c r="C120" s="13">
        <f t="shared" si="9"/>
        <v>32627</v>
      </c>
      <c r="D120" s="13">
        <f t="shared" ref="D120:L120" si="10">SUM(D108:D119)</f>
        <v>75</v>
      </c>
      <c r="E120" s="13">
        <f t="shared" si="10"/>
        <v>36</v>
      </c>
      <c r="F120" s="13">
        <f t="shared" si="10"/>
        <v>388</v>
      </c>
      <c r="G120" s="13">
        <f t="shared" si="10"/>
        <v>4507</v>
      </c>
      <c r="H120" s="13">
        <f t="shared" si="10"/>
        <v>11622</v>
      </c>
      <c r="I120" s="13">
        <f t="shared" si="10"/>
        <v>9977</v>
      </c>
      <c r="J120" s="13">
        <f t="shared" si="10"/>
        <v>4762</v>
      </c>
      <c r="K120" s="13">
        <f t="shared" si="10"/>
        <v>1260</v>
      </c>
      <c r="L120" s="13">
        <f t="shared" si="10"/>
        <v>0</v>
      </c>
    </row>
    <row r="121" spans="2:17" s="18" customFormat="1" ht="17.25" customHeight="1" x14ac:dyDescent="0.25">
      <c r="B121" s="14" t="s">
        <v>20</v>
      </c>
      <c r="C121" s="15">
        <f t="shared" si="9"/>
        <v>1</v>
      </c>
      <c r="D121" s="15">
        <f>+D120/$C$120</f>
        <v>2.2987096576455083E-3</v>
      </c>
      <c r="E121" s="15">
        <f t="shared" ref="E121:L121" si="11">+E120/$C$120</f>
        <v>1.103380635669844E-3</v>
      </c>
      <c r="F121" s="15">
        <f t="shared" si="11"/>
        <v>1.1891991295552764E-2</v>
      </c>
      <c r="G121" s="15">
        <f t="shared" si="11"/>
        <v>0.13813712569344408</v>
      </c>
      <c r="H121" s="15">
        <f t="shared" si="11"/>
        <v>0.35620804854874799</v>
      </c>
      <c r="I121" s="15">
        <f t="shared" si="11"/>
        <v>0.3057896833910565</v>
      </c>
      <c r="J121" s="15">
        <f t="shared" si="11"/>
        <v>0.1459527385294388</v>
      </c>
      <c r="K121" s="15">
        <f t="shared" si="11"/>
        <v>3.8618322248444539E-2</v>
      </c>
      <c r="L121" s="15">
        <f t="shared" si="11"/>
        <v>0</v>
      </c>
    </row>
    <row r="122" spans="2:17" s="18" customFormat="1" ht="15" customHeight="1" x14ac:dyDescent="0.25">
      <c r="B122" s="16" t="s">
        <v>21</v>
      </c>
      <c r="C122" s="17"/>
      <c r="D122" s="17"/>
      <c r="E122" s="17"/>
      <c r="F122" s="17"/>
      <c r="G122" s="17"/>
      <c r="H122" s="17"/>
      <c r="I122" s="17"/>
      <c r="J122" s="17"/>
      <c r="K122" s="17"/>
      <c r="L122" s="17"/>
    </row>
    <row r="123" spans="2:17" ht="24.75" customHeight="1" x14ac:dyDescent="0.25">
      <c r="B123" s="32" t="s">
        <v>38</v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</row>
    <row r="124" spans="2:17" ht="6.75" customHeight="1" x14ac:dyDescent="0.25"/>
    <row r="125" spans="2:17" ht="17.25" customHeight="1" x14ac:dyDescent="0.25">
      <c r="B125" s="35" t="s">
        <v>4</v>
      </c>
      <c r="C125" s="35"/>
      <c r="D125" s="6" t="s">
        <v>5</v>
      </c>
      <c r="E125" s="6" t="s">
        <v>8</v>
      </c>
      <c r="F125" s="6" t="s">
        <v>9</v>
      </c>
      <c r="G125" s="6" t="s">
        <v>10</v>
      </c>
      <c r="H125" s="6" t="s">
        <v>11</v>
      </c>
      <c r="I125" s="6" t="s">
        <v>12</v>
      </c>
      <c r="J125" s="6" t="s">
        <v>13</v>
      </c>
      <c r="K125" s="6" t="s">
        <v>14</v>
      </c>
      <c r="L125" s="6" t="s">
        <v>39</v>
      </c>
      <c r="M125" s="6" t="s">
        <v>40</v>
      </c>
      <c r="N125" s="6" t="s">
        <v>17</v>
      </c>
      <c r="O125" s="6" t="s">
        <v>18</v>
      </c>
      <c r="P125" s="6" t="s">
        <v>19</v>
      </c>
    </row>
    <row r="126" spans="2:17" ht="17.25" customHeight="1" x14ac:dyDescent="0.25">
      <c r="B126" s="37" t="s">
        <v>41</v>
      </c>
      <c r="C126" s="37"/>
      <c r="D126" s="8">
        <f t="shared" ref="D126:D139" si="12">SUM(E126:P126)</f>
        <v>10794</v>
      </c>
      <c r="E126" s="8">
        <v>1449</v>
      </c>
      <c r="F126" s="8">
        <v>1354</v>
      </c>
      <c r="G126" s="8">
        <v>1408</v>
      </c>
      <c r="H126" s="8">
        <v>1096</v>
      </c>
      <c r="I126" s="8">
        <v>1017</v>
      </c>
      <c r="J126" s="8">
        <v>1007</v>
      </c>
      <c r="K126" s="8">
        <v>1051</v>
      </c>
      <c r="L126" s="8">
        <v>750</v>
      </c>
      <c r="M126" s="8">
        <v>710</v>
      </c>
      <c r="N126" s="8">
        <v>952</v>
      </c>
      <c r="O126" s="11"/>
      <c r="P126" s="11"/>
    </row>
    <row r="127" spans="2:17" ht="17.25" customHeight="1" x14ac:dyDescent="0.25">
      <c r="B127" s="36" t="s">
        <v>42</v>
      </c>
      <c r="C127" s="36"/>
      <c r="D127" s="10">
        <f t="shared" si="12"/>
        <v>2964</v>
      </c>
      <c r="E127" s="10">
        <v>358</v>
      </c>
      <c r="F127" s="10">
        <v>361</v>
      </c>
      <c r="G127" s="10">
        <v>380</v>
      </c>
      <c r="H127" s="10">
        <v>279</v>
      </c>
      <c r="I127" s="10">
        <v>289</v>
      </c>
      <c r="J127" s="10">
        <v>293</v>
      </c>
      <c r="K127" s="10">
        <v>325</v>
      </c>
      <c r="L127" s="10">
        <v>221</v>
      </c>
      <c r="M127" s="10">
        <v>212</v>
      </c>
      <c r="N127" s="10">
        <v>246</v>
      </c>
      <c r="O127" s="10"/>
      <c r="P127" s="10"/>
    </row>
    <row r="128" spans="2:17" ht="17.25" customHeight="1" x14ac:dyDescent="0.25">
      <c r="B128" s="37" t="s">
        <v>43</v>
      </c>
      <c r="C128" s="37"/>
      <c r="D128" s="8">
        <f t="shared" si="12"/>
        <v>971</v>
      </c>
      <c r="E128" s="8">
        <v>114</v>
      </c>
      <c r="F128" s="8">
        <v>127</v>
      </c>
      <c r="G128" s="8">
        <v>132</v>
      </c>
      <c r="H128" s="8">
        <v>88</v>
      </c>
      <c r="I128" s="8">
        <v>100</v>
      </c>
      <c r="J128" s="8">
        <v>72</v>
      </c>
      <c r="K128" s="8">
        <v>114</v>
      </c>
      <c r="L128" s="8">
        <v>69</v>
      </c>
      <c r="M128" s="8">
        <v>57</v>
      </c>
      <c r="N128" s="8">
        <v>98</v>
      </c>
      <c r="O128" s="11"/>
      <c r="P128" s="11"/>
    </row>
    <row r="129" spans="2:17" ht="17.25" customHeight="1" x14ac:dyDescent="0.25">
      <c r="B129" s="36" t="s">
        <v>44</v>
      </c>
      <c r="C129" s="36"/>
      <c r="D129" s="10">
        <f t="shared" si="12"/>
        <v>553</v>
      </c>
      <c r="E129" s="10">
        <v>49</v>
      </c>
      <c r="F129" s="10">
        <v>90</v>
      </c>
      <c r="G129" s="10">
        <v>85</v>
      </c>
      <c r="H129" s="10">
        <v>69</v>
      </c>
      <c r="I129" s="10">
        <v>61</v>
      </c>
      <c r="J129" s="10">
        <v>49</v>
      </c>
      <c r="K129" s="10">
        <v>50</v>
      </c>
      <c r="L129" s="10">
        <v>33</v>
      </c>
      <c r="M129" s="10">
        <v>30</v>
      </c>
      <c r="N129" s="10">
        <v>37</v>
      </c>
      <c r="O129" s="10"/>
      <c r="P129" s="10"/>
    </row>
    <row r="130" spans="2:17" ht="17.25" customHeight="1" x14ac:dyDescent="0.25">
      <c r="B130" s="37" t="s">
        <v>45</v>
      </c>
      <c r="C130" s="37"/>
      <c r="D130" s="8">
        <f t="shared" si="12"/>
        <v>804</v>
      </c>
      <c r="E130" s="8">
        <v>93</v>
      </c>
      <c r="F130" s="8">
        <v>121</v>
      </c>
      <c r="G130" s="8">
        <v>91</v>
      </c>
      <c r="H130" s="8">
        <v>93</v>
      </c>
      <c r="I130" s="8">
        <v>66</v>
      </c>
      <c r="J130" s="8">
        <v>55</v>
      </c>
      <c r="K130" s="8">
        <v>74</v>
      </c>
      <c r="L130" s="8">
        <v>65</v>
      </c>
      <c r="M130" s="8">
        <v>77</v>
      </c>
      <c r="N130" s="8">
        <v>69</v>
      </c>
      <c r="O130" s="11"/>
      <c r="P130" s="11"/>
    </row>
    <row r="131" spans="2:17" ht="17.25" customHeight="1" x14ac:dyDescent="0.25">
      <c r="B131" s="36" t="s">
        <v>46</v>
      </c>
      <c r="C131" s="36"/>
      <c r="D131" s="10">
        <f t="shared" si="12"/>
        <v>451</v>
      </c>
      <c r="E131" s="10">
        <v>53</v>
      </c>
      <c r="F131" s="10">
        <v>69</v>
      </c>
      <c r="G131" s="10">
        <v>55</v>
      </c>
      <c r="H131" s="10">
        <v>41</v>
      </c>
      <c r="I131" s="10">
        <v>52</v>
      </c>
      <c r="J131" s="10">
        <v>37</v>
      </c>
      <c r="K131" s="10">
        <v>52</v>
      </c>
      <c r="L131" s="10">
        <v>30</v>
      </c>
      <c r="M131" s="10">
        <v>33</v>
      </c>
      <c r="N131" s="10">
        <v>29</v>
      </c>
      <c r="O131" s="10"/>
      <c r="P131" s="10"/>
    </row>
    <row r="132" spans="2:17" ht="17.25" customHeight="1" x14ac:dyDescent="0.25">
      <c r="B132" s="37" t="s">
        <v>47</v>
      </c>
      <c r="C132" s="37"/>
      <c r="D132" s="8">
        <f t="shared" si="12"/>
        <v>921</v>
      </c>
      <c r="E132" s="8">
        <v>81</v>
      </c>
      <c r="F132" s="8">
        <v>138</v>
      </c>
      <c r="G132" s="8">
        <v>109</v>
      </c>
      <c r="H132" s="8">
        <v>92</v>
      </c>
      <c r="I132" s="8">
        <v>92</v>
      </c>
      <c r="J132" s="8">
        <v>93</v>
      </c>
      <c r="K132" s="8">
        <v>85</v>
      </c>
      <c r="L132" s="8">
        <v>66</v>
      </c>
      <c r="M132" s="8">
        <v>61</v>
      </c>
      <c r="N132" s="8">
        <v>104</v>
      </c>
      <c r="O132" s="11"/>
      <c r="P132" s="11"/>
    </row>
    <row r="133" spans="2:17" ht="17.25" customHeight="1" x14ac:dyDescent="0.25">
      <c r="B133" s="36" t="s">
        <v>48</v>
      </c>
      <c r="C133" s="36"/>
      <c r="D133" s="10">
        <f t="shared" si="12"/>
        <v>300</v>
      </c>
      <c r="E133" s="10">
        <v>28</v>
      </c>
      <c r="F133" s="10">
        <v>42</v>
      </c>
      <c r="G133" s="10">
        <v>54</v>
      </c>
      <c r="H133" s="10">
        <v>31</v>
      </c>
      <c r="I133" s="10">
        <v>38</v>
      </c>
      <c r="J133" s="10">
        <v>26</v>
      </c>
      <c r="K133" s="10">
        <v>18</v>
      </c>
      <c r="L133" s="10">
        <v>12</v>
      </c>
      <c r="M133" s="10">
        <v>33</v>
      </c>
      <c r="N133" s="10">
        <v>18</v>
      </c>
      <c r="O133" s="10"/>
      <c r="P133" s="10"/>
    </row>
    <row r="134" spans="2:17" ht="17.25" customHeight="1" x14ac:dyDescent="0.25">
      <c r="B134" s="37" t="s">
        <v>49</v>
      </c>
      <c r="C134" s="37"/>
      <c r="D134" s="8">
        <f t="shared" si="12"/>
        <v>730</v>
      </c>
      <c r="E134" s="8">
        <v>85</v>
      </c>
      <c r="F134" s="8">
        <v>120</v>
      </c>
      <c r="G134" s="8">
        <v>102</v>
      </c>
      <c r="H134" s="8">
        <v>62</v>
      </c>
      <c r="I134" s="8">
        <v>65</v>
      </c>
      <c r="J134" s="8">
        <v>61</v>
      </c>
      <c r="K134" s="8">
        <v>89</v>
      </c>
      <c r="L134" s="8">
        <v>58</v>
      </c>
      <c r="M134" s="8">
        <v>38</v>
      </c>
      <c r="N134" s="8">
        <v>50</v>
      </c>
      <c r="O134" s="11"/>
      <c r="P134" s="11"/>
    </row>
    <row r="135" spans="2:17" ht="17.25" customHeight="1" x14ac:dyDescent="0.25">
      <c r="B135" s="36" t="s">
        <v>50</v>
      </c>
      <c r="C135" s="36"/>
      <c r="D135" s="10">
        <f t="shared" si="12"/>
        <v>13035</v>
      </c>
      <c r="E135" s="10">
        <v>1216</v>
      </c>
      <c r="F135" s="10">
        <v>1922</v>
      </c>
      <c r="G135" s="10">
        <v>1851</v>
      </c>
      <c r="H135" s="10">
        <v>1341</v>
      </c>
      <c r="I135" s="10">
        <v>1241</v>
      </c>
      <c r="J135" s="10">
        <v>1319</v>
      </c>
      <c r="K135" s="10">
        <v>1268</v>
      </c>
      <c r="L135" s="10">
        <v>848</v>
      </c>
      <c r="M135" s="10">
        <v>860</v>
      </c>
      <c r="N135" s="10">
        <v>1169</v>
      </c>
      <c r="O135" s="10"/>
      <c r="P135" s="10"/>
    </row>
    <row r="136" spans="2:17" ht="17.25" customHeight="1" x14ac:dyDescent="0.25">
      <c r="B136" s="37" t="s">
        <v>51</v>
      </c>
      <c r="C136" s="37"/>
      <c r="D136" s="8">
        <f t="shared" si="12"/>
        <v>802</v>
      </c>
      <c r="E136" s="8">
        <v>75</v>
      </c>
      <c r="F136" s="8">
        <v>117</v>
      </c>
      <c r="G136" s="8">
        <v>99</v>
      </c>
      <c r="H136" s="8">
        <v>91</v>
      </c>
      <c r="I136" s="8">
        <v>72</v>
      </c>
      <c r="J136" s="8">
        <v>81</v>
      </c>
      <c r="K136" s="8">
        <v>69</v>
      </c>
      <c r="L136" s="8">
        <v>62</v>
      </c>
      <c r="M136" s="8">
        <v>63</v>
      </c>
      <c r="N136" s="8">
        <v>73</v>
      </c>
      <c r="O136" s="11"/>
      <c r="P136" s="11"/>
    </row>
    <row r="137" spans="2:17" ht="17.25" customHeight="1" x14ac:dyDescent="0.25">
      <c r="B137" s="36" t="s">
        <v>52</v>
      </c>
      <c r="C137" s="36"/>
      <c r="D137" s="10">
        <f t="shared" si="12"/>
        <v>148</v>
      </c>
      <c r="E137" s="10">
        <v>11</v>
      </c>
      <c r="F137" s="10">
        <v>10</v>
      </c>
      <c r="G137" s="10">
        <v>13</v>
      </c>
      <c r="H137" s="10">
        <v>17</v>
      </c>
      <c r="I137" s="10">
        <v>13</v>
      </c>
      <c r="J137" s="10">
        <v>16</v>
      </c>
      <c r="K137" s="10">
        <v>25</v>
      </c>
      <c r="L137" s="10">
        <v>7</v>
      </c>
      <c r="M137" s="10">
        <v>13</v>
      </c>
      <c r="N137" s="10">
        <v>23</v>
      </c>
      <c r="O137" s="10"/>
      <c r="P137" s="10"/>
    </row>
    <row r="138" spans="2:17" ht="17.25" customHeight="1" x14ac:dyDescent="0.25">
      <c r="B138" s="37" t="s">
        <v>53</v>
      </c>
      <c r="C138" s="37"/>
      <c r="D138" s="8">
        <f t="shared" si="12"/>
        <v>154</v>
      </c>
      <c r="E138" s="8">
        <v>8</v>
      </c>
      <c r="F138" s="8">
        <v>22</v>
      </c>
      <c r="G138" s="8">
        <v>18</v>
      </c>
      <c r="H138" s="8">
        <v>21</v>
      </c>
      <c r="I138" s="8">
        <v>12</v>
      </c>
      <c r="J138" s="8">
        <v>18</v>
      </c>
      <c r="K138" s="8">
        <v>9</v>
      </c>
      <c r="L138" s="8">
        <v>8</v>
      </c>
      <c r="M138" s="8">
        <v>19</v>
      </c>
      <c r="N138" s="8">
        <v>19</v>
      </c>
      <c r="O138" s="11"/>
      <c r="P138" s="11"/>
    </row>
    <row r="139" spans="2:17" ht="17.25" customHeight="1" x14ac:dyDescent="0.25">
      <c r="B139" s="35" t="s">
        <v>5</v>
      </c>
      <c r="C139" s="35"/>
      <c r="D139" s="13">
        <f t="shared" si="12"/>
        <v>32627</v>
      </c>
      <c r="E139" s="13">
        <f>SUM(E126:E138)</f>
        <v>3620</v>
      </c>
      <c r="F139" s="13">
        <f t="shared" ref="F139:P139" si="13">SUM(F126:F138)</f>
        <v>4493</v>
      </c>
      <c r="G139" s="13">
        <f t="shared" si="13"/>
        <v>4397</v>
      </c>
      <c r="H139" s="13">
        <f t="shared" si="13"/>
        <v>3321</v>
      </c>
      <c r="I139" s="13">
        <f t="shared" si="13"/>
        <v>3118</v>
      </c>
      <c r="J139" s="13">
        <f t="shared" si="13"/>
        <v>3127</v>
      </c>
      <c r="K139" s="13">
        <f t="shared" si="13"/>
        <v>3229</v>
      </c>
      <c r="L139" s="13">
        <f t="shared" si="13"/>
        <v>2229</v>
      </c>
      <c r="M139" s="13">
        <f t="shared" si="13"/>
        <v>2206</v>
      </c>
      <c r="N139" s="13">
        <f t="shared" si="13"/>
        <v>2887</v>
      </c>
      <c r="O139" s="13">
        <f t="shared" si="13"/>
        <v>0</v>
      </c>
      <c r="P139" s="13">
        <f t="shared" si="13"/>
        <v>0</v>
      </c>
    </row>
    <row r="140" spans="2:17" ht="5.25" customHeight="1" x14ac:dyDescent="0.25">
      <c r="B140" s="20"/>
      <c r="C140" s="21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0"/>
    </row>
    <row r="141" spans="2:17" ht="6" customHeight="1" x14ac:dyDescent="0.25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M141" s="23"/>
      <c r="N141" s="23"/>
      <c r="O141" s="23"/>
      <c r="P141" s="24"/>
      <c r="Q141" s="25"/>
    </row>
    <row r="142" spans="2:17" ht="30" customHeight="1" x14ac:dyDescent="0.25">
      <c r="B142" s="38" t="s">
        <v>54</v>
      </c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40"/>
    </row>
    <row r="143" spans="2:17" ht="9" customHeight="1" x14ac:dyDescent="0.25"/>
    <row r="144" spans="2:17" ht="15" customHeight="1" x14ac:dyDescent="0.25">
      <c r="B144" s="32" t="s">
        <v>55</v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</row>
    <row r="145" spans="2:17" ht="6" customHeight="1" x14ac:dyDescent="0.25"/>
    <row r="146" spans="2:17" ht="19.5" customHeight="1" x14ac:dyDescent="0.25">
      <c r="B146" s="41" t="s">
        <v>56</v>
      </c>
      <c r="C146" s="41"/>
      <c r="D146" s="6" t="s">
        <v>5</v>
      </c>
      <c r="E146" s="6" t="s">
        <v>8</v>
      </c>
      <c r="F146" s="6" t="s">
        <v>9</v>
      </c>
      <c r="G146" s="6" t="s">
        <v>10</v>
      </c>
      <c r="H146" s="6" t="s">
        <v>11</v>
      </c>
      <c r="I146" s="6" t="s">
        <v>12</v>
      </c>
      <c r="J146" s="6" t="s">
        <v>13</v>
      </c>
      <c r="K146" s="6" t="s">
        <v>14</v>
      </c>
      <c r="L146" s="6" t="s">
        <v>39</v>
      </c>
      <c r="M146" s="6" t="s">
        <v>40</v>
      </c>
      <c r="N146" s="6" t="s">
        <v>17</v>
      </c>
      <c r="O146" s="6" t="s">
        <v>18</v>
      </c>
      <c r="P146" s="6" t="s">
        <v>19</v>
      </c>
    </row>
    <row r="147" spans="2:17" ht="21" customHeight="1" x14ac:dyDescent="0.25">
      <c r="B147" s="33" t="s">
        <v>57</v>
      </c>
      <c r="C147" s="33"/>
      <c r="D147" s="8">
        <f t="shared" ref="D147:D157" si="14">SUM(E147:P147)</f>
        <v>538</v>
      </c>
      <c r="E147" s="8">
        <v>72</v>
      </c>
      <c r="F147" s="8">
        <v>134</v>
      </c>
      <c r="G147" s="8">
        <v>61</v>
      </c>
      <c r="H147" s="8">
        <v>50</v>
      </c>
      <c r="I147" s="8">
        <v>47</v>
      </c>
      <c r="J147" s="8">
        <v>35</v>
      </c>
      <c r="K147" s="8">
        <v>40</v>
      </c>
      <c r="L147" s="8">
        <v>34</v>
      </c>
      <c r="M147" s="8">
        <v>28</v>
      </c>
      <c r="N147" s="8">
        <v>37</v>
      </c>
      <c r="O147" s="8"/>
      <c r="P147" s="8"/>
    </row>
    <row r="148" spans="2:17" ht="21" customHeight="1" x14ac:dyDescent="0.25">
      <c r="B148" s="34" t="s">
        <v>58</v>
      </c>
      <c r="C148" s="34"/>
      <c r="D148" s="10">
        <f t="shared" si="14"/>
        <v>1906</v>
      </c>
      <c r="E148" s="10">
        <v>162</v>
      </c>
      <c r="F148" s="10">
        <v>301</v>
      </c>
      <c r="G148" s="10">
        <v>274</v>
      </c>
      <c r="H148" s="10">
        <v>180</v>
      </c>
      <c r="I148" s="10">
        <v>169</v>
      </c>
      <c r="J148" s="10">
        <v>187</v>
      </c>
      <c r="K148" s="10">
        <v>195</v>
      </c>
      <c r="L148" s="10">
        <v>137</v>
      </c>
      <c r="M148" s="10">
        <v>150</v>
      </c>
      <c r="N148" s="10">
        <v>151</v>
      </c>
      <c r="O148" s="10"/>
      <c r="P148" s="10"/>
    </row>
    <row r="149" spans="2:17" ht="21" customHeight="1" x14ac:dyDescent="0.25">
      <c r="B149" s="33" t="s">
        <v>59</v>
      </c>
      <c r="C149" s="33"/>
      <c r="D149" s="8">
        <f t="shared" si="14"/>
        <v>1725</v>
      </c>
      <c r="E149" s="8">
        <v>207</v>
      </c>
      <c r="F149" s="8">
        <v>280</v>
      </c>
      <c r="G149" s="8">
        <v>245</v>
      </c>
      <c r="H149" s="8">
        <v>187</v>
      </c>
      <c r="I149" s="8">
        <v>181</v>
      </c>
      <c r="J149" s="8">
        <v>156</v>
      </c>
      <c r="K149" s="8">
        <v>171</v>
      </c>
      <c r="L149" s="8">
        <v>97</v>
      </c>
      <c r="M149" s="8">
        <v>90</v>
      </c>
      <c r="N149" s="8">
        <v>111</v>
      </c>
      <c r="O149" s="8"/>
      <c r="P149" s="8"/>
    </row>
    <row r="150" spans="2:17" ht="21" customHeight="1" x14ac:dyDescent="0.25">
      <c r="B150" s="34" t="s">
        <v>60</v>
      </c>
      <c r="C150" s="34"/>
      <c r="D150" s="10">
        <f t="shared" si="14"/>
        <v>15666</v>
      </c>
      <c r="E150" s="10">
        <v>1737</v>
      </c>
      <c r="F150" s="10">
        <v>1997</v>
      </c>
      <c r="G150" s="10">
        <v>2176</v>
      </c>
      <c r="H150" s="10">
        <v>1651</v>
      </c>
      <c r="I150" s="10">
        <v>1485</v>
      </c>
      <c r="J150" s="10">
        <v>1579</v>
      </c>
      <c r="K150" s="10">
        <v>1485</v>
      </c>
      <c r="L150" s="10">
        <v>1066</v>
      </c>
      <c r="M150" s="10">
        <v>1036</v>
      </c>
      <c r="N150" s="10">
        <v>1454</v>
      </c>
      <c r="O150" s="10"/>
      <c r="P150" s="10"/>
    </row>
    <row r="151" spans="2:17" ht="21" customHeight="1" x14ac:dyDescent="0.25">
      <c r="B151" s="33" t="s">
        <v>61</v>
      </c>
      <c r="C151" s="33"/>
      <c r="D151" s="8">
        <f t="shared" si="14"/>
        <v>31</v>
      </c>
      <c r="E151" s="8">
        <v>5</v>
      </c>
      <c r="F151" s="8">
        <v>13</v>
      </c>
      <c r="G151" s="8">
        <v>5</v>
      </c>
      <c r="H151" s="8">
        <v>0</v>
      </c>
      <c r="I151" s="8">
        <v>0</v>
      </c>
      <c r="J151" s="8">
        <v>2</v>
      </c>
      <c r="K151" s="8">
        <v>2</v>
      </c>
      <c r="L151" s="8">
        <v>1</v>
      </c>
      <c r="M151" s="8">
        <v>1</v>
      </c>
      <c r="N151" s="8">
        <v>2</v>
      </c>
      <c r="O151" s="8"/>
      <c r="P151" s="8"/>
    </row>
    <row r="152" spans="2:17" ht="21" customHeight="1" x14ac:dyDescent="0.25">
      <c r="B152" s="34" t="s">
        <v>62</v>
      </c>
      <c r="C152" s="34"/>
      <c r="D152" s="10">
        <f t="shared" si="14"/>
        <v>23</v>
      </c>
      <c r="E152" s="10">
        <v>2</v>
      </c>
      <c r="F152" s="10">
        <v>9</v>
      </c>
      <c r="G152" s="10">
        <v>2</v>
      </c>
      <c r="H152" s="10">
        <v>1</v>
      </c>
      <c r="I152" s="10">
        <v>2</v>
      </c>
      <c r="J152" s="10">
        <v>2</v>
      </c>
      <c r="K152" s="10">
        <v>1</v>
      </c>
      <c r="L152" s="10">
        <v>1</v>
      </c>
      <c r="M152" s="10">
        <v>0</v>
      </c>
      <c r="N152" s="10">
        <v>3</v>
      </c>
      <c r="O152" s="10"/>
      <c r="P152" s="10"/>
    </row>
    <row r="153" spans="2:17" ht="21" customHeight="1" x14ac:dyDescent="0.25">
      <c r="B153" s="33" t="s">
        <v>63</v>
      </c>
      <c r="C153" s="33"/>
      <c r="D153" s="8">
        <f t="shared" si="14"/>
        <v>10810</v>
      </c>
      <c r="E153" s="8">
        <v>1237</v>
      </c>
      <c r="F153" s="8">
        <v>1462</v>
      </c>
      <c r="G153" s="8">
        <v>1417</v>
      </c>
      <c r="H153" s="8">
        <v>1072</v>
      </c>
      <c r="I153" s="8">
        <v>1048</v>
      </c>
      <c r="J153" s="8">
        <v>978</v>
      </c>
      <c r="K153" s="8">
        <v>1160</v>
      </c>
      <c r="L153" s="8">
        <v>753</v>
      </c>
      <c r="M153" s="8">
        <v>750</v>
      </c>
      <c r="N153" s="8">
        <v>933</v>
      </c>
      <c r="O153" s="8"/>
      <c r="P153" s="8"/>
    </row>
    <row r="154" spans="2:17" ht="21" customHeight="1" x14ac:dyDescent="0.25">
      <c r="B154" s="34" t="s">
        <v>64</v>
      </c>
      <c r="C154" s="34"/>
      <c r="D154" s="10">
        <f t="shared" si="14"/>
        <v>1876</v>
      </c>
      <c r="E154" s="10">
        <v>191</v>
      </c>
      <c r="F154" s="10">
        <v>284</v>
      </c>
      <c r="G154" s="10">
        <v>209</v>
      </c>
      <c r="H154" s="10">
        <v>175</v>
      </c>
      <c r="I154" s="10">
        <v>181</v>
      </c>
      <c r="J154" s="10">
        <v>184</v>
      </c>
      <c r="K154" s="10">
        <v>169</v>
      </c>
      <c r="L154" s="10">
        <v>136</v>
      </c>
      <c r="M154" s="10">
        <v>151</v>
      </c>
      <c r="N154" s="10">
        <v>196</v>
      </c>
      <c r="O154" s="10"/>
      <c r="P154" s="10"/>
    </row>
    <row r="155" spans="2:17" ht="28.5" customHeight="1" x14ac:dyDescent="0.25">
      <c r="B155" s="33" t="s">
        <v>65</v>
      </c>
      <c r="C155" s="33"/>
      <c r="D155" s="8">
        <f t="shared" si="14"/>
        <v>15</v>
      </c>
      <c r="E155" s="8">
        <v>4</v>
      </c>
      <c r="F155" s="8">
        <v>2</v>
      </c>
      <c r="G155" s="8">
        <v>2</v>
      </c>
      <c r="H155" s="8">
        <v>4</v>
      </c>
      <c r="I155" s="8">
        <v>2</v>
      </c>
      <c r="J155" s="8">
        <v>1</v>
      </c>
      <c r="K155" s="8">
        <v>0</v>
      </c>
      <c r="L155" s="8">
        <v>0</v>
      </c>
      <c r="M155" s="8">
        <v>0</v>
      </c>
      <c r="N155" s="8">
        <v>0</v>
      </c>
      <c r="O155" s="8"/>
      <c r="P155" s="8"/>
    </row>
    <row r="156" spans="2:17" ht="36.75" customHeight="1" x14ac:dyDescent="0.25">
      <c r="B156" s="34" t="s">
        <v>66</v>
      </c>
      <c r="C156" s="34"/>
      <c r="D156" s="10">
        <f t="shared" si="14"/>
        <v>16</v>
      </c>
      <c r="E156" s="10">
        <v>1</v>
      </c>
      <c r="F156" s="10">
        <v>0</v>
      </c>
      <c r="G156" s="10">
        <v>2</v>
      </c>
      <c r="H156" s="10">
        <v>0</v>
      </c>
      <c r="I156" s="10">
        <v>3</v>
      </c>
      <c r="J156" s="10">
        <v>2</v>
      </c>
      <c r="K156" s="10">
        <v>4</v>
      </c>
      <c r="L156" s="10">
        <v>4</v>
      </c>
      <c r="M156" s="10">
        <v>0</v>
      </c>
      <c r="N156" s="10">
        <v>0</v>
      </c>
      <c r="O156" s="10"/>
      <c r="P156" s="10"/>
    </row>
    <row r="157" spans="2:17" ht="30" customHeight="1" x14ac:dyDescent="0.25">
      <c r="B157" s="33" t="s">
        <v>67</v>
      </c>
      <c r="C157" s="33"/>
      <c r="D157" s="8">
        <f t="shared" si="14"/>
        <v>21</v>
      </c>
      <c r="E157" s="8">
        <v>2</v>
      </c>
      <c r="F157" s="8">
        <v>11</v>
      </c>
      <c r="G157" s="8">
        <v>4</v>
      </c>
      <c r="H157" s="8">
        <v>1</v>
      </c>
      <c r="I157" s="8">
        <v>0</v>
      </c>
      <c r="J157" s="8">
        <v>1</v>
      </c>
      <c r="K157" s="8">
        <v>2</v>
      </c>
      <c r="L157" s="8">
        <v>0</v>
      </c>
      <c r="M157" s="8">
        <v>0</v>
      </c>
      <c r="N157" s="8">
        <v>0</v>
      </c>
      <c r="O157" s="8"/>
      <c r="P157" s="8"/>
    </row>
    <row r="158" spans="2:17" ht="21" customHeight="1" x14ac:dyDescent="0.25">
      <c r="B158" s="35" t="s">
        <v>5</v>
      </c>
      <c r="C158" s="35"/>
      <c r="D158" s="13">
        <f>SUM(D147:D157)</f>
        <v>32627</v>
      </c>
      <c r="E158" s="13">
        <f>SUM(E147:E157)</f>
        <v>3620</v>
      </c>
      <c r="F158" s="13">
        <f>SUM(F147:F157)</f>
        <v>4493</v>
      </c>
      <c r="G158" s="13">
        <f>SUM(G147:G157)</f>
        <v>4397</v>
      </c>
      <c r="H158" s="13">
        <f>SUM(H147:H157)</f>
        <v>3321</v>
      </c>
      <c r="I158" s="13">
        <f t="shared" ref="I158:O158" si="15">SUM(I147:I157)</f>
        <v>3118</v>
      </c>
      <c r="J158" s="13">
        <f t="shared" si="15"/>
        <v>3127</v>
      </c>
      <c r="K158" s="13">
        <f t="shared" si="15"/>
        <v>3229</v>
      </c>
      <c r="L158" s="13">
        <f t="shared" si="15"/>
        <v>2229</v>
      </c>
      <c r="M158" s="13">
        <f t="shared" si="15"/>
        <v>2206</v>
      </c>
      <c r="N158" s="13">
        <f t="shared" si="15"/>
        <v>2887</v>
      </c>
      <c r="O158" s="13">
        <f t="shared" si="15"/>
        <v>0</v>
      </c>
      <c r="P158" s="13">
        <f>SUM(P147:P157)</f>
        <v>0</v>
      </c>
    </row>
    <row r="159" spans="2:17" ht="6" customHeight="1" x14ac:dyDescent="0.25">
      <c r="B159" s="20"/>
      <c r="C159" s="21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0"/>
    </row>
    <row r="160" spans="2:17" ht="24" customHeight="1" x14ac:dyDescent="0.25">
      <c r="B160" s="32" t="s">
        <v>68</v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</row>
    <row r="161" spans="2:16" ht="3.75" customHeight="1" x14ac:dyDescent="0.25">
      <c r="B161" s="18"/>
    </row>
    <row r="162" spans="2:16" ht="18" customHeight="1" x14ac:dyDescent="0.25">
      <c r="B162" s="31" t="s">
        <v>69</v>
      </c>
      <c r="C162" s="31"/>
      <c r="D162" s="6" t="s">
        <v>5</v>
      </c>
      <c r="E162" s="6" t="s">
        <v>8</v>
      </c>
      <c r="F162" s="6" t="s">
        <v>9</v>
      </c>
      <c r="G162" s="6" t="s">
        <v>10</v>
      </c>
      <c r="H162" s="6" t="s">
        <v>11</v>
      </c>
      <c r="I162" s="6" t="s">
        <v>12</v>
      </c>
      <c r="J162" s="6" t="s">
        <v>13</v>
      </c>
      <c r="K162" s="6" t="s">
        <v>14</v>
      </c>
      <c r="L162" s="6" t="s">
        <v>39</v>
      </c>
      <c r="M162" s="6" t="s">
        <v>40</v>
      </c>
      <c r="N162" s="6" t="s">
        <v>17</v>
      </c>
      <c r="O162" s="6" t="s">
        <v>18</v>
      </c>
      <c r="P162" s="6" t="s">
        <v>19</v>
      </c>
    </row>
    <row r="163" spans="2:16" ht="18" customHeight="1" x14ac:dyDescent="0.25">
      <c r="B163" s="29" t="s">
        <v>70</v>
      </c>
      <c r="C163" s="29"/>
      <c r="D163" s="8">
        <f t="shared" ref="D163:D188" si="16">SUM(E163:P163)</f>
        <v>317</v>
      </c>
      <c r="E163" s="8">
        <v>38</v>
      </c>
      <c r="F163" s="8">
        <v>41</v>
      </c>
      <c r="G163" s="8">
        <v>43</v>
      </c>
      <c r="H163" s="8">
        <v>28</v>
      </c>
      <c r="I163" s="8">
        <v>37</v>
      </c>
      <c r="J163" s="8">
        <v>35</v>
      </c>
      <c r="K163" s="8">
        <v>20</v>
      </c>
      <c r="L163" s="8">
        <v>22</v>
      </c>
      <c r="M163" s="8">
        <v>16</v>
      </c>
      <c r="N163" s="8">
        <v>37</v>
      </c>
      <c r="O163" s="11"/>
      <c r="P163" s="11"/>
    </row>
    <row r="164" spans="2:16" ht="18" customHeight="1" x14ac:dyDescent="0.25">
      <c r="B164" s="30" t="s">
        <v>71</v>
      </c>
      <c r="C164" s="30"/>
      <c r="D164" s="10">
        <f t="shared" si="16"/>
        <v>300</v>
      </c>
      <c r="E164" s="10">
        <v>30</v>
      </c>
      <c r="F164" s="10">
        <v>47</v>
      </c>
      <c r="G164" s="10">
        <v>30</v>
      </c>
      <c r="H164" s="10">
        <v>33</v>
      </c>
      <c r="I164" s="10">
        <v>21</v>
      </c>
      <c r="J164" s="10">
        <v>27</v>
      </c>
      <c r="K164" s="10">
        <v>34</v>
      </c>
      <c r="L164" s="10">
        <v>21</v>
      </c>
      <c r="M164" s="10">
        <v>24</v>
      </c>
      <c r="N164" s="10">
        <v>33</v>
      </c>
      <c r="O164" s="10"/>
      <c r="P164" s="10"/>
    </row>
    <row r="165" spans="2:16" ht="18" customHeight="1" x14ac:dyDescent="0.25">
      <c r="B165" s="29" t="s">
        <v>72</v>
      </c>
      <c r="C165" s="29"/>
      <c r="D165" s="8">
        <f t="shared" si="16"/>
        <v>265</v>
      </c>
      <c r="E165" s="8">
        <v>21</v>
      </c>
      <c r="F165" s="8">
        <v>28</v>
      </c>
      <c r="G165" s="8">
        <v>35</v>
      </c>
      <c r="H165" s="8">
        <v>21</v>
      </c>
      <c r="I165" s="8">
        <v>29</v>
      </c>
      <c r="J165" s="8">
        <v>24</v>
      </c>
      <c r="K165" s="8">
        <v>26</v>
      </c>
      <c r="L165" s="8">
        <v>24</v>
      </c>
      <c r="M165" s="8">
        <v>28</v>
      </c>
      <c r="N165" s="8">
        <v>29</v>
      </c>
      <c r="O165" s="11"/>
      <c r="P165" s="11"/>
    </row>
    <row r="166" spans="2:16" ht="18" customHeight="1" x14ac:dyDescent="0.25">
      <c r="B166" s="30" t="s">
        <v>73</v>
      </c>
      <c r="C166" s="30"/>
      <c r="D166" s="10">
        <f t="shared" si="16"/>
        <v>1231</v>
      </c>
      <c r="E166" s="10">
        <v>112</v>
      </c>
      <c r="F166" s="10">
        <v>168</v>
      </c>
      <c r="G166" s="10">
        <v>168</v>
      </c>
      <c r="H166" s="10">
        <v>121</v>
      </c>
      <c r="I166" s="10">
        <v>99</v>
      </c>
      <c r="J166" s="10">
        <v>138</v>
      </c>
      <c r="K166" s="10">
        <v>151</v>
      </c>
      <c r="L166" s="10">
        <v>91</v>
      </c>
      <c r="M166" s="10">
        <v>76</v>
      </c>
      <c r="N166" s="10">
        <v>107</v>
      </c>
      <c r="O166" s="10"/>
      <c r="P166" s="10"/>
    </row>
    <row r="167" spans="2:16" ht="18" customHeight="1" x14ac:dyDescent="0.25">
      <c r="B167" s="29" t="s">
        <v>74</v>
      </c>
      <c r="C167" s="29"/>
      <c r="D167" s="8">
        <f t="shared" si="16"/>
        <v>496</v>
      </c>
      <c r="E167" s="8">
        <v>39</v>
      </c>
      <c r="F167" s="8">
        <v>57</v>
      </c>
      <c r="G167" s="8">
        <v>57</v>
      </c>
      <c r="H167" s="8">
        <v>58</v>
      </c>
      <c r="I167" s="8">
        <v>36</v>
      </c>
      <c r="J167" s="8">
        <v>46</v>
      </c>
      <c r="K167" s="8">
        <v>69</v>
      </c>
      <c r="L167" s="8">
        <v>34</v>
      </c>
      <c r="M167" s="8">
        <v>39</v>
      </c>
      <c r="N167" s="8">
        <v>61</v>
      </c>
      <c r="O167" s="11"/>
      <c r="P167" s="11"/>
    </row>
    <row r="168" spans="2:16" ht="18" customHeight="1" x14ac:dyDescent="0.25">
      <c r="B168" s="30" t="s">
        <v>75</v>
      </c>
      <c r="C168" s="30"/>
      <c r="D168" s="10">
        <f t="shared" si="16"/>
        <v>1005</v>
      </c>
      <c r="E168" s="10">
        <v>93</v>
      </c>
      <c r="F168" s="10">
        <v>93</v>
      </c>
      <c r="G168" s="10">
        <v>115</v>
      </c>
      <c r="H168" s="10">
        <v>113</v>
      </c>
      <c r="I168" s="10">
        <v>110</v>
      </c>
      <c r="J168" s="10">
        <v>107</v>
      </c>
      <c r="K168" s="10">
        <v>112</v>
      </c>
      <c r="L168" s="10">
        <v>73</v>
      </c>
      <c r="M168" s="10">
        <v>82</v>
      </c>
      <c r="N168" s="10">
        <v>107</v>
      </c>
      <c r="O168" s="10"/>
      <c r="P168" s="10"/>
    </row>
    <row r="169" spans="2:16" ht="18" customHeight="1" x14ac:dyDescent="0.25">
      <c r="B169" s="29" t="s">
        <v>76</v>
      </c>
      <c r="C169" s="29"/>
      <c r="D169" s="8">
        <f t="shared" si="16"/>
        <v>1733</v>
      </c>
      <c r="E169" s="8">
        <v>187</v>
      </c>
      <c r="F169" s="8">
        <v>263</v>
      </c>
      <c r="G169" s="8">
        <v>217</v>
      </c>
      <c r="H169" s="8">
        <v>187</v>
      </c>
      <c r="I169" s="8">
        <v>182</v>
      </c>
      <c r="J169" s="8">
        <v>143</v>
      </c>
      <c r="K169" s="8">
        <v>171</v>
      </c>
      <c r="L169" s="8">
        <v>142</v>
      </c>
      <c r="M169" s="8">
        <v>126</v>
      </c>
      <c r="N169" s="8">
        <v>115</v>
      </c>
      <c r="O169" s="11"/>
      <c r="P169" s="11"/>
    </row>
    <row r="170" spans="2:16" ht="18" customHeight="1" x14ac:dyDescent="0.25">
      <c r="B170" s="30" t="s">
        <v>77</v>
      </c>
      <c r="C170" s="30"/>
      <c r="D170" s="10">
        <f t="shared" si="16"/>
        <v>884</v>
      </c>
      <c r="E170" s="10">
        <v>93</v>
      </c>
      <c r="F170" s="10">
        <v>98</v>
      </c>
      <c r="G170" s="10">
        <v>124</v>
      </c>
      <c r="H170" s="10">
        <v>79</v>
      </c>
      <c r="I170" s="10">
        <v>98</v>
      </c>
      <c r="J170" s="10">
        <v>111</v>
      </c>
      <c r="K170" s="10">
        <v>92</v>
      </c>
      <c r="L170" s="10">
        <v>58</v>
      </c>
      <c r="M170" s="10">
        <v>69</v>
      </c>
      <c r="N170" s="10">
        <v>62</v>
      </c>
      <c r="O170" s="10"/>
      <c r="P170" s="10"/>
    </row>
    <row r="171" spans="2:16" ht="18" customHeight="1" x14ac:dyDescent="0.25">
      <c r="B171" s="29" t="s">
        <v>78</v>
      </c>
      <c r="C171" s="29"/>
      <c r="D171" s="8">
        <f t="shared" si="16"/>
        <v>192</v>
      </c>
      <c r="E171" s="8">
        <v>27</v>
      </c>
      <c r="F171" s="8">
        <v>19</v>
      </c>
      <c r="G171" s="8">
        <v>18</v>
      </c>
      <c r="H171" s="8">
        <v>10</v>
      </c>
      <c r="I171" s="8">
        <v>17</v>
      </c>
      <c r="J171" s="8">
        <v>30</v>
      </c>
      <c r="K171" s="8">
        <v>20</v>
      </c>
      <c r="L171" s="8">
        <v>15</v>
      </c>
      <c r="M171" s="8">
        <v>8</v>
      </c>
      <c r="N171" s="8">
        <v>28</v>
      </c>
      <c r="O171" s="11"/>
      <c r="P171" s="11"/>
    </row>
    <row r="172" spans="2:16" ht="18" customHeight="1" x14ac:dyDescent="0.25">
      <c r="B172" s="30" t="s">
        <v>79</v>
      </c>
      <c r="C172" s="30"/>
      <c r="D172" s="10">
        <f t="shared" si="16"/>
        <v>521</v>
      </c>
      <c r="E172" s="10">
        <v>36</v>
      </c>
      <c r="F172" s="10">
        <v>58</v>
      </c>
      <c r="G172" s="10">
        <v>72</v>
      </c>
      <c r="H172" s="10">
        <v>56</v>
      </c>
      <c r="I172" s="10">
        <v>45</v>
      </c>
      <c r="J172" s="10">
        <v>58</v>
      </c>
      <c r="K172" s="10">
        <v>72</v>
      </c>
      <c r="L172" s="10">
        <v>40</v>
      </c>
      <c r="M172" s="10">
        <v>33</v>
      </c>
      <c r="N172" s="10">
        <v>51</v>
      </c>
      <c r="O172" s="10"/>
      <c r="P172" s="10"/>
    </row>
    <row r="173" spans="2:16" ht="18" customHeight="1" x14ac:dyDescent="0.25">
      <c r="B173" s="29" t="s">
        <v>80</v>
      </c>
      <c r="C173" s="29"/>
      <c r="D173" s="8">
        <f t="shared" si="16"/>
        <v>999</v>
      </c>
      <c r="E173" s="8">
        <v>115</v>
      </c>
      <c r="F173" s="8">
        <v>162</v>
      </c>
      <c r="G173" s="8">
        <v>120</v>
      </c>
      <c r="H173" s="8">
        <v>101</v>
      </c>
      <c r="I173" s="8">
        <v>97</v>
      </c>
      <c r="J173" s="8">
        <v>90</v>
      </c>
      <c r="K173" s="8">
        <v>114</v>
      </c>
      <c r="L173" s="8">
        <v>68</v>
      </c>
      <c r="M173" s="8">
        <v>58</v>
      </c>
      <c r="N173" s="8">
        <v>74</v>
      </c>
      <c r="O173" s="11"/>
      <c r="P173" s="11"/>
    </row>
    <row r="174" spans="2:16" ht="18" customHeight="1" x14ac:dyDescent="0.25">
      <c r="B174" s="30" t="s">
        <v>81</v>
      </c>
      <c r="C174" s="30"/>
      <c r="D174" s="10">
        <f t="shared" si="16"/>
        <v>817</v>
      </c>
      <c r="E174" s="10">
        <v>69</v>
      </c>
      <c r="F174" s="10">
        <v>114</v>
      </c>
      <c r="G174" s="10">
        <v>74</v>
      </c>
      <c r="H174" s="10">
        <v>86</v>
      </c>
      <c r="I174" s="10">
        <v>66</v>
      </c>
      <c r="J174" s="10">
        <v>116</v>
      </c>
      <c r="K174" s="10">
        <v>86</v>
      </c>
      <c r="L174" s="10">
        <v>45</v>
      </c>
      <c r="M174" s="10">
        <v>64</v>
      </c>
      <c r="N174" s="10">
        <v>97</v>
      </c>
      <c r="O174" s="10"/>
      <c r="P174" s="10"/>
    </row>
    <row r="175" spans="2:16" ht="18" customHeight="1" x14ac:dyDescent="0.25">
      <c r="B175" s="29" t="s">
        <v>82</v>
      </c>
      <c r="C175" s="29"/>
      <c r="D175" s="8">
        <f t="shared" si="16"/>
        <v>1590</v>
      </c>
      <c r="E175" s="8">
        <v>165</v>
      </c>
      <c r="F175" s="8">
        <v>183</v>
      </c>
      <c r="G175" s="8">
        <v>215</v>
      </c>
      <c r="H175" s="8">
        <v>147</v>
      </c>
      <c r="I175" s="8">
        <v>171</v>
      </c>
      <c r="J175" s="8">
        <v>202</v>
      </c>
      <c r="K175" s="8">
        <v>155</v>
      </c>
      <c r="L175" s="8">
        <v>99</v>
      </c>
      <c r="M175" s="8">
        <v>106</v>
      </c>
      <c r="N175" s="8">
        <v>147</v>
      </c>
      <c r="O175" s="11"/>
      <c r="P175" s="11"/>
    </row>
    <row r="176" spans="2:16" ht="18" customHeight="1" x14ac:dyDescent="0.25">
      <c r="B176" s="30" t="s">
        <v>83</v>
      </c>
      <c r="C176" s="30"/>
      <c r="D176" s="10">
        <f t="shared" si="16"/>
        <v>338</v>
      </c>
      <c r="E176" s="10">
        <v>28</v>
      </c>
      <c r="F176" s="10">
        <v>31</v>
      </c>
      <c r="G176" s="10">
        <v>38</v>
      </c>
      <c r="H176" s="10">
        <v>45</v>
      </c>
      <c r="I176" s="10">
        <v>45</v>
      </c>
      <c r="J176" s="10">
        <v>32</v>
      </c>
      <c r="K176" s="10">
        <v>38</v>
      </c>
      <c r="L176" s="10">
        <v>15</v>
      </c>
      <c r="M176" s="10">
        <v>28</v>
      </c>
      <c r="N176" s="10">
        <v>38</v>
      </c>
      <c r="O176" s="10"/>
      <c r="P176" s="10"/>
    </row>
    <row r="177" spans="2:17" ht="18" customHeight="1" x14ac:dyDescent="0.25">
      <c r="B177" s="29" t="s">
        <v>84</v>
      </c>
      <c r="C177" s="29"/>
      <c r="D177" s="8">
        <f t="shared" si="16"/>
        <v>17523</v>
      </c>
      <c r="E177" s="8">
        <v>2074</v>
      </c>
      <c r="F177" s="8">
        <v>2598</v>
      </c>
      <c r="G177" s="8">
        <v>2531</v>
      </c>
      <c r="H177" s="8">
        <v>1783</v>
      </c>
      <c r="I177" s="8">
        <v>1615</v>
      </c>
      <c r="J177" s="8">
        <v>1554</v>
      </c>
      <c r="K177" s="8">
        <v>1609</v>
      </c>
      <c r="L177" s="8">
        <v>1161</v>
      </c>
      <c r="M177" s="8">
        <v>1134</v>
      </c>
      <c r="N177" s="8">
        <v>1464</v>
      </c>
      <c r="O177" s="11"/>
      <c r="P177" s="11"/>
    </row>
    <row r="178" spans="2:17" ht="18" customHeight="1" x14ac:dyDescent="0.25">
      <c r="B178" s="30" t="s">
        <v>85</v>
      </c>
      <c r="C178" s="30"/>
      <c r="D178" s="10">
        <f t="shared" si="16"/>
        <v>323</v>
      </c>
      <c r="E178" s="10">
        <v>35</v>
      </c>
      <c r="F178" s="10">
        <v>36</v>
      </c>
      <c r="G178" s="10">
        <v>37</v>
      </c>
      <c r="H178" s="10">
        <v>40</v>
      </c>
      <c r="I178" s="10">
        <v>35</v>
      </c>
      <c r="J178" s="10">
        <v>42</v>
      </c>
      <c r="K178" s="10">
        <v>18</v>
      </c>
      <c r="L178" s="10">
        <v>15</v>
      </c>
      <c r="M178" s="10">
        <v>33</v>
      </c>
      <c r="N178" s="10">
        <v>32</v>
      </c>
      <c r="O178" s="10"/>
      <c r="P178" s="10"/>
    </row>
    <row r="179" spans="2:17" ht="18" customHeight="1" x14ac:dyDescent="0.25">
      <c r="B179" s="29" t="s">
        <v>86</v>
      </c>
      <c r="C179" s="29"/>
      <c r="D179" s="8">
        <f t="shared" si="16"/>
        <v>107</v>
      </c>
      <c r="E179" s="8">
        <v>18</v>
      </c>
      <c r="F179" s="8">
        <v>7</v>
      </c>
      <c r="G179" s="8">
        <v>10</v>
      </c>
      <c r="H179" s="8">
        <v>29</v>
      </c>
      <c r="I179" s="8">
        <v>9</v>
      </c>
      <c r="J179" s="8">
        <v>5</v>
      </c>
      <c r="K179" s="8">
        <v>3</v>
      </c>
      <c r="L179" s="8">
        <v>5</v>
      </c>
      <c r="M179" s="8">
        <v>10</v>
      </c>
      <c r="N179" s="8">
        <v>11</v>
      </c>
      <c r="O179" s="11"/>
      <c r="P179" s="11"/>
    </row>
    <row r="180" spans="2:17" ht="18" customHeight="1" x14ac:dyDescent="0.25">
      <c r="B180" s="30" t="s">
        <v>87</v>
      </c>
      <c r="C180" s="30"/>
      <c r="D180" s="10">
        <f t="shared" si="16"/>
        <v>107</v>
      </c>
      <c r="E180" s="10">
        <v>15</v>
      </c>
      <c r="F180" s="10">
        <v>10</v>
      </c>
      <c r="G180" s="10">
        <v>12</v>
      </c>
      <c r="H180" s="10">
        <v>14</v>
      </c>
      <c r="I180" s="10">
        <v>7</v>
      </c>
      <c r="J180" s="10">
        <v>4</v>
      </c>
      <c r="K180" s="10">
        <v>14</v>
      </c>
      <c r="L180" s="10">
        <v>16</v>
      </c>
      <c r="M180" s="10">
        <v>3</v>
      </c>
      <c r="N180" s="10">
        <v>12</v>
      </c>
      <c r="O180" s="10"/>
      <c r="P180" s="10"/>
    </row>
    <row r="181" spans="2:17" ht="18" customHeight="1" x14ac:dyDescent="0.25">
      <c r="B181" s="29" t="s">
        <v>88</v>
      </c>
      <c r="C181" s="29"/>
      <c r="D181" s="8">
        <f t="shared" si="16"/>
        <v>185</v>
      </c>
      <c r="E181" s="8">
        <v>25</v>
      </c>
      <c r="F181" s="8">
        <v>20</v>
      </c>
      <c r="G181" s="8">
        <v>24</v>
      </c>
      <c r="H181" s="8">
        <v>20</v>
      </c>
      <c r="I181" s="8">
        <v>23</v>
      </c>
      <c r="J181" s="8">
        <v>24</v>
      </c>
      <c r="K181" s="8">
        <v>14</v>
      </c>
      <c r="L181" s="8">
        <v>12</v>
      </c>
      <c r="M181" s="8">
        <v>9</v>
      </c>
      <c r="N181" s="8">
        <v>14</v>
      </c>
      <c r="O181" s="11"/>
      <c r="P181" s="11"/>
    </row>
    <row r="182" spans="2:17" ht="18" customHeight="1" x14ac:dyDescent="0.25">
      <c r="B182" s="30" t="s">
        <v>89</v>
      </c>
      <c r="C182" s="30"/>
      <c r="D182" s="10">
        <f t="shared" si="16"/>
        <v>1446</v>
      </c>
      <c r="E182" s="10">
        <v>160</v>
      </c>
      <c r="F182" s="10">
        <v>179</v>
      </c>
      <c r="G182" s="10">
        <v>214</v>
      </c>
      <c r="H182" s="10">
        <v>140</v>
      </c>
      <c r="I182" s="10">
        <v>123</v>
      </c>
      <c r="J182" s="10">
        <v>120</v>
      </c>
      <c r="K182" s="10">
        <v>175</v>
      </c>
      <c r="L182" s="10">
        <v>99</v>
      </c>
      <c r="M182" s="10">
        <v>83</v>
      </c>
      <c r="N182" s="10">
        <v>153</v>
      </c>
      <c r="O182" s="10"/>
      <c r="P182" s="10"/>
    </row>
    <row r="183" spans="2:17" ht="18" customHeight="1" x14ac:dyDescent="0.25">
      <c r="B183" s="29" t="s">
        <v>90</v>
      </c>
      <c r="C183" s="29"/>
      <c r="D183" s="8">
        <f t="shared" si="16"/>
        <v>766</v>
      </c>
      <c r="E183" s="8">
        <v>89</v>
      </c>
      <c r="F183" s="8">
        <v>94</v>
      </c>
      <c r="G183" s="8">
        <v>80</v>
      </c>
      <c r="H183" s="8">
        <v>77</v>
      </c>
      <c r="I183" s="8">
        <v>83</v>
      </c>
      <c r="J183" s="8">
        <v>72</v>
      </c>
      <c r="K183" s="8">
        <v>93</v>
      </c>
      <c r="L183" s="8">
        <v>57</v>
      </c>
      <c r="M183" s="8">
        <v>45</v>
      </c>
      <c r="N183" s="8">
        <v>76</v>
      </c>
      <c r="O183" s="11"/>
      <c r="P183" s="11"/>
    </row>
    <row r="184" spans="2:17" ht="18" customHeight="1" x14ac:dyDescent="0.25">
      <c r="B184" s="30" t="s">
        <v>91</v>
      </c>
      <c r="C184" s="30"/>
      <c r="D184" s="10">
        <f t="shared" si="16"/>
        <v>774</v>
      </c>
      <c r="E184" s="10">
        <v>68</v>
      </c>
      <c r="F184" s="10">
        <v>91</v>
      </c>
      <c r="G184" s="10">
        <v>90</v>
      </c>
      <c r="H184" s="10">
        <v>67</v>
      </c>
      <c r="I184" s="10">
        <v>80</v>
      </c>
      <c r="J184" s="10">
        <v>72</v>
      </c>
      <c r="K184" s="10">
        <v>74</v>
      </c>
      <c r="L184" s="10">
        <v>72</v>
      </c>
      <c r="M184" s="10">
        <v>66</v>
      </c>
      <c r="N184" s="10">
        <v>94</v>
      </c>
      <c r="O184" s="10"/>
      <c r="P184" s="10"/>
    </row>
    <row r="185" spans="2:17" ht="18" customHeight="1" x14ac:dyDescent="0.25">
      <c r="B185" s="29" t="s">
        <v>92</v>
      </c>
      <c r="C185" s="29"/>
      <c r="D185" s="8">
        <f t="shared" si="16"/>
        <v>219</v>
      </c>
      <c r="E185" s="8">
        <v>25</v>
      </c>
      <c r="F185" s="8">
        <v>31</v>
      </c>
      <c r="G185" s="8">
        <v>23</v>
      </c>
      <c r="H185" s="8">
        <v>26</v>
      </c>
      <c r="I185" s="8">
        <v>18</v>
      </c>
      <c r="J185" s="8">
        <v>18</v>
      </c>
      <c r="K185" s="8">
        <v>22</v>
      </c>
      <c r="L185" s="8">
        <v>14</v>
      </c>
      <c r="M185" s="8">
        <v>28</v>
      </c>
      <c r="N185" s="8">
        <v>14</v>
      </c>
      <c r="O185" s="11"/>
      <c r="P185" s="11"/>
    </row>
    <row r="186" spans="2:17" ht="18" customHeight="1" x14ac:dyDescent="0.25">
      <c r="B186" s="30" t="s">
        <v>93</v>
      </c>
      <c r="C186" s="30"/>
      <c r="D186" s="10">
        <f t="shared" si="16"/>
        <v>167</v>
      </c>
      <c r="E186" s="10">
        <v>10</v>
      </c>
      <c r="F186" s="10">
        <v>22</v>
      </c>
      <c r="G186" s="10">
        <v>11</v>
      </c>
      <c r="H186" s="10">
        <v>16</v>
      </c>
      <c r="I186" s="10">
        <v>40</v>
      </c>
      <c r="J186" s="10">
        <v>16</v>
      </c>
      <c r="K186" s="10">
        <v>23</v>
      </c>
      <c r="L186" s="10">
        <v>10</v>
      </c>
      <c r="M186" s="10">
        <v>8</v>
      </c>
      <c r="N186" s="10">
        <v>11</v>
      </c>
      <c r="O186" s="10"/>
      <c r="P186" s="10"/>
    </row>
    <row r="187" spans="2:17" ht="18" customHeight="1" x14ac:dyDescent="0.25">
      <c r="B187" s="29" t="s">
        <v>94</v>
      </c>
      <c r="C187" s="29"/>
      <c r="D187" s="8">
        <f t="shared" si="16"/>
        <v>322</v>
      </c>
      <c r="E187" s="8">
        <v>48</v>
      </c>
      <c r="F187" s="8">
        <v>43</v>
      </c>
      <c r="G187" s="8">
        <v>39</v>
      </c>
      <c r="H187" s="8">
        <v>24</v>
      </c>
      <c r="I187" s="8">
        <v>32</v>
      </c>
      <c r="J187" s="8">
        <v>41</v>
      </c>
      <c r="K187" s="8">
        <v>24</v>
      </c>
      <c r="L187" s="8">
        <v>21</v>
      </c>
      <c r="M187" s="8">
        <v>30</v>
      </c>
      <c r="N187" s="8">
        <v>20</v>
      </c>
      <c r="O187" s="11"/>
      <c r="P187" s="11"/>
    </row>
    <row r="188" spans="2:17" ht="18" customHeight="1" x14ac:dyDescent="0.25">
      <c r="B188" s="31" t="s">
        <v>5</v>
      </c>
      <c r="C188" s="31"/>
      <c r="D188" s="13">
        <f t="shared" si="16"/>
        <v>32627</v>
      </c>
      <c r="E188" s="13">
        <f t="shared" ref="E188:P188" si="17">SUM(E163:E187)</f>
        <v>3620</v>
      </c>
      <c r="F188" s="13">
        <f t="shared" si="17"/>
        <v>4493</v>
      </c>
      <c r="G188" s="13">
        <f t="shared" si="17"/>
        <v>4397</v>
      </c>
      <c r="H188" s="13">
        <f t="shared" si="17"/>
        <v>3321</v>
      </c>
      <c r="I188" s="13">
        <v>3118</v>
      </c>
      <c r="J188" s="13">
        <f t="shared" si="17"/>
        <v>3127</v>
      </c>
      <c r="K188" s="13">
        <f t="shared" si="17"/>
        <v>3229</v>
      </c>
      <c r="L188" s="13">
        <f t="shared" si="17"/>
        <v>2229</v>
      </c>
      <c r="M188" s="13">
        <f t="shared" si="17"/>
        <v>2206</v>
      </c>
      <c r="N188" s="13">
        <f t="shared" si="17"/>
        <v>2887</v>
      </c>
      <c r="O188" s="13">
        <f t="shared" si="17"/>
        <v>0</v>
      </c>
      <c r="P188" s="13">
        <f t="shared" si="17"/>
        <v>0</v>
      </c>
    </row>
    <row r="189" spans="2:17" ht="6.75" customHeight="1" x14ac:dyDescent="0.25">
      <c r="B189" s="20"/>
    </row>
    <row r="190" spans="2:17" ht="15" customHeight="1" x14ac:dyDescent="0.25">
      <c r="B190" s="26" t="s">
        <v>95</v>
      </c>
    </row>
    <row r="191" spans="2:17" ht="15" customHeight="1" x14ac:dyDescent="0.25">
      <c r="B191" s="26" t="s">
        <v>96</v>
      </c>
      <c r="P191" s="27"/>
      <c r="Q191" s="28"/>
    </row>
    <row r="192" spans="2:17" ht="3.75" customHeight="1" x14ac:dyDescent="0.25"/>
  </sheetData>
  <mergeCells count="70">
    <mergeCell ref="B123:Q123"/>
    <mergeCell ref="B4:Q4"/>
    <mergeCell ref="B5:Q5"/>
    <mergeCell ref="B7:Q7"/>
    <mergeCell ref="B9:Q9"/>
    <mergeCell ref="B27:Q27"/>
    <mergeCell ref="B46:Q46"/>
    <mergeCell ref="B48:Q48"/>
    <mergeCell ref="B67:Q67"/>
    <mergeCell ref="B85:Q85"/>
    <mergeCell ref="B87:Q87"/>
    <mergeCell ref="B105:Q105"/>
    <mergeCell ref="B136:C136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52:C152"/>
    <mergeCell ref="B137:C137"/>
    <mergeCell ref="B138:C138"/>
    <mergeCell ref="B139:C139"/>
    <mergeCell ref="B142:Q142"/>
    <mergeCell ref="B144:Q144"/>
    <mergeCell ref="B146:C146"/>
    <mergeCell ref="B147:C147"/>
    <mergeCell ref="B148:C148"/>
    <mergeCell ref="B149:C149"/>
    <mergeCell ref="B150:C150"/>
    <mergeCell ref="B151:C151"/>
    <mergeCell ref="B166:C166"/>
    <mergeCell ref="B153:C153"/>
    <mergeCell ref="B154:C154"/>
    <mergeCell ref="B155:C155"/>
    <mergeCell ref="B156:C156"/>
    <mergeCell ref="B157:C157"/>
    <mergeCell ref="B158:C158"/>
    <mergeCell ref="B160:Q160"/>
    <mergeCell ref="B162:C162"/>
    <mergeCell ref="B163:C163"/>
    <mergeCell ref="B164:C164"/>
    <mergeCell ref="B165:C165"/>
    <mergeCell ref="B178:C178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85:C185"/>
    <mergeCell ref="B186:C186"/>
    <mergeCell ref="B187:C187"/>
    <mergeCell ref="B188:C188"/>
    <mergeCell ref="B179:C179"/>
    <mergeCell ref="B180:C180"/>
    <mergeCell ref="B181:C181"/>
    <mergeCell ref="B182:C182"/>
    <mergeCell ref="B183:C183"/>
    <mergeCell ref="B184:C184"/>
  </mergeCells>
  <printOptions horizontalCentered="1" verticalCentered="1"/>
  <pageMargins left="0.11811023622047245" right="0.11811023622047245" top="0.11811023622047245" bottom="0.11811023622047245" header="0" footer="0"/>
  <pageSetup paperSize="9" scale="63" orientation="landscape" r:id="rId1"/>
  <headerFooter alignWithMargins="0">
    <oddFooter>&amp;CPág. &amp;P</oddFooter>
  </headerFooter>
  <rowBreaks count="3" manualBreakCount="3">
    <brk id="45" max="16" man="1"/>
    <brk id="84" max="16" man="1"/>
    <brk id="14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2015-11-11T13:51:26Z</dcterms:created>
  <dcterms:modified xsi:type="dcterms:W3CDTF">2015-11-11T20:00:39Z</dcterms:modified>
</cp:coreProperties>
</file>