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diaz.PNCVFS\Desktop\Estadísticas para web\Octubre\Boletines y Resúmenes estadísticos\"/>
    </mc:Choice>
  </mc:AlternateContent>
  <bookViews>
    <workbookView xWindow="0" yWindow="0" windowWidth="20490" windowHeight="7155"/>
  </bookViews>
  <sheets>
    <sheet name="CHAT 100 Y REDES SOCIAL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A" localSheetId="0">#REF!</definedName>
    <definedName name="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'[3]Base 2012'!$E$1</definedName>
    <definedName name="AMES">'[4]Base 2012'!$E$1</definedName>
    <definedName name="AÑO" localSheetId="0">#REF!</definedName>
    <definedName name="AÑO">#REF!</definedName>
    <definedName name="AÑOS" localSheetId="0">#REF!</definedName>
    <definedName name="AÑOS">#REF!</definedName>
    <definedName name="_xlnm.Print_Area" localSheetId="0">'CHAT 100 Y REDES SOCIALES'!$A$1:$W$136</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[5]Casos!#REF!</definedName>
    <definedName name="DIST">[5]Casos!#REF!</definedName>
    <definedName name="DISTRITO" localSheetId="0">#REF!</definedName>
    <definedName name="DISTRITO">#REF!</definedName>
    <definedName name="DPTO" localSheetId="0">#REF!</definedName>
    <definedName name="DPTO">#REF!</definedName>
    <definedName name="DR" localSheetId="0">#REF!</definedName>
    <definedName name="DR">#REF!</definedName>
    <definedName name="E" localSheetId="0">#REF!</definedName>
    <definedName name="E">#REF!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[8]Casos!#REF!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PROV" localSheetId="0">#REF!</definedName>
    <definedName name="PROV">#REF!</definedName>
    <definedName name="PROVINCIA" localSheetId="0">#REF!</definedName>
    <definedName name="PROVINCIA">#REF!</definedName>
    <definedName name="RESPUESTA" localSheetId="0">#REF!</definedName>
    <definedName name="RESPUESTA">#REF!</definedName>
    <definedName name="SEXO" localSheetId="0">#REF!</definedName>
    <definedName name="SEXO">#REF!</definedName>
    <definedName name="SITUACION" localSheetId="0">#REF!</definedName>
    <definedName name="SITUACION">#REF!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[9]Casos!#REF!</definedName>
    <definedName name="XX">[9]Casos!#REF!</definedName>
    <definedName name="ZONA" localSheetId="0">#REF!</definedName>
    <definedName name="ZON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34" i="1" l="1"/>
  <c r="U134" i="1"/>
  <c r="T134" i="1"/>
  <c r="T135" i="1" s="1"/>
  <c r="O134" i="1"/>
  <c r="N134" i="1"/>
  <c r="M134" i="1"/>
  <c r="M135" i="1" s="1"/>
  <c r="K115" i="1"/>
  <c r="J115" i="1"/>
  <c r="D111" i="1"/>
  <c r="D100" i="1"/>
  <c r="V99" i="1"/>
  <c r="U99" i="1"/>
  <c r="N99" i="1"/>
  <c r="M99" i="1"/>
  <c r="G99" i="1"/>
  <c r="F99" i="1"/>
  <c r="E99" i="1"/>
  <c r="J69" i="1"/>
  <c r="I69" i="1"/>
  <c r="I70" i="1" s="1"/>
  <c r="H69" i="1"/>
  <c r="K68" i="1"/>
  <c r="K67" i="1"/>
  <c r="K66" i="1"/>
  <c r="L66" i="1" s="1"/>
  <c r="K65" i="1"/>
  <c r="K64" i="1"/>
  <c r="K63" i="1"/>
  <c r="K69" i="1" s="1"/>
  <c r="U42" i="1"/>
  <c r="K42" i="1"/>
  <c r="L41" i="1"/>
  <c r="L40" i="1"/>
  <c r="L39" i="1"/>
  <c r="L38" i="1"/>
  <c r="L37" i="1"/>
  <c r="L36" i="1"/>
  <c r="U35" i="1"/>
  <c r="U53" i="1" s="1"/>
  <c r="L35" i="1"/>
  <c r="L34" i="1"/>
  <c r="I30" i="1"/>
  <c r="G25" i="1"/>
  <c r="F25" i="1"/>
  <c r="E25" i="1"/>
  <c r="D25" i="1"/>
  <c r="C25" i="1"/>
  <c r="V48" i="1" l="1"/>
  <c r="V44" i="1"/>
  <c r="V51" i="1"/>
  <c r="V47" i="1"/>
  <c r="V43" i="1"/>
  <c r="V38" i="1"/>
  <c r="V36" i="1"/>
  <c r="V50" i="1"/>
  <c r="V46" i="1"/>
  <c r="V49" i="1"/>
  <c r="V45" i="1"/>
  <c r="V39" i="1"/>
  <c r="V37" i="1"/>
  <c r="V35" i="1"/>
  <c r="M30" i="1"/>
  <c r="V42" i="1"/>
  <c r="L67" i="1"/>
  <c r="J70" i="1"/>
  <c r="L64" i="1"/>
  <c r="L68" i="1"/>
  <c r="L65" i="1"/>
  <c r="H70" i="1"/>
  <c r="K70" i="1" s="1"/>
  <c r="L63" i="1"/>
  <c r="L69" i="1" l="1"/>
</calcChain>
</file>

<file path=xl/comments1.xml><?xml version="1.0" encoding="utf-8"?>
<comments xmlns="http://schemas.openxmlformats.org/spreadsheetml/2006/main">
  <authors>
    <author>josselyn</author>
  </authors>
  <commentList>
    <comment ref="N85" authorId="0" shapeId="0">
      <text>
        <r>
          <rPr>
            <b/>
            <sz val="9"/>
            <color indexed="81"/>
            <rFont val="Tahoma"/>
            <family val="2"/>
          </rPr>
          <t>mdiaz:</t>
        </r>
        <r>
          <rPr>
            <sz val="9"/>
            <color indexed="81"/>
            <rFont val="Tahoma"/>
            <family val="2"/>
          </rPr>
          <t xml:space="preserve">
libro Facebook
 "Datos de publicaciones", hoja "métricas claves" Contabilizar nro mensajes de columna C.</t>
        </r>
      </text>
    </comment>
    <comment ref="V85" authorId="0" shapeId="0">
      <text>
        <r>
          <rPr>
            <b/>
            <sz val="9"/>
            <color indexed="81"/>
            <rFont val="Tahoma"/>
            <family val="2"/>
          </rPr>
          <t>mdiaz:</t>
        </r>
        <r>
          <rPr>
            <sz val="9"/>
            <color indexed="81"/>
            <rFont val="Tahoma"/>
            <family val="2"/>
          </rPr>
          <t xml:space="preserve">
libro Facebook
 "Datos de pagina", hoja "métricas claves" Sumar columna B "Personas que están hablando de esto Por día"</t>
        </r>
      </text>
    </comment>
  </commentList>
</comments>
</file>

<file path=xl/sharedStrings.xml><?xml version="1.0" encoding="utf-8"?>
<sst xmlns="http://schemas.openxmlformats.org/spreadsheetml/2006/main" count="195" uniqueCount="100">
  <si>
    <t>www.mimp.gob.pe/chat100</t>
  </si>
  <si>
    <t>El CHAT 100, es un servicio del MIMP, mediante el cual dos ó más personas en forma simultánea y tiempo real se comunican a través de internet con un especialista a fin de recibir información institucional para la atención y prevención de conductas violentas, especialmente las que se producen en las relaciones de pareja (enamoramiento y noviazgo).</t>
  </si>
  <si>
    <t>Cuadro 1: Consultas Chat por mes y año (periodo 2011-2015)</t>
  </si>
  <si>
    <t xml:space="preserve">Mes </t>
  </si>
  <si>
    <t>Total</t>
  </si>
  <si>
    <t>%</t>
  </si>
  <si>
    <t>Ene</t>
  </si>
  <si>
    <t>Feb</t>
  </si>
  <si>
    <t>Mar</t>
  </si>
  <si>
    <t>Abr</t>
  </si>
  <si>
    <t>May</t>
  </si>
  <si>
    <t>Jun</t>
  </si>
  <si>
    <t>Jul</t>
  </si>
  <si>
    <t>Ago</t>
  </si>
  <si>
    <t>Sep</t>
  </si>
  <si>
    <t>Oct</t>
  </si>
  <si>
    <t>Nov</t>
  </si>
  <si>
    <t>Dic</t>
  </si>
  <si>
    <t xml:space="preserve">Se han realizado </t>
  </si>
  <si>
    <t xml:space="preserve">consultas públicas         y </t>
  </si>
  <si>
    <t>consultas privadas</t>
  </si>
  <si>
    <t>Cuadro Nº 2: Motivo de consulta CHAT Público</t>
  </si>
  <si>
    <t>Cuadro Nº 3: Motivo de consulta CHAT Privado</t>
  </si>
  <si>
    <t>Motivo de consulta CHAT público</t>
  </si>
  <si>
    <t>Nº</t>
  </si>
  <si>
    <t>Motivo de consulta CHAT privado</t>
  </si>
  <si>
    <t>Conocer el chat y sus funciones</t>
  </si>
  <si>
    <t>Información institucional del MIMP/PNCVFS</t>
  </si>
  <si>
    <t>Situaciones de violencia</t>
  </si>
  <si>
    <t>Sub total</t>
  </si>
  <si>
    <t>Referencia a otros servicios y/o instituciones por Alimentos</t>
  </si>
  <si>
    <t>Violencia Psicologica</t>
  </si>
  <si>
    <t>Referencia a otros servicios y/o instituciones por Filiación</t>
  </si>
  <si>
    <t>Violencia Fisca</t>
  </si>
  <si>
    <t>Referencia a otros servicios y/o instituciones por Regimen de visitas</t>
  </si>
  <si>
    <t>Violencia Sexual</t>
  </si>
  <si>
    <t>Referencia a otros servicios y/o instituciones por Separación convencional</t>
  </si>
  <si>
    <t>N/E</t>
  </si>
  <si>
    <t>Referencia a otros servicios y/o instituciones por Tenencia</t>
  </si>
  <si>
    <t>Otros</t>
  </si>
  <si>
    <t>Situaciones que puede generar violencia</t>
  </si>
  <si>
    <t>Celos por enamorado/a o novio/a</t>
  </si>
  <si>
    <t>Conflicto de pareja (Desacuerdo)</t>
  </si>
  <si>
    <t>Conflicto familiar</t>
  </si>
  <si>
    <t>Control por enamorado/a o novio/a</t>
  </si>
  <si>
    <t>Dudas en el enamoramiento</t>
  </si>
  <si>
    <t>Infidelidad de Pareja</t>
  </si>
  <si>
    <t>Pareja no acepta terminar la relación (Acoso psicológico)</t>
  </si>
  <si>
    <t>Problemas psicológicos por parte del/de  la usuario/a</t>
  </si>
  <si>
    <t xml:space="preserve">          Consultas Chat según el sexo</t>
  </si>
  <si>
    <t xml:space="preserve">      Consultas Chat según el grupo de edad</t>
  </si>
  <si>
    <t>Cuadro Nº 4: Edad y Sexo del consultante</t>
  </si>
  <si>
    <t>Edad y Sexo</t>
  </si>
  <si>
    <t>Fem</t>
  </si>
  <si>
    <t>Mas</t>
  </si>
  <si>
    <t>Menos de 13 años</t>
  </si>
  <si>
    <t>13 a 17 años</t>
  </si>
  <si>
    <t>18 a 25 años</t>
  </si>
  <si>
    <t>26-45 años</t>
  </si>
  <si>
    <t>46 a + años</t>
  </si>
  <si>
    <t>No especifica</t>
  </si>
  <si>
    <t>Presencia en Redes Sociales del Programa Nacional Contra la Violencia Familiar y Sexual</t>
  </si>
  <si>
    <t>Enero</t>
  </si>
  <si>
    <t>Febrero</t>
  </si>
  <si>
    <t>Marzo</t>
  </si>
  <si>
    <t>Abril</t>
  </si>
  <si>
    <t>Mayo</t>
  </si>
  <si>
    <t>Junio</t>
  </si>
  <si>
    <t>Julio</t>
  </si>
  <si>
    <t>Agosto</t>
  </si>
  <si>
    <t>Septiembre</t>
  </si>
  <si>
    <t>Octubre</t>
  </si>
  <si>
    <t>Noviembre</t>
  </si>
  <si>
    <t>Diciembre</t>
  </si>
  <si>
    <t>A</t>
  </si>
  <si>
    <t>personas les gusta.</t>
  </si>
  <si>
    <r>
      <t xml:space="preserve">Nota: La campaña "Quiere sin violencia, marca la diferencia" en el 2012 es </t>
    </r>
    <r>
      <rPr>
        <b/>
        <i/>
        <sz val="9"/>
        <color indexed="8"/>
        <rFont val="Calibri"/>
        <family val="2"/>
      </rPr>
      <t>1483</t>
    </r>
    <r>
      <rPr>
        <i/>
        <sz val="9"/>
        <color indexed="8"/>
        <rFont val="Calibri"/>
        <family val="2"/>
      </rPr>
      <t xml:space="preserve"> y en el 2013 es de </t>
    </r>
    <r>
      <rPr>
        <b/>
        <i/>
        <sz val="9"/>
        <color indexed="8"/>
        <rFont val="Calibri"/>
        <family val="2"/>
      </rPr>
      <t>1884</t>
    </r>
  </si>
  <si>
    <r>
      <t xml:space="preserve">Nota: La campaña "Quiere sin violencia, marca la diferencia" en el 2012 es </t>
    </r>
    <r>
      <rPr>
        <b/>
        <i/>
        <sz val="9"/>
        <color indexed="8"/>
        <rFont val="Calibri"/>
        <family val="2"/>
      </rPr>
      <t>30 004</t>
    </r>
    <r>
      <rPr>
        <i/>
        <sz val="9"/>
        <color indexed="8"/>
        <rFont val="Calibri"/>
        <family val="2"/>
      </rPr>
      <t xml:space="preserve"> y en el 2013 es de              </t>
    </r>
    <r>
      <rPr>
        <b/>
        <i/>
        <sz val="9"/>
        <color indexed="8"/>
        <rFont val="Calibri"/>
        <family val="2"/>
      </rPr>
      <t>29 003</t>
    </r>
    <r>
      <rPr>
        <i/>
        <sz val="9"/>
        <color indexed="8"/>
        <rFont val="Calibri"/>
        <family val="2"/>
      </rPr>
      <t xml:space="preserve">
(**) Usuario que publica en el muro, clikea en "me gusta", comenta, comparte, responde a preguntas, etiqueta y otras actividades. </t>
    </r>
  </si>
  <si>
    <r>
      <t xml:space="preserve">Nota: La campaña "Quiere sin violencia, marca la diferencia" en el 2012 es </t>
    </r>
    <r>
      <rPr>
        <b/>
        <i/>
        <sz val="9"/>
        <color indexed="8"/>
        <rFont val="Calibri"/>
        <family val="2"/>
      </rPr>
      <t>9671</t>
    </r>
    <r>
      <rPr>
        <i/>
        <sz val="9"/>
        <color indexed="8"/>
        <rFont val="Calibri"/>
        <family val="2"/>
      </rPr>
      <t xml:space="preserve"> y en el 2013 es de </t>
    </r>
    <r>
      <rPr>
        <b/>
        <i/>
        <sz val="9"/>
        <color indexed="8"/>
        <rFont val="Calibri"/>
        <family val="2"/>
      </rPr>
      <t>6171</t>
    </r>
  </si>
  <si>
    <t>Sexo</t>
  </si>
  <si>
    <t>Edad</t>
  </si>
  <si>
    <t>F</t>
  </si>
  <si>
    <t>M</t>
  </si>
  <si>
    <t>Femenino</t>
  </si>
  <si>
    <t>13-17 años</t>
  </si>
  <si>
    <t>Masculino</t>
  </si>
  <si>
    <t>18-24 años</t>
  </si>
  <si>
    <t>Sin datos</t>
  </si>
  <si>
    <t>25-34 años</t>
  </si>
  <si>
    <t>35-44 años</t>
  </si>
  <si>
    <t>* Datos del último mes</t>
  </si>
  <si>
    <t>45-54 años</t>
  </si>
  <si>
    <t>55 + años</t>
  </si>
  <si>
    <t>---</t>
  </si>
  <si>
    <t>Concurso #TeCuentoBailandoQue</t>
  </si>
  <si>
    <t>----</t>
  </si>
  <si>
    <t>#ConcursosPNCVFS</t>
  </si>
  <si>
    <t>Sub Totales</t>
  </si>
  <si>
    <r>
      <t xml:space="preserve">Nota: La campaña "Quiere sin violencia, marca la diferencia" en el 2012 es </t>
    </r>
    <r>
      <rPr>
        <b/>
        <i/>
        <sz val="9"/>
        <color indexed="8"/>
        <rFont val="Calibri"/>
        <family val="2"/>
      </rPr>
      <t>401</t>
    </r>
    <r>
      <rPr>
        <i/>
        <sz val="9"/>
        <color indexed="8"/>
        <rFont val="Calibri"/>
        <family val="2"/>
      </rPr>
      <t xml:space="preserve"> y en el 2013 es de </t>
    </r>
    <r>
      <rPr>
        <b/>
        <i/>
        <sz val="9"/>
        <color indexed="8"/>
        <rFont val="Calibri"/>
        <family val="2"/>
      </rPr>
      <t>527</t>
    </r>
  </si>
  <si>
    <r>
      <t xml:space="preserve">Nota: La campaña "Quiere sin violencia, marca la diferencia" en el 2012 es </t>
    </r>
    <r>
      <rPr>
        <b/>
        <i/>
        <sz val="9"/>
        <color indexed="8"/>
        <rFont val="Calibri"/>
        <family val="2"/>
      </rPr>
      <t>26 118</t>
    </r>
    <r>
      <rPr>
        <i/>
        <sz val="9"/>
        <color indexed="8"/>
        <rFont val="Calibri"/>
        <family val="2"/>
      </rPr>
      <t xml:space="preserve"> y en el 2013 es de  </t>
    </r>
    <r>
      <rPr>
        <b/>
        <i/>
        <sz val="9"/>
        <color indexed="8"/>
        <rFont val="Calibri"/>
        <family val="2"/>
      </rPr>
      <t>41 618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</si>
</sst>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 ##0"/>
  </numFmts>
  <fonts count="3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2.1"/>
      <color theme="10"/>
      <name val="Calibri"/>
      <family val="2"/>
    </font>
    <font>
      <b/>
      <i/>
      <sz val="11"/>
      <name val="Calibri"/>
      <family val="2"/>
      <scheme val="minor"/>
    </font>
    <font>
      <sz val="10"/>
      <color rgb="FF444444"/>
      <name val="Calibri"/>
      <family val="2"/>
      <scheme val="minor"/>
    </font>
    <font>
      <b/>
      <sz val="10"/>
      <color theme="0"/>
      <name val="Calibri"/>
      <family val="2"/>
      <scheme val="minor"/>
    </font>
    <font>
      <sz val="10"/>
      <color theme="1"/>
      <name val="Calibri"/>
      <family val="2"/>
      <scheme val="minor"/>
    </font>
    <font>
      <b/>
      <sz val="11"/>
      <color theme="5"/>
      <name val="Calibri"/>
      <family val="2"/>
      <scheme val="minor"/>
    </font>
    <font>
      <b/>
      <sz val="8"/>
      <color theme="5" tint="-0.249977111117893"/>
      <name val="Calibri"/>
      <family val="2"/>
      <scheme val="minor"/>
    </font>
    <font>
      <b/>
      <sz val="11"/>
      <color theme="5" tint="-0.249977111117893"/>
      <name val="Calibri"/>
      <family val="2"/>
      <scheme val="minor"/>
    </font>
    <font>
      <sz val="8"/>
      <color theme="1"/>
      <name val="Calibri"/>
      <family val="2"/>
      <scheme val="minor"/>
    </font>
    <font>
      <i/>
      <sz val="11"/>
      <color theme="1"/>
      <name val="Calibri"/>
      <family val="2"/>
      <scheme val="minor"/>
    </font>
    <font>
      <b/>
      <i/>
      <sz val="11"/>
      <color theme="1"/>
      <name val="Calibri"/>
      <family val="2"/>
      <scheme val="minor"/>
    </font>
    <font>
      <b/>
      <sz val="10.5"/>
      <color theme="0"/>
      <name val="Calibri"/>
      <family val="2"/>
      <scheme val="minor"/>
    </font>
    <font>
      <sz val="10.5"/>
      <color theme="0"/>
      <name val="Calibri"/>
      <family val="2"/>
      <scheme val="minor"/>
    </font>
    <font>
      <sz val="10.5"/>
      <color theme="1"/>
      <name val="Calibri"/>
      <family val="2"/>
      <scheme val="minor"/>
    </font>
    <font>
      <b/>
      <sz val="10"/>
      <color theme="1"/>
      <name val="Calibri"/>
      <family val="2"/>
      <scheme val="minor"/>
    </font>
    <font>
      <sz val="9"/>
      <color theme="1"/>
      <name val="Calibri"/>
      <family val="2"/>
      <scheme val="minor"/>
    </font>
    <font>
      <sz val="11"/>
      <color rgb="FF000000"/>
      <name val="Calibri"/>
      <family val="2"/>
      <scheme val="minor"/>
    </font>
    <font>
      <b/>
      <sz val="10.5"/>
      <color theme="1"/>
      <name val="Calibri"/>
      <family val="2"/>
      <scheme val="minor"/>
    </font>
    <font>
      <b/>
      <sz val="16"/>
      <color theme="5"/>
      <name val="Calibri"/>
      <family val="2"/>
      <scheme val="minor"/>
    </font>
    <font>
      <sz val="16"/>
      <color theme="1"/>
      <name val="Calibri"/>
      <family val="2"/>
      <scheme val="minor"/>
    </font>
    <font>
      <b/>
      <sz val="11"/>
      <color theme="6" tint="-0.499984740745262"/>
      <name val="Calibri"/>
      <family val="2"/>
      <scheme val="minor"/>
    </font>
    <font>
      <b/>
      <sz val="10"/>
      <color theme="4" tint="-0.499984740745262"/>
      <name val="Calibri"/>
      <family val="2"/>
      <scheme val="minor"/>
    </font>
    <font>
      <b/>
      <sz val="11"/>
      <color rgb="FFFF0000"/>
      <name val="Calibri"/>
      <family val="2"/>
      <scheme val="minor"/>
    </font>
    <font>
      <i/>
      <sz val="9"/>
      <color theme="1"/>
      <name val="Calibri"/>
      <family val="2"/>
      <scheme val="minor"/>
    </font>
    <font>
      <b/>
      <i/>
      <sz val="9"/>
      <color indexed="8"/>
      <name val="Calibri"/>
      <family val="2"/>
    </font>
    <font>
      <i/>
      <sz val="9"/>
      <color indexed="8"/>
      <name val="Calibri"/>
      <family val="2"/>
    </font>
    <font>
      <sz val="7"/>
      <color theme="1"/>
      <name val="Calibri"/>
      <family val="2"/>
      <scheme val="minor"/>
    </font>
    <font>
      <sz val="6"/>
      <color theme="1"/>
      <name val="Calibri"/>
      <family val="2"/>
      <scheme val="minor"/>
    </font>
    <font>
      <sz val="9"/>
      <color theme="0"/>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C00000"/>
        <bgColor indexed="64"/>
      </patternFill>
    </fill>
    <fill>
      <patternFill patternType="solid">
        <fgColor theme="0" tint="-0.14999847407452621"/>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5" tint="-0.499984740745262"/>
      </right>
      <top style="thin">
        <color indexed="64"/>
      </top>
      <bottom style="thin">
        <color indexed="64"/>
      </bottom>
      <diagonal/>
    </border>
    <border>
      <left style="thin">
        <color theme="5" tint="-0.499984740745262"/>
      </left>
      <right style="thin">
        <color theme="5" tint="-0.499984740745262"/>
      </right>
      <top style="thin">
        <color indexed="64"/>
      </top>
      <bottom style="thin">
        <color theme="5" tint="-0.499984740745262"/>
      </bottom>
      <diagonal/>
    </border>
    <border>
      <left style="thin">
        <color theme="5" tint="-0.499984740745262"/>
      </left>
      <right style="thin">
        <color indexed="64"/>
      </right>
      <top style="thin">
        <color indexed="64"/>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64"/>
      </right>
      <top style="thin">
        <color indexed="64"/>
      </top>
      <bottom style="thin">
        <color indexed="64"/>
      </bottom>
      <diagonal/>
    </border>
    <border>
      <left/>
      <right style="thin">
        <color theme="5" tint="-0.499984740745262"/>
      </right>
      <top style="thin">
        <color theme="5" tint="-0.499984740745262"/>
      </top>
      <bottom style="thin">
        <color theme="5" tint="-0.499984740745262"/>
      </bottom>
      <diagonal/>
    </border>
    <border>
      <left style="thin">
        <color theme="5" tint="-0.499984740745262"/>
      </left>
      <right style="thin">
        <color indexed="64"/>
      </right>
      <top style="thin">
        <color theme="5" tint="-0.499984740745262"/>
      </top>
      <bottom style="thin">
        <color theme="5" tint="-0.499984740745262"/>
      </bottom>
      <diagonal/>
    </border>
    <border>
      <left style="thin">
        <color indexed="64"/>
      </left>
      <right/>
      <top/>
      <bottom/>
      <diagonal/>
    </border>
    <border>
      <left/>
      <right style="thin">
        <color theme="5" tint="-0.499984740745262"/>
      </right>
      <top/>
      <bottom/>
      <diagonal/>
    </border>
    <border>
      <left/>
      <right style="thin">
        <color theme="5" tint="-0.499984740745262"/>
      </right>
      <top style="thin">
        <color theme="5" tint="-0.499984740745262"/>
      </top>
      <bottom/>
      <diagonal/>
    </border>
    <border>
      <left/>
      <right/>
      <top/>
      <bottom style="thin">
        <color indexed="64"/>
      </bottom>
      <diagonal/>
    </border>
    <border>
      <left style="thin">
        <color theme="5" tint="-0.499984740745262"/>
      </left>
      <right style="thin">
        <color theme="5" tint="-0.499984740745262"/>
      </right>
      <top style="thin">
        <color indexed="64"/>
      </top>
      <bottom style="thin">
        <color indexed="64"/>
      </bottom>
      <diagonal/>
    </border>
    <border>
      <left style="thin">
        <color theme="5" tint="-0.499984740745262"/>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5" tint="-0.499984740745262"/>
      </left>
      <right style="thin">
        <color theme="5" tint="-0.499984740745262"/>
      </right>
      <top style="thin">
        <color indexed="64"/>
      </top>
      <bottom/>
      <diagonal/>
    </border>
    <border>
      <left style="thin">
        <color indexed="64"/>
      </left>
      <right/>
      <top/>
      <bottom style="thin">
        <color indexed="64"/>
      </bottom>
      <diagonal/>
    </border>
    <border>
      <left/>
      <right style="thin">
        <color theme="5" tint="-0.499984740745262"/>
      </right>
      <top/>
      <bottom style="thin">
        <color indexed="64"/>
      </bottom>
      <diagonal/>
    </border>
    <border>
      <left style="thin">
        <color theme="5" tint="-0.499984740745262"/>
      </left>
      <right style="thin">
        <color theme="5" tint="-0.499984740745262"/>
      </right>
      <top/>
      <bottom style="thin">
        <color indexed="64"/>
      </bottom>
      <diagonal/>
    </border>
    <border>
      <left style="thin">
        <color theme="5" tint="-0.499984740745262"/>
      </left>
      <right style="thin">
        <color indexed="64"/>
      </right>
      <top/>
      <bottom style="thin">
        <color indexed="64"/>
      </bottom>
      <diagonal/>
    </border>
    <border>
      <left style="thin">
        <color indexed="64"/>
      </left>
      <right/>
      <top style="thin">
        <color indexed="64"/>
      </top>
      <bottom style="thin">
        <color theme="5" tint="-0.499984740745262"/>
      </bottom>
      <diagonal/>
    </border>
    <border>
      <left/>
      <right/>
      <top style="thin">
        <color indexed="64"/>
      </top>
      <bottom style="thin">
        <color theme="5" tint="-0.499984740745262"/>
      </bottom>
      <diagonal/>
    </border>
    <border>
      <left style="thin">
        <color indexed="64"/>
      </left>
      <right/>
      <top style="thin">
        <color theme="5" tint="-0.499984740745262"/>
      </top>
      <bottom/>
      <diagonal/>
    </border>
    <border>
      <left/>
      <right/>
      <top style="thin">
        <color theme="5" tint="-0.499984740745262"/>
      </top>
      <bottom/>
      <diagonal/>
    </border>
    <border>
      <left style="thin">
        <color theme="5" tint="-0.499984740745262"/>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0" fontId="5" fillId="0" borderId="0" applyNumberFormat="0" applyFill="0" applyBorder="0" applyAlignment="0" applyProtection="0">
      <alignment vertical="top"/>
      <protection locked="0"/>
    </xf>
    <xf numFmtId="9" fontId="1" fillId="0" borderId="0" applyFont="0" applyFill="0" applyBorder="0" applyAlignment="0" applyProtection="0"/>
    <xf numFmtId="43" fontId="1" fillId="0" borderId="0" applyFont="0" applyFill="0" applyBorder="0" applyAlignment="0" applyProtection="0"/>
  </cellStyleXfs>
  <cellXfs count="211">
    <xf numFmtId="0" fontId="0" fillId="0" borderId="0" xfId="0"/>
    <xf numFmtId="0" fontId="1" fillId="2" borderId="0" xfId="1" applyFill="1"/>
    <xf numFmtId="0" fontId="1" fillId="0" borderId="0" xfId="1" applyFill="1"/>
    <xf numFmtId="0" fontId="3" fillId="2" borderId="0" xfId="1" applyFont="1" applyFill="1"/>
    <xf numFmtId="49" fontId="1" fillId="2" borderId="0" xfId="1" applyNumberFormat="1" applyFill="1" applyAlignment="1">
      <alignment horizontal="left"/>
    </xf>
    <xf numFmtId="0" fontId="5" fillId="0" borderId="0" xfId="2" applyAlignment="1" applyProtection="1"/>
    <xf numFmtId="0" fontId="3" fillId="0" borderId="0" xfId="1" applyFont="1" applyFill="1"/>
    <xf numFmtId="49" fontId="1" fillId="0" borderId="0" xfId="1" applyNumberFormat="1" applyFill="1" applyAlignment="1">
      <alignment horizontal="left"/>
    </xf>
    <xf numFmtId="0" fontId="5" fillId="0" borderId="0" xfId="2" applyFill="1" applyAlignment="1" applyProtection="1"/>
    <xf numFmtId="0" fontId="6" fillId="3" borderId="0" xfId="1" applyFont="1" applyFill="1" applyBorder="1" applyAlignment="1">
      <alignment horizontal="left" vertical="center" wrapText="1"/>
    </xf>
    <xf numFmtId="0" fontId="7" fillId="2" borderId="0" xfId="1" applyFont="1" applyFill="1" applyAlignment="1">
      <alignment horizontal="left" wrapText="1"/>
    </xf>
    <xf numFmtId="0" fontId="3" fillId="2" borderId="0" xfId="1" applyFont="1" applyFill="1" applyBorder="1"/>
    <xf numFmtId="0" fontId="1" fillId="2" borderId="0" xfId="1" applyFill="1" applyBorder="1"/>
    <xf numFmtId="0" fontId="8" fillId="4" borderId="1" xfId="1" applyFont="1" applyFill="1" applyBorder="1" applyAlignment="1">
      <alignment vertical="center"/>
    </xf>
    <xf numFmtId="0" fontId="8" fillId="4" borderId="1" xfId="1" applyFont="1" applyFill="1" applyBorder="1" applyAlignment="1">
      <alignment horizontal="center" vertical="center"/>
    </xf>
    <xf numFmtId="0" fontId="4" fillId="2" borderId="0" xfId="1" applyFont="1" applyFill="1" applyBorder="1" applyAlignment="1"/>
    <xf numFmtId="0" fontId="4" fillId="2" borderId="0" xfId="1" applyFont="1" applyFill="1" applyBorder="1" applyAlignment="1">
      <alignment horizontal="center"/>
    </xf>
    <xf numFmtId="0" fontId="4" fillId="2" borderId="0" xfId="1" applyFont="1" applyFill="1" applyBorder="1"/>
    <xf numFmtId="0" fontId="9" fillId="2" borderId="1" xfId="1" applyFont="1" applyFill="1" applyBorder="1" applyAlignment="1">
      <alignment vertical="center"/>
    </xf>
    <xf numFmtId="0" fontId="9" fillId="0" borderId="1" xfId="1" applyFont="1" applyFill="1" applyBorder="1" applyAlignment="1">
      <alignment horizontal="center" vertical="center"/>
    </xf>
    <xf numFmtId="0" fontId="9" fillId="2" borderId="1" xfId="1" applyFont="1" applyFill="1" applyBorder="1" applyAlignment="1">
      <alignment horizontal="center" vertical="center"/>
    </xf>
    <xf numFmtId="0" fontId="9" fillId="5" borderId="1" xfId="1" applyFont="1" applyFill="1" applyBorder="1" applyAlignment="1">
      <alignment horizontal="center" vertical="center"/>
    </xf>
    <xf numFmtId="0" fontId="1" fillId="2" borderId="0" xfId="1" applyFill="1" applyBorder="1" applyAlignment="1"/>
    <xf numFmtId="0" fontId="1" fillId="2" borderId="0" xfId="1" applyFill="1" applyBorder="1" applyAlignment="1">
      <alignment horizontal="center"/>
    </xf>
    <xf numFmtId="9" fontId="9" fillId="5" borderId="1" xfId="3" applyFont="1" applyFill="1" applyBorder="1" applyAlignment="1">
      <alignment horizontal="center" vertical="center"/>
    </xf>
    <xf numFmtId="9" fontId="1" fillId="2" borderId="0" xfId="3" applyFont="1" applyFill="1" applyBorder="1" applyAlignment="1"/>
    <xf numFmtId="0" fontId="10" fillId="2" borderId="0" xfId="1" applyFont="1" applyFill="1" applyBorder="1" applyAlignment="1"/>
    <xf numFmtId="0" fontId="11" fillId="2" borderId="0" xfId="1" applyFont="1" applyFill="1" applyAlignment="1">
      <alignment horizontal="center"/>
    </xf>
    <xf numFmtId="0" fontId="12" fillId="2" borderId="0" xfId="1" applyFont="1" applyFill="1" applyAlignment="1">
      <alignment horizontal="center"/>
    </xf>
    <xf numFmtId="0" fontId="1" fillId="2" borderId="0" xfId="1" applyFill="1" applyBorder="1" applyAlignment="1">
      <alignment horizontal="center"/>
    </xf>
    <xf numFmtId="1" fontId="8" fillId="4" borderId="1" xfId="1" applyNumberFormat="1" applyFont="1" applyFill="1" applyBorder="1" applyAlignment="1">
      <alignment horizontal="center" vertical="center"/>
    </xf>
    <xf numFmtId="0" fontId="2" fillId="2" borderId="0" xfId="1" applyFont="1" applyFill="1" applyBorder="1" applyAlignment="1"/>
    <xf numFmtId="0" fontId="4" fillId="2" borderId="0" xfId="1" applyFont="1" applyFill="1" applyBorder="1"/>
    <xf numFmtId="0" fontId="13" fillId="2" borderId="0" xfId="1" applyFont="1" applyFill="1" applyAlignment="1">
      <alignment horizontal="left" wrapText="1"/>
    </xf>
    <xf numFmtId="0" fontId="13" fillId="2" borderId="0" xfId="1" applyFont="1" applyFill="1" applyAlignment="1">
      <alignment horizontal="left" wrapText="1"/>
    </xf>
    <xf numFmtId="9" fontId="1" fillId="2" borderId="0" xfId="3" applyFont="1" applyFill="1"/>
    <xf numFmtId="0" fontId="14" fillId="2" borderId="0" xfId="1" applyFont="1" applyFill="1" applyAlignment="1">
      <alignment horizontal="center" wrapText="1"/>
    </xf>
    <xf numFmtId="0" fontId="15" fillId="2" borderId="0" xfId="1" applyFont="1" applyFill="1" applyAlignment="1">
      <alignment horizontal="left" wrapText="1"/>
    </xf>
    <xf numFmtId="0" fontId="15" fillId="2" borderId="0" xfId="1" applyFont="1" applyFill="1" applyAlignment="1">
      <alignment horizontal="center" wrapText="1"/>
    </xf>
    <xf numFmtId="0" fontId="14" fillId="2" borderId="0" xfId="1" applyFont="1" applyFill="1" applyAlignment="1">
      <alignment horizontal="left" wrapText="1"/>
    </xf>
    <xf numFmtId="0" fontId="16" fillId="4" borderId="2" xfId="1" applyFont="1" applyFill="1" applyBorder="1" applyAlignment="1">
      <alignment horizontal="left"/>
    </xf>
    <xf numFmtId="0" fontId="16" fillId="4" borderId="3" xfId="1" applyFont="1" applyFill="1" applyBorder="1" applyAlignment="1">
      <alignment horizontal="left"/>
    </xf>
    <xf numFmtId="0" fontId="16" fillId="4" borderId="4" xfId="1" applyFont="1" applyFill="1" applyBorder="1" applyAlignment="1">
      <alignment horizontal="left"/>
    </xf>
    <xf numFmtId="0" fontId="17" fillId="4" borderId="5" xfId="1" applyFont="1" applyFill="1" applyBorder="1" applyAlignment="1">
      <alignment horizontal="center"/>
    </xf>
    <xf numFmtId="0" fontId="17" fillId="4" borderId="6" xfId="1" applyFont="1" applyFill="1" applyBorder="1" applyAlignment="1">
      <alignment horizontal="center"/>
    </xf>
    <xf numFmtId="0" fontId="4" fillId="2" borderId="0" xfId="1" applyFont="1" applyFill="1" applyBorder="1" applyAlignment="1">
      <alignment horizontal="left"/>
    </xf>
    <xf numFmtId="0" fontId="16" fillId="4" borderId="7" xfId="1" applyFont="1" applyFill="1" applyBorder="1" applyAlignment="1"/>
    <xf numFmtId="0" fontId="16" fillId="4" borderId="8" xfId="1" applyFont="1" applyFill="1" applyBorder="1" applyAlignment="1"/>
    <xf numFmtId="0" fontId="16" fillId="4" borderId="9" xfId="1" applyFont="1" applyFill="1" applyBorder="1" applyAlignment="1">
      <alignment horizontal="center"/>
    </xf>
    <xf numFmtId="0" fontId="18" fillId="2" borderId="2" xfId="1" applyFont="1" applyFill="1" applyBorder="1" applyAlignment="1">
      <alignment horizontal="left"/>
    </xf>
    <xf numFmtId="0" fontId="18" fillId="2" borderId="3" xfId="1" applyFont="1" applyFill="1" applyBorder="1" applyAlignment="1">
      <alignment horizontal="left"/>
    </xf>
    <xf numFmtId="0" fontId="18" fillId="2" borderId="10" xfId="1" applyFont="1" applyFill="1" applyBorder="1" applyAlignment="1">
      <alignment horizontal="left"/>
    </xf>
    <xf numFmtId="0" fontId="18" fillId="2" borderId="11" xfId="1" applyFont="1" applyFill="1" applyBorder="1" applyAlignment="1">
      <alignment horizontal="center"/>
    </xf>
    <xf numFmtId="164" fontId="18" fillId="2" borderId="12" xfId="3" applyNumberFormat="1" applyFont="1" applyFill="1" applyBorder="1" applyAlignment="1">
      <alignment horizontal="center"/>
    </xf>
    <xf numFmtId="0" fontId="1" fillId="2" borderId="0" xfId="1" applyFill="1" applyBorder="1" applyAlignment="1">
      <alignment horizontal="left"/>
    </xf>
    <xf numFmtId="0" fontId="18" fillId="2" borderId="13" xfId="1" applyFont="1" applyFill="1" applyBorder="1" applyAlignment="1">
      <alignment horizontal="left"/>
    </xf>
    <xf numFmtId="0" fontId="18" fillId="2" borderId="0" xfId="1" applyFont="1" applyFill="1" applyBorder="1" applyAlignment="1">
      <alignment horizontal="left"/>
    </xf>
    <xf numFmtId="0" fontId="18" fillId="2" borderId="14" xfId="1" applyFont="1" applyFill="1" applyBorder="1" applyAlignment="1">
      <alignment horizontal="left"/>
    </xf>
    <xf numFmtId="0" fontId="18" fillId="2" borderId="15" xfId="1" applyFont="1" applyFill="1" applyBorder="1" applyAlignment="1">
      <alignment horizontal="center"/>
    </xf>
    <xf numFmtId="0" fontId="19" fillId="2" borderId="0" xfId="1" applyFont="1" applyFill="1" applyBorder="1"/>
    <xf numFmtId="0" fontId="9" fillId="2" borderId="0" xfId="1" applyFont="1" applyFill="1" applyBorder="1" applyAlignment="1"/>
    <xf numFmtId="0" fontId="19" fillId="2" borderId="0" xfId="1" applyFont="1" applyFill="1" applyBorder="1" applyAlignment="1">
      <alignment horizontal="left"/>
    </xf>
    <xf numFmtId="0" fontId="19" fillId="0" borderId="0" xfId="1" applyFont="1" applyFill="1" applyBorder="1" applyAlignment="1">
      <alignment horizontal="center"/>
    </xf>
    <xf numFmtId="164" fontId="19" fillId="2" borderId="16" xfId="3" applyNumberFormat="1" applyFont="1" applyFill="1" applyBorder="1" applyAlignment="1">
      <alignment horizontal="center"/>
    </xf>
    <xf numFmtId="0" fontId="18" fillId="2" borderId="1" xfId="1" applyFont="1" applyFill="1" applyBorder="1" applyAlignment="1">
      <alignment horizontal="left"/>
    </xf>
    <xf numFmtId="0" fontId="18" fillId="2" borderId="1" xfId="1" applyFont="1" applyFill="1" applyBorder="1" applyAlignment="1">
      <alignment horizontal="center"/>
    </xf>
    <xf numFmtId="0" fontId="9" fillId="2" borderId="2" xfId="1" applyFont="1" applyFill="1" applyBorder="1" applyAlignment="1">
      <alignment horizontal="left"/>
    </xf>
    <xf numFmtId="0" fontId="9" fillId="2" borderId="3" xfId="1" applyFont="1" applyFill="1" applyBorder="1" applyAlignment="1">
      <alignment horizontal="left"/>
    </xf>
    <xf numFmtId="0" fontId="20" fillId="0" borderId="17" xfId="1" applyFont="1" applyFill="1" applyBorder="1" applyAlignment="1">
      <alignment horizontal="center"/>
    </xf>
    <xf numFmtId="164" fontId="20" fillId="2" borderId="18" xfId="3" applyNumberFormat="1" applyFont="1" applyFill="1" applyBorder="1" applyAlignment="1">
      <alignment horizontal="center"/>
    </xf>
    <xf numFmtId="0" fontId="9" fillId="2" borderId="16" xfId="1" applyFont="1" applyFill="1" applyBorder="1" applyAlignment="1"/>
    <xf numFmtId="0" fontId="9" fillId="2" borderId="19" xfId="1" applyFont="1" applyFill="1" applyBorder="1" applyAlignment="1"/>
    <xf numFmtId="0" fontId="9" fillId="2" borderId="20" xfId="1" applyFont="1" applyFill="1" applyBorder="1" applyAlignment="1"/>
    <xf numFmtId="0" fontId="20" fillId="0" borderId="21" xfId="1" applyFont="1" applyFill="1" applyBorder="1" applyAlignment="1">
      <alignment horizontal="center"/>
    </xf>
    <xf numFmtId="164" fontId="18" fillId="2" borderId="0" xfId="3" applyNumberFormat="1" applyFont="1" applyFill="1" applyBorder="1" applyAlignment="1">
      <alignment horizontal="center"/>
    </xf>
    <xf numFmtId="0" fontId="9" fillId="2" borderId="2" xfId="1" applyFont="1" applyFill="1" applyBorder="1" applyAlignment="1"/>
    <xf numFmtId="0" fontId="9" fillId="2" borderId="3" xfId="1" applyFont="1" applyFill="1" applyBorder="1" applyAlignment="1"/>
    <xf numFmtId="0" fontId="9" fillId="2" borderId="10" xfId="1" applyFont="1" applyFill="1" applyBorder="1" applyAlignment="1"/>
    <xf numFmtId="0" fontId="20" fillId="0" borderId="1" xfId="1" applyFont="1" applyFill="1" applyBorder="1" applyAlignment="1">
      <alignment horizontal="center"/>
    </xf>
    <xf numFmtId="0" fontId="16" fillId="4" borderId="22" xfId="1" applyFont="1" applyFill="1" applyBorder="1" applyAlignment="1">
      <alignment horizontal="center"/>
    </xf>
    <xf numFmtId="0" fontId="16" fillId="4" borderId="16" xfId="1" applyFont="1" applyFill="1" applyBorder="1" applyAlignment="1">
      <alignment horizontal="center"/>
    </xf>
    <xf numFmtId="0" fontId="16" fillId="4" borderId="23" xfId="1" applyFont="1" applyFill="1" applyBorder="1" applyAlignment="1">
      <alignment horizontal="center"/>
    </xf>
    <xf numFmtId="0" fontId="16" fillId="4" borderId="24" xfId="1" applyFont="1" applyFill="1" applyBorder="1" applyAlignment="1">
      <alignment horizontal="center"/>
    </xf>
    <xf numFmtId="164" fontId="16" fillId="4" borderId="25" xfId="3" applyNumberFormat="1" applyFont="1" applyFill="1" applyBorder="1" applyAlignment="1">
      <alignment horizontal="center"/>
    </xf>
    <xf numFmtId="0" fontId="19" fillId="2" borderId="0" xfId="1" applyFont="1" applyFill="1"/>
    <xf numFmtId="0" fontId="18" fillId="2" borderId="0" xfId="1" applyFont="1" applyFill="1"/>
    <xf numFmtId="0" fontId="19" fillId="2" borderId="0" xfId="1" applyFont="1" applyFill="1" applyBorder="1" applyAlignment="1">
      <alignment horizontal="center"/>
    </xf>
    <xf numFmtId="164" fontId="19" fillId="2" borderId="0" xfId="3" applyNumberFormat="1" applyFont="1" applyFill="1" applyAlignment="1">
      <alignment horizontal="center"/>
    </xf>
    <xf numFmtId="0" fontId="9" fillId="2" borderId="26" xfId="1" applyFont="1" applyFill="1" applyBorder="1" applyAlignment="1">
      <alignment horizontal="left"/>
    </xf>
    <xf numFmtId="0" fontId="9" fillId="2" borderId="27" xfId="1" applyFont="1" applyFill="1" applyBorder="1" applyAlignment="1">
      <alignment horizontal="left"/>
    </xf>
    <xf numFmtId="0" fontId="20" fillId="0" borderId="5" xfId="1" applyFont="1" applyFill="1" applyBorder="1" applyAlignment="1">
      <alignment horizontal="center"/>
    </xf>
    <xf numFmtId="164" fontId="20" fillId="2" borderId="6" xfId="3" applyNumberFormat="1" applyFont="1" applyFill="1" applyBorder="1" applyAlignment="1">
      <alignment horizontal="center"/>
    </xf>
    <xf numFmtId="0" fontId="9" fillId="2" borderId="28" xfId="1" applyFont="1" applyFill="1" applyBorder="1" applyAlignment="1">
      <alignment horizontal="left"/>
    </xf>
    <xf numFmtId="0" fontId="9" fillId="2" borderId="29" xfId="1" applyFont="1" applyFill="1" applyBorder="1" applyAlignment="1">
      <alignment horizontal="left"/>
    </xf>
    <xf numFmtId="0" fontId="9" fillId="2" borderId="2" xfId="1" applyFont="1" applyFill="1" applyBorder="1"/>
    <xf numFmtId="0" fontId="9" fillId="2" borderId="3" xfId="1" applyFont="1" applyFill="1" applyBorder="1"/>
    <xf numFmtId="0" fontId="1" fillId="2" borderId="3" xfId="1" applyFill="1" applyBorder="1"/>
    <xf numFmtId="0" fontId="9" fillId="2" borderId="22" xfId="1" applyFont="1" applyFill="1" applyBorder="1"/>
    <xf numFmtId="0" fontId="9" fillId="2" borderId="16" xfId="1" applyFont="1" applyFill="1" applyBorder="1"/>
    <xf numFmtId="0" fontId="1" fillId="2" borderId="16" xfId="1" applyFill="1" applyBorder="1"/>
    <xf numFmtId="0" fontId="3" fillId="2" borderId="0" xfId="1" applyFont="1" applyFill="1" applyAlignment="1"/>
    <xf numFmtId="0" fontId="8" fillId="4" borderId="2" xfId="1" applyFont="1" applyFill="1" applyBorder="1" applyAlignment="1">
      <alignment horizontal="center"/>
    </xf>
    <xf numFmtId="0" fontId="8" fillId="4" borderId="3" xfId="1" applyFont="1" applyFill="1" applyBorder="1" applyAlignment="1">
      <alignment horizontal="center"/>
    </xf>
    <xf numFmtId="0" fontId="8" fillId="4" borderId="30" xfId="1" applyFont="1" applyFill="1" applyBorder="1" applyAlignment="1">
      <alignment horizontal="center"/>
    </xf>
    <xf numFmtId="164" fontId="8" fillId="4" borderId="1" xfId="3" applyNumberFormat="1" applyFont="1" applyFill="1" applyBorder="1" applyAlignment="1">
      <alignment horizontal="center"/>
    </xf>
    <xf numFmtId="0" fontId="9" fillId="2" borderId="20" xfId="1" applyFont="1" applyFill="1" applyBorder="1" applyAlignment="1">
      <alignment horizontal="left"/>
    </xf>
    <xf numFmtId="0" fontId="9" fillId="2" borderId="0" xfId="1" applyFont="1" applyFill="1" applyBorder="1" applyAlignment="1">
      <alignment horizontal="left"/>
    </xf>
    <xf numFmtId="0" fontId="13" fillId="2" borderId="0" xfId="1" applyFont="1" applyFill="1" applyBorder="1" applyAlignment="1">
      <alignment horizontal="left"/>
    </xf>
    <xf numFmtId="0" fontId="3" fillId="2" borderId="0" xfId="1" applyFont="1" applyFill="1" applyAlignment="1">
      <alignment horizontal="center" vertical="center"/>
    </xf>
    <xf numFmtId="0" fontId="3" fillId="2" borderId="0" xfId="1" applyFont="1" applyFill="1" applyAlignment="1">
      <alignment vertical="center"/>
    </xf>
    <xf numFmtId="0" fontId="20" fillId="2" borderId="0" xfId="1" applyFont="1" applyFill="1" applyBorder="1" applyAlignment="1"/>
    <xf numFmtId="0" fontId="16" fillId="4" borderId="1" xfId="1" applyFont="1" applyFill="1" applyBorder="1" applyAlignment="1">
      <alignment horizontal="center"/>
    </xf>
    <xf numFmtId="0" fontId="16" fillId="4" borderId="1" xfId="1" applyFont="1" applyFill="1" applyBorder="1" applyAlignment="1">
      <alignment horizontal="center"/>
    </xf>
    <xf numFmtId="0" fontId="2" fillId="2" borderId="0" xfId="1" applyFont="1" applyFill="1" applyBorder="1"/>
    <xf numFmtId="9" fontId="4" fillId="2" borderId="0" xfId="3" applyFont="1" applyFill="1" applyBorder="1"/>
    <xf numFmtId="0" fontId="3" fillId="2" borderId="0" xfId="1" applyFont="1" applyFill="1" applyAlignment="1">
      <alignment horizontal="center"/>
    </xf>
    <xf numFmtId="1" fontId="18" fillId="0" borderId="1" xfId="1" applyNumberFormat="1" applyFont="1" applyFill="1" applyBorder="1" applyAlignment="1"/>
    <xf numFmtId="164" fontId="18" fillId="0" borderId="1" xfId="3" applyNumberFormat="1" applyFont="1" applyFill="1" applyBorder="1"/>
    <xf numFmtId="0" fontId="4" fillId="2" borderId="0" xfId="1" applyFont="1" applyFill="1" applyBorder="1" applyAlignment="1">
      <alignment horizontal="center"/>
    </xf>
    <xf numFmtId="0" fontId="21" fillId="0" borderId="0" xfId="1" applyFont="1" applyAlignment="1">
      <alignment wrapText="1"/>
    </xf>
    <xf numFmtId="0" fontId="21" fillId="2" borderId="0" xfId="1" applyFont="1" applyFill="1" applyAlignment="1">
      <alignment horizontal="left" wrapText="1"/>
    </xf>
    <xf numFmtId="1" fontId="1" fillId="2" borderId="0" xfId="1" applyNumberFormat="1" applyFill="1" applyBorder="1" applyAlignment="1"/>
    <xf numFmtId="9" fontId="1" fillId="2" borderId="0" xfId="3" applyFont="1" applyFill="1" applyBorder="1"/>
    <xf numFmtId="0" fontId="22" fillId="6" borderId="2" xfId="1" applyFont="1" applyFill="1" applyBorder="1" applyAlignment="1">
      <alignment horizontal="center"/>
    </xf>
    <xf numFmtId="0" fontId="22" fillId="6" borderId="3" xfId="1" applyFont="1" applyFill="1" applyBorder="1" applyAlignment="1">
      <alignment horizontal="center"/>
    </xf>
    <xf numFmtId="0" fontId="22" fillId="6" borderId="10" xfId="1" applyFont="1" applyFill="1" applyBorder="1" applyAlignment="1">
      <alignment horizontal="center"/>
    </xf>
    <xf numFmtId="1" fontId="18" fillId="6" borderId="1" xfId="1" applyNumberFormat="1" applyFont="1" applyFill="1" applyBorder="1" applyAlignment="1"/>
    <xf numFmtId="164" fontId="18" fillId="6" borderId="1" xfId="3" applyNumberFormat="1" applyFont="1" applyFill="1" applyBorder="1"/>
    <xf numFmtId="1" fontId="1" fillId="2" borderId="0" xfId="1" applyNumberFormat="1" applyFill="1" applyBorder="1" applyAlignment="1">
      <alignment horizontal="center"/>
    </xf>
    <xf numFmtId="0" fontId="18" fillId="2" borderId="1" xfId="1" applyFont="1" applyFill="1" applyBorder="1" applyAlignment="1">
      <alignment horizontal="center"/>
    </xf>
    <xf numFmtId="164" fontId="18" fillId="2" borderId="1" xfId="3" applyNumberFormat="1" applyFont="1" applyFill="1" applyBorder="1" applyAlignment="1"/>
    <xf numFmtId="9" fontId="18" fillId="2" borderId="0" xfId="3" applyFont="1" applyFill="1" applyBorder="1" applyAlignment="1"/>
    <xf numFmtId="1" fontId="1" fillId="2" borderId="0" xfId="1" applyNumberFormat="1" applyFill="1"/>
    <xf numFmtId="0" fontId="13" fillId="2" borderId="0" xfId="1" applyFont="1" applyFill="1"/>
    <xf numFmtId="9" fontId="1" fillId="2" borderId="0" xfId="3" applyFont="1" applyFill="1" applyBorder="1" applyAlignment="1">
      <alignment horizontal="right"/>
    </xf>
    <xf numFmtId="9" fontId="1" fillId="2" borderId="0" xfId="3" applyFont="1" applyFill="1" applyBorder="1" applyAlignment="1">
      <alignment horizontal="right"/>
    </xf>
    <xf numFmtId="9" fontId="1" fillId="2" borderId="0" xfId="3" applyFont="1" applyFill="1" applyBorder="1" applyAlignment="1">
      <alignment horizontal="center"/>
    </xf>
    <xf numFmtId="0" fontId="23" fillId="2" borderId="0" xfId="1" applyFont="1" applyFill="1" applyAlignment="1">
      <alignment horizontal="center"/>
    </xf>
    <xf numFmtId="0" fontId="24" fillId="2" borderId="0" xfId="1" applyFont="1" applyFill="1" applyBorder="1" applyAlignment="1">
      <alignment horizontal="left"/>
    </xf>
    <xf numFmtId="0" fontId="25" fillId="2" borderId="0" xfId="1" applyFont="1" applyFill="1" applyBorder="1"/>
    <xf numFmtId="0" fontId="13" fillId="2" borderId="0" xfId="1" applyFont="1" applyFill="1" applyBorder="1"/>
    <xf numFmtId="0" fontId="26" fillId="2" borderId="0" xfId="1" applyFont="1" applyFill="1" applyBorder="1"/>
    <xf numFmtId="0" fontId="9" fillId="2" borderId="0" xfId="1" applyFont="1" applyFill="1" applyBorder="1"/>
    <xf numFmtId="0" fontId="26" fillId="2" borderId="16" xfId="1" applyFont="1" applyFill="1" applyBorder="1" applyAlignment="1">
      <alignment horizontal="center"/>
    </xf>
    <xf numFmtId="0" fontId="26" fillId="2" borderId="0" xfId="1" applyFont="1" applyFill="1" applyBorder="1" applyAlignment="1">
      <alignment horizontal="center"/>
    </xf>
    <xf numFmtId="0" fontId="16" fillId="4" borderId="10" xfId="1" applyFont="1" applyFill="1" applyBorder="1" applyAlignment="1">
      <alignment horizontal="left"/>
    </xf>
    <xf numFmtId="0" fontId="16" fillId="4" borderId="10" xfId="1" applyFont="1" applyFill="1" applyBorder="1" applyAlignment="1">
      <alignment horizontal="center" vertical="center"/>
    </xf>
    <xf numFmtId="0" fontId="1" fillId="2" borderId="13" xfId="1" applyFill="1" applyBorder="1"/>
    <xf numFmtId="0" fontId="16" fillId="4" borderId="2" xfId="1" applyFont="1" applyFill="1" applyBorder="1" applyAlignment="1"/>
    <xf numFmtId="0" fontId="16" fillId="4" borderId="2" xfId="1" applyFont="1" applyFill="1" applyBorder="1" applyAlignment="1">
      <alignment horizontal="center" vertical="center"/>
    </xf>
    <xf numFmtId="0" fontId="16" fillId="4" borderId="1" xfId="1" applyFont="1" applyFill="1" applyBorder="1" applyAlignment="1"/>
    <xf numFmtId="0" fontId="18" fillId="2" borderId="10" xfId="1" applyFont="1" applyFill="1" applyBorder="1" applyAlignment="1">
      <alignment horizontal="center" vertical="center"/>
    </xf>
    <xf numFmtId="0" fontId="18" fillId="5" borderId="1" xfId="1" applyFont="1" applyFill="1" applyBorder="1" applyAlignment="1">
      <alignment horizontal="center"/>
    </xf>
    <xf numFmtId="0" fontId="18" fillId="2" borderId="1" xfId="1" applyFont="1" applyFill="1" applyBorder="1" applyAlignment="1"/>
    <xf numFmtId="0" fontId="18" fillId="2" borderId="1" xfId="1" applyFont="1" applyFill="1" applyBorder="1" applyAlignment="1">
      <alignment horizontal="center" vertical="center"/>
    </xf>
    <xf numFmtId="1" fontId="18" fillId="2" borderId="1" xfId="1" applyNumberFormat="1" applyFont="1" applyFill="1" applyBorder="1" applyAlignment="1">
      <alignment horizontal="center"/>
    </xf>
    <xf numFmtId="0" fontId="18" fillId="2" borderId="10" xfId="1" applyFont="1" applyFill="1" applyBorder="1" applyAlignment="1">
      <alignment horizontal="center"/>
    </xf>
    <xf numFmtId="9" fontId="18" fillId="5" borderId="1" xfId="3" applyFont="1" applyFill="1" applyBorder="1" applyAlignment="1">
      <alignment horizontal="center"/>
    </xf>
    <xf numFmtId="0" fontId="16" fillId="4" borderId="2" xfId="1" applyFont="1" applyFill="1" applyBorder="1" applyAlignment="1">
      <alignment horizontal="center"/>
    </xf>
    <xf numFmtId="0" fontId="16" fillId="4" borderId="10" xfId="1" applyFont="1" applyFill="1" applyBorder="1" applyAlignment="1">
      <alignment horizontal="center"/>
    </xf>
    <xf numFmtId="3" fontId="16" fillId="4" borderId="1" xfId="1" applyNumberFormat="1" applyFont="1" applyFill="1" applyBorder="1" applyAlignment="1">
      <alignment horizontal="center"/>
    </xf>
    <xf numFmtId="1" fontId="16" fillId="4" borderId="1" xfId="1" applyNumberFormat="1" applyFont="1" applyFill="1" applyBorder="1" applyAlignment="1">
      <alignment horizontal="center"/>
    </xf>
    <xf numFmtId="0" fontId="1" fillId="2" borderId="31" xfId="1" applyFill="1" applyBorder="1"/>
    <xf numFmtId="0" fontId="1" fillId="2" borderId="0" xfId="1" applyFill="1" applyBorder="1" applyAlignment="1">
      <alignment horizontal="right"/>
    </xf>
    <xf numFmtId="0" fontId="1" fillId="2" borderId="20" xfId="1" applyFont="1" applyFill="1" applyBorder="1" applyAlignment="1">
      <alignment horizontal="center" vertical="center" wrapText="1"/>
    </xf>
    <xf numFmtId="3" fontId="27" fillId="2" borderId="20" xfId="1" applyNumberFormat="1" applyFont="1" applyFill="1" applyBorder="1" applyAlignment="1">
      <alignment horizontal="center" vertical="center" wrapText="1"/>
    </xf>
    <xf numFmtId="0" fontId="1" fillId="2" borderId="20" xfId="1" applyFont="1" applyFill="1" applyBorder="1" applyAlignment="1">
      <alignment horizontal="left" vertical="center" wrapText="1"/>
    </xf>
    <xf numFmtId="0" fontId="28" fillId="2" borderId="0" xfId="1" applyFont="1" applyFill="1" applyBorder="1" applyAlignment="1">
      <alignment horizontal="left" vertical="top" wrapText="1"/>
    </xf>
    <xf numFmtId="0" fontId="31" fillId="2" borderId="0" xfId="1" applyFont="1" applyFill="1" applyBorder="1" applyAlignment="1">
      <alignment vertical="center" wrapText="1"/>
    </xf>
    <xf numFmtId="0" fontId="13" fillId="2" borderId="0" xfId="1" applyFont="1" applyFill="1" applyBorder="1" applyAlignment="1"/>
    <xf numFmtId="0" fontId="31" fillId="2" borderId="0" xfId="1" applyFont="1" applyFill="1" applyBorder="1" applyAlignment="1">
      <alignment vertical="top" wrapText="1"/>
    </xf>
    <xf numFmtId="0" fontId="32" fillId="2" borderId="0" xfId="1" applyFont="1" applyFill="1" applyBorder="1" applyAlignment="1">
      <alignment wrapText="1"/>
    </xf>
    <xf numFmtId="0" fontId="32" fillId="2" borderId="0" xfId="1" applyFont="1" applyFill="1" applyBorder="1" applyAlignment="1">
      <alignment horizontal="left" wrapText="1"/>
    </xf>
    <xf numFmtId="0" fontId="1" fillId="2" borderId="0" xfId="1" applyFont="1" applyFill="1" applyBorder="1"/>
    <xf numFmtId="0" fontId="4" fillId="2" borderId="0" xfId="1" applyFont="1" applyFill="1" applyBorder="1" applyAlignment="1">
      <alignment horizontal="left"/>
    </xf>
    <xf numFmtId="0" fontId="33" fillId="2" borderId="0" xfId="1" applyFont="1" applyFill="1" applyBorder="1" applyAlignment="1">
      <alignment horizontal="center"/>
    </xf>
    <xf numFmtId="0" fontId="16" fillId="4" borderId="10" xfId="1" applyFont="1" applyFill="1" applyBorder="1" applyAlignment="1">
      <alignment horizontal="center"/>
    </xf>
    <xf numFmtId="0" fontId="20" fillId="2" borderId="0" xfId="1" applyFont="1" applyFill="1" applyBorder="1"/>
    <xf numFmtId="0" fontId="18" fillId="2" borderId="2" xfId="1" applyFont="1" applyFill="1" applyBorder="1" applyAlignment="1"/>
    <xf numFmtId="0" fontId="18" fillId="2" borderId="10" xfId="1" applyFont="1" applyFill="1" applyBorder="1" applyAlignment="1"/>
    <xf numFmtId="9" fontId="18" fillId="2" borderId="1" xfId="3" applyNumberFormat="1" applyFont="1" applyFill="1" applyBorder="1" applyAlignment="1">
      <alignment horizontal="center"/>
    </xf>
    <xf numFmtId="164" fontId="18" fillId="2" borderId="10" xfId="3" applyNumberFormat="1" applyFont="1" applyFill="1" applyBorder="1" applyAlignment="1">
      <alignment horizontal="right"/>
    </xf>
    <xf numFmtId="9" fontId="18" fillId="2" borderId="1" xfId="1" applyNumberFormat="1" applyFont="1" applyFill="1" applyBorder="1" applyAlignment="1">
      <alignment horizontal="center"/>
    </xf>
    <xf numFmtId="9" fontId="16" fillId="4" borderId="1" xfId="1" applyNumberFormat="1" applyFont="1" applyFill="1" applyBorder="1" applyAlignment="1">
      <alignment horizontal="center"/>
    </xf>
    <xf numFmtId="0" fontId="32" fillId="2" borderId="0" xfId="1" applyFont="1" applyFill="1" applyBorder="1" applyAlignment="1"/>
    <xf numFmtId="9" fontId="16" fillId="4" borderId="2" xfId="3" applyFont="1" applyFill="1" applyBorder="1" applyAlignment="1"/>
    <xf numFmtId="9" fontId="16" fillId="4" borderId="10" xfId="3" applyFont="1" applyFill="1" applyBorder="1" applyAlignment="1"/>
    <xf numFmtId="164" fontId="16" fillId="4" borderId="10" xfId="3" applyNumberFormat="1" applyFont="1" applyFill="1" applyBorder="1" applyAlignment="1">
      <alignment horizontal="right"/>
    </xf>
    <xf numFmtId="9" fontId="2" fillId="2" borderId="0" xfId="3" applyFont="1" applyFill="1" applyBorder="1" applyAlignment="1"/>
    <xf numFmtId="164" fontId="2" fillId="2" borderId="0" xfId="3" applyNumberFormat="1" applyFont="1" applyFill="1" applyBorder="1" applyAlignment="1">
      <alignment horizontal="center"/>
    </xf>
    <xf numFmtId="164" fontId="2" fillId="2" borderId="0" xfId="1" applyNumberFormat="1" applyFont="1" applyFill="1" applyBorder="1" applyAlignment="1">
      <alignment horizontal="center"/>
    </xf>
    <xf numFmtId="0" fontId="18" fillId="2" borderId="1" xfId="1" quotePrefix="1" applyFont="1" applyFill="1" applyBorder="1" applyAlignment="1">
      <alignment horizontal="center" vertical="center" wrapText="1"/>
    </xf>
    <xf numFmtId="1" fontId="18" fillId="2" borderId="1" xfId="1" applyNumberFormat="1" applyFont="1" applyFill="1" applyBorder="1" applyAlignment="1">
      <alignment horizontal="center" vertical="center"/>
    </xf>
    <xf numFmtId="0" fontId="18" fillId="5" borderId="1" xfId="1" applyFont="1" applyFill="1" applyBorder="1" applyAlignment="1">
      <alignment horizontal="center" vertical="center"/>
    </xf>
    <xf numFmtId="1" fontId="18" fillId="0" borderId="1" xfId="1" applyNumberFormat="1" applyFont="1" applyBorder="1" applyAlignment="1">
      <alignment horizontal="center"/>
    </xf>
    <xf numFmtId="1" fontId="18" fillId="0" borderId="1" xfId="1" applyNumberFormat="1" applyFont="1" applyBorder="1" applyAlignment="1">
      <alignment horizontal="center" vertical="center"/>
    </xf>
    <xf numFmtId="0" fontId="18" fillId="2" borderId="1" xfId="1" applyFont="1" applyFill="1" applyBorder="1" applyAlignment="1">
      <alignment horizontal="center" vertical="center" wrapText="1"/>
    </xf>
    <xf numFmtId="0" fontId="18" fillId="2" borderId="22" xfId="1" applyFont="1" applyFill="1" applyBorder="1" applyAlignment="1">
      <alignment horizontal="left"/>
    </xf>
    <xf numFmtId="0" fontId="18" fillId="2" borderId="32" xfId="1" applyFont="1" applyFill="1" applyBorder="1" applyAlignment="1">
      <alignment horizontal="left"/>
    </xf>
    <xf numFmtId="0" fontId="18" fillId="2" borderId="2" xfId="1" quotePrefix="1" applyFont="1" applyFill="1" applyBorder="1" applyAlignment="1">
      <alignment horizontal="center" vertical="center" wrapText="1"/>
    </xf>
    <xf numFmtId="0" fontId="18" fillId="2" borderId="3" xfId="1" quotePrefix="1" applyFont="1" applyFill="1" applyBorder="1" applyAlignment="1">
      <alignment horizontal="center" vertical="center" wrapText="1"/>
    </xf>
    <xf numFmtId="0" fontId="18" fillId="2" borderId="10" xfId="1" quotePrefix="1" applyFont="1" applyFill="1" applyBorder="1" applyAlignment="1">
      <alignment horizontal="center" vertical="center" wrapText="1"/>
    </xf>
    <xf numFmtId="0" fontId="18" fillId="2" borderId="19" xfId="1" applyFont="1" applyFill="1" applyBorder="1" applyAlignment="1">
      <alignment horizontal="left" vertical="center" wrapText="1"/>
    </xf>
    <xf numFmtId="0" fontId="18" fillId="2" borderId="33" xfId="1" applyFont="1" applyFill="1" applyBorder="1" applyAlignment="1">
      <alignment horizontal="left" vertical="center" wrapText="1"/>
    </xf>
    <xf numFmtId="165" fontId="16" fillId="4" borderId="1" xfId="1" applyNumberFormat="1" applyFont="1" applyFill="1" applyBorder="1" applyAlignment="1">
      <alignment horizontal="center"/>
    </xf>
    <xf numFmtId="165" fontId="16" fillId="4" borderId="1" xfId="4" applyNumberFormat="1" applyFont="1" applyFill="1" applyBorder="1" applyAlignment="1">
      <alignment horizontal="center"/>
    </xf>
    <xf numFmtId="165" fontId="16" fillId="4" borderId="2" xfId="4" applyNumberFormat="1" applyFont="1" applyFill="1" applyBorder="1" applyAlignment="1">
      <alignment horizontal="center"/>
    </xf>
    <xf numFmtId="165" fontId="16" fillId="4" borderId="3" xfId="4" applyNumberFormat="1" applyFont="1" applyFill="1" applyBorder="1" applyAlignment="1">
      <alignment horizontal="center"/>
    </xf>
    <xf numFmtId="165" fontId="16" fillId="4" borderId="10" xfId="4" applyNumberFormat="1" applyFont="1" applyFill="1" applyBorder="1" applyAlignment="1">
      <alignment horizontal="center"/>
    </xf>
    <xf numFmtId="0" fontId="28" fillId="2" borderId="0" xfId="1" applyFont="1" applyFill="1" applyBorder="1" applyAlignment="1">
      <alignment horizontal="left" vertical="center" wrapText="1"/>
    </xf>
    <xf numFmtId="0" fontId="31" fillId="2" borderId="0" xfId="1" applyFont="1" applyFill="1" applyBorder="1" applyAlignment="1">
      <alignment horizontal="left" vertical="top" wrapText="1"/>
    </xf>
  </cellXfs>
  <cellStyles count="5">
    <cellStyle name="Hipervínculo 2" xfId="2"/>
    <cellStyle name="Millares 2" xfId="4"/>
    <cellStyle name="Normal" xfId="0" builtinId="0"/>
    <cellStyle name="Normal 2 2" xfId="1"/>
    <cellStyle name="Porcentaje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sz="1000" b="1" i="0" u="none" strike="noStrike" baseline="0">
                <a:solidFill>
                  <a:srgbClr val="993300"/>
                </a:solidFill>
                <a:latin typeface="Calibri"/>
                <a:ea typeface="Calibri"/>
                <a:cs typeface="Calibri"/>
              </a:defRPr>
            </a:pPr>
            <a:r>
              <a:rPr lang="es-PE"/>
              <a:t>Consultas CHAT 100 por mes, 2015</a:t>
            </a:r>
          </a:p>
        </c:rich>
      </c:tx>
      <c:layout>
        <c:manualLayout>
          <c:xMode val="edge"/>
          <c:yMode val="edge"/>
          <c:x val="0.30015331259395978"/>
          <c:y val="2.9767632256977049E-2"/>
        </c:manualLayout>
      </c:layout>
      <c:overlay val="1"/>
    </c:title>
    <c:autoTitleDeleted val="0"/>
    <c:plotArea>
      <c:layout>
        <c:manualLayout>
          <c:layoutTarget val="inner"/>
          <c:xMode val="edge"/>
          <c:yMode val="edge"/>
          <c:x val="0.1332675007142049"/>
          <c:y val="0.22578684364249127"/>
          <c:w val="0.81033574608951164"/>
          <c:h val="0.62395119960089518"/>
        </c:manualLayout>
      </c:layout>
      <c:barChart>
        <c:barDir val="col"/>
        <c:grouping val="stacked"/>
        <c:varyColors val="0"/>
        <c:ser>
          <c:idx val="0"/>
          <c:order val="0"/>
          <c:invertIfNegative val="0"/>
          <c:dLbls>
            <c:dLbl>
              <c:idx val="0"/>
              <c:layout>
                <c:manualLayout>
                  <c:x val="-2.2442565049739151E-3"/>
                  <c:y val="-0.28400045646468103"/>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0296629760078983E-17"/>
                  <c:y val="-0.31933219217163078"/>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0.33843204382060937"/>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7434842249657062E-3"/>
                  <c:y val="-0.33273992924797446"/>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4562370051875067E-3"/>
                  <c:y val="-0.3386903786417169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7281185025937534E-3"/>
                  <c:y val="-0.32223048874056748"/>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0.33792993267145954"/>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869684499315131E-3"/>
                  <c:y val="-0.32701403628894216"/>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0.32121693483966679"/>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32417636864815835"/>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'CHAT 100 Y REDES SOCIALES'!$B$13:$B$24</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'CHAT 100 Y REDES SOCIALES'!$C$13:$C$24</c:f>
              <c:numCache>
                <c:formatCode>General</c:formatCode>
                <c:ptCount val="12"/>
                <c:pt idx="0">
                  <c:v>270</c:v>
                </c:pt>
                <c:pt idx="1">
                  <c:v>313</c:v>
                </c:pt>
                <c:pt idx="2">
                  <c:v>329</c:v>
                </c:pt>
                <c:pt idx="3">
                  <c:v>310</c:v>
                </c:pt>
                <c:pt idx="4">
                  <c:v>311</c:v>
                </c:pt>
                <c:pt idx="5">
                  <c:v>266</c:v>
                </c:pt>
                <c:pt idx="6">
                  <c:v>318</c:v>
                </c:pt>
                <c:pt idx="7">
                  <c:v>342</c:v>
                </c:pt>
                <c:pt idx="8">
                  <c:v>342</c:v>
                </c:pt>
                <c:pt idx="9">
                  <c:v>299</c:v>
                </c:pt>
              </c:numCache>
            </c:numRef>
          </c:val>
        </c:ser>
        <c:dLbls>
          <c:showLegendKey val="0"/>
          <c:showVal val="0"/>
          <c:showCatName val="0"/>
          <c:showSerName val="0"/>
          <c:showPercent val="0"/>
          <c:showBubbleSize val="0"/>
        </c:dLbls>
        <c:gapWidth val="150"/>
        <c:overlap val="100"/>
        <c:axId val="277212984"/>
        <c:axId val="277213376"/>
      </c:barChart>
      <c:catAx>
        <c:axId val="27721298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277213376"/>
        <c:crosses val="autoZero"/>
        <c:auto val="1"/>
        <c:lblAlgn val="ctr"/>
        <c:lblOffset val="100"/>
        <c:noMultiLvlLbl val="0"/>
      </c:catAx>
      <c:valAx>
        <c:axId val="277213376"/>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27721298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8"/>
    </mc:Choice>
    <mc:Fallback>
      <c:style val="28"/>
    </mc:Fallback>
  </mc:AlternateContent>
  <c:chart>
    <c:autoTitleDeleted val="0"/>
    <c:view3D>
      <c:rotX val="75"/>
      <c:rotY val="0"/>
      <c:rAngAx val="0"/>
      <c:perspective val="0"/>
    </c:view3D>
    <c:floor>
      <c:thickness val="0"/>
    </c:floor>
    <c:sideWall>
      <c:thickness val="0"/>
    </c:sideWall>
    <c:backWall>
      <c:thickness val="0"/>
    </c:backWall>
    <c:plotArea>
      <c:layout>
        <c:manualLayout>
          <c:layoutTarget val="inner"/>
          <c:xMode val="edge"/>
          <c:yMode val="edge"/>
          <c:x val="5.0212449858862099E-2"/>
          <c:y val="0.2522650319306754"/>
          <c:w val="0.9497875686887457"/>
          <c:h val="0.71876443570258763"/>
        </c:manualLayout>
      </c:layout>
      <c:pie3DChart>
        <c:varyColors val="1"/>
        <c:ser>
          <c:idx val="0"/>
          <c:order val="0"/>
          <c:dPt>
            <c:idx val="0"/>
            <c:bubble3D val="0"/>
          </c:dPt>
          <c:dPt>
            <c:idx val="1"/>
            <c:bubble3D val="0"/>
            <c:spPr>
              <a:solidFill>
                <a:schemeClr val="tx2">
                  <a:lumMod val="40000"/>
                  <a:lumOff val="60000"/>
                </a:schemeClr>
              </a:solidFill>
            </c:spPr>
          </c:dPt>
          <c:dPt>
            <c:idx val="2"/>
            <c:bubble3D val="0"/>
            <c:spPr>
              <a:solidFill>
                <a:srgbClr val="92D050"/>
              </a:solidFill>
            </c:spPr>
          </c:dPt>
          <c:dLbls>
            <c:dLbl>
              <c:idx val="0"/>
              <c:layout>
                <c:manualLayout>
                  <c:x val="-0.11845920203370811"/>
                  <c:y val="-0.20733843976729105"/>
                </c:manualLayout>
              </c:layout>
              <c:numFmt formatCode="0.0%" sourceLinked="0"/>
              <c:spPr>
                <a:noFill/>
                <a:ln w="25400">
                  <a:noFill/>
                </a:ln>
              </c:spPr>
              <c:txPr>
                <a:bodyPr/>
                <a:lstStyle/>
                <a:p>
                  <a:pPr>
                    <a:defRPr sz="900" b="1" i="0" u="none" strike="noStrike" baseline="0">
                      <a:solidFill>
                        <a:srgbClr val="FFFFFF"/>
                      </a:solidFill>
                      <a:latin typeface="Calibri"/>
                      <a:ea typeface="Calibri"/>
                      <a:cs typeface="Calibri"/>
                    </a:defRPr>
                  </a:pPr>
                  <a:endParaRPr lang="es-PE"/>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7.8641855161363253E-6"/>
                  <c:y val="-9.5509782340124444E-2"/>
                </c:manualLayout>
              </c:layout>
              <c:numFmt formatCode="0.0%" sourceLinked="0"/>
              <c:spPr>
                <a:noFill/>
                <a:ln w="25400">
                  <a:noFill/>
                </a:ln>
              </c:spPr>
              <c:txPr>
                <a:bodyPr/>
                <a:lstStyle/>
                <a:p>
                  <a:pPr>
                    <a:defRPr sz="900" b="1" i="0" u="none" strike="noStrike" baseline="0">
                      <a:solidFill>
                        <a:srgbClr val="000000"/>
                      </a:solidFill>
                      <a:latin typeface="Calibri"/>
                      <a:ea typeface="Calibri"/>
                      <a:cs typeface="Calibri"/>
                    </a:defRPr>
                  </a:pPr>
                  <a:endParaRPr lang="es-PE"/>
                </a:p>
              </c:txPr>
              <c:dLblPos val="bestFi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8.6593043794054275E-2"/>
                  <c:y val="7.2997655129173116E-3"/>
                </c:manualLayout>
              </c:layout>
              <c:numFmt formatCode="0.0%" sourceLinked="0"/>
              <c:spPr>
                <a:noFill/>
                <a:ln w="25400">
                  <a:noFill/>
                </a:ln>
              </c:spPr>
              <c:txPr>
                <a:bodyPr/>
                <a:lstStyle/>
                <a:p>
                  <a:pPr>
                    <a:defRPr sz="900" b="1" i="0" u="none" strike="noStrike" baseline="0">
                      <a:solidFill>
                        <a:srgbClr val="000000"/>
                      </a:solidFill>
                      <a:latin typeface="Calibri"/>
                      <a:ea typeface="Calibri"/>
                      <a:cs typeface="Calibri"/>
                    </a:defRPr>
                  </a:pPr>
                  <a:endParaRPr lang="es-PE"/>
                </a:p>
              </c:txPr>
              <c:dLblPos val="bestFit"/>
              <c:showLegendKey val="0"/>
              <c:showVal val="1"/>
              <c:showCatName val="1"/>
              <c:showSerName val="0"/>
              <c:showPercent val="1"/>
              <c:showBubbleSize val="0"/>
              <c:separator>
</c:separator>
              <c:extLst>
                <c:ext xmlns:c15="http://schemas.microsoft.com/office/drawing/2012/chart" uri="{CE6537A1-D6FC-4f65-9D91-7224C49458BB}"/>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PE"/>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'CHAT 100 Y REDES SOCIALES'!$H$62:$J$62</c:f>
              <c:strCache>
                <c:ptCount val="3"/>
                <c:pt idx="0">
                  <c:v>Fem</c:v>
                </c:pt>
                <c:pt idx="1">
                  <c:v>Mas</c:v>
                </c:pt>
                <c:pt idx="2">
                  <c:v>N/E</c:v>
                </c:pt>
              </c:strCache>
            </c:strRef>
          </c:cat>
          <c:val>
            <c:numRef>
              <c:f>'CHAT 100 Y REDES SOCIALES'!$H$69:$J$69</c:f>
              <c:numCache>
                <c:formatCode>0</c:formatCode>
                <c:ptCount val="3"/>
                <c:pt idx="0">
                  <c:v>2459</c:v>
                </c:pt>
                <c:pt idx="1">
                  <c:v>631</c:v>
                </c:pt>
                <c:pt idx="2">
                  <c:v>10</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chemeClr val="bg2"/>
    </a:solidFill>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877" l="0.70000000000000062" r="0.70000000000000062" t="0.750000000000008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25379957940040104"/>
          <c:y val="0.22394483678486454"/>
          <c:w val="0.52966792194453949"/>
          <c:h val="0.77605516321513679"/>
        </c:manualLayout>
      </c:layout>
      <c:pieChart>
        <c:varyColors val="1"/>
        <c:ser>
          <c:idx val="0"/>
          <c:order val="0"/>
          <c:dPt>
            <c:idx val="0"/>
            <c:bubble3D val="0"/>
          </c:dPt>
          <c:dPt>
            <c:idx val="1"/>
            <c:bubble3D val="0"/>
          </c:dPt>
          <c:dPt>
            <c:idx val="2"/>
            <c:bubble3D val="0"/>
          </c:dPt>
          <c:dPt>
            <c:idx val="3"/>
            <c:bubble3D val="0"/>
            <c:spPr>
              <a:solidFill>
                <a:schemeClr val="accent2">
                  <a:lumMod val="75000"/>
                </a:schemeClr>
              </a:solidFill>
            </c:spPr>
          </c:dPt>
          <c:dPt>
            <c:idx val="4"/>
            <c:bubble3D val="0"/>
          </c:dPt>
          <c:dPt>
            <c:idx val="5"/>
            <c:bubble3D val="0"/>
            <c:spPr>
              <a:solidFill>
                <a:schemeClr val="tx2">
                  <a:lumMod val="40000"/>
                  <a:lumOff val="60000"/>
                </a:schemeClr>
              </a:solidFill>
            </c:spPr>
          </c:dPt>
          <c:dLbls>
            <c:dLbl>
              <c:idx val="0"/>
              <c:layout>
                <c:manualLayout>
                  <c:x val="2.032276035303847E-3"/>
                  <c:y val="2.4634027472977507E-2"/>
                </c:manualLayout>
              </c:layout>
              <c:numFmt formatCode="0.0%" sourceLinked="0"/>
              <c:spPr>
                <a:noFill/>
                <a:ln w="25400">
                  <a:noFill/>
                </a:ln>
              </c:spPr>
              <c:txPr>
                <a:bodyPr/>
                <a:lstStyle/>
                <a:p>
                  <a:pPr>
                    <a:defRPr sz="10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21233758823625309"/>
                  <c:y val="5.6103919471015166E-2"/>
                </c:manualLayout>
              </c:layout>
              <c:numFmt formatCode="0.0%" sourceLinked="0"/>
              <c:spPr>
                <a:noFill/>
                <a:ln w="25400">
                  <a:noFill/>
                </a:ln>
              </c:spPr>
              <c:txPr>
                <a:bodyPr/>
                <a:lstStyle/>
                <a:p>
                  <a:pPr>
                    <a:defRPr sz="10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0.16710552485287164"/>
                  <c:y val="8.478122268094869E-2"/>
                </c:manualLayout>
              </c:layout>
              <c:numFmt formatCode="0.0%" sourceLinked="0"/>
              <c:spPr>
                <a:noFill/>
                <a:ln w="25400">
                  <a:noFill/>
                </a:ln>
              </c:spPr>
              <c:txPr>
                <a:bodyPr/>
                <a:lstStyle/>
                <a:p>
                  <a:pPr>
                    <a:defRPr sz="10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0.17167879740384057"/>
                  <c:y val="-0.11013069565327815"/>
                </c:manualLayout>
              </c:layout>
              <c:numFmt formatCode="0.0%" sourceLinked="0"/>
              <c:spPr>
                <a:noFill/>
                <a:ln w="25400">
                  <a:noFill/>
                </a:ln>
              </c:spPr>
              <c:txPr>
                <a:bodyPr/>
                <a:lstStyle/>
                <a:p>
                  <a:pPr>
                    <a:defRPr sz="1000" b="1" i="0" u="none" strike="noStrike" baseline="0">
                      <a:solidFill>
                        <a:srgbClr val="FFFFFF"/>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Lst>
            </c:dLbl>
            <c:dLbl>
              <c:idx val="4"/>
              <c:layout>
                <c:manualLayout>
                  <c:x val="8.9740630247306122E-2"/>
                  <c:y val="0.22762844721201442"/>
                </c:manualLayout>
              </c:layout>
              <c:numFmt formatCode="0.0%" sourceLinked="0"/>
              <c:spPr>
                <a:noFill/>
                <a:ln w="25400">
                  <a:noFill/>
                </a:ln>
              </c:spPr>
              <c:txPr>
                <a:bodyPr/>
                <a:lstStyle/>
                <a:p>
                  <a:pPr>
                    <a:defRPr sz="10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Lst>
            </c:dLbl>
            <c:dLbl>
              <c:idx val="5"/>
              <c:layout>
                <c:manualLayout>
                  <c:x val="-0.16307596635558272"/>
                  <c:y val="1.8475333974393479E-2"/>
                </c:manualLayout>
              </c:layout>
              <c:numFmt formatCode="0.0%" sourceLinked="0"/>
              <c:spPr>
                <a:noFill/>
                <a:ln w="25400">
                  <a:noFill/>
                </a:ln>
              </c:spPr>
              <c:txPr>
                <a:bodyPr/>
                <a:lstStyle/>
                <a:p>
                  <a:pPr>
                    <a:defRPr sz="10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'CHAT 100 Y REDES SOCIALES'!$B$63:$G$68</c:f>
              <c:strCache>
                <c:ptCount val="6"/>
                <c:pt idx="0">
                  <c:v>Menos de 13 años</c:v>
                </c:pt>
                <c:pt idx="1">
                  <c:v>13 a 17 años</c:v>
                </c:pt>
                <c:pt idx="2">
                  <c:v>18 a 25 años</c:v>
                </c:pt>
                <c:pt idx="3">
                  <c:v>26-45 años</c:v>
                </c:pt>
                <c:pt idx="4">
                  <c:v>46 a + años</c:v>
                </c:pt>
                <c:pt idx="5">
                  <c:v>No especifica</c:v>
                </c:pt>
              </c:strCache>
            </c:strRef>
          </c:cat>
          <c:val>
            <c:numRef>
              <c:f>'CHAT 100 Y REDES SOCIALES'!$L$63:$L$68</c:f>
              <c:numCache>
                <c:formatCode>0.0%</c:formatCode>
                <c:ptCount val="6"/>
                <c:pt idx="0">
                  <c:v>1.3225806451612903E-2</c:v>
                </c:pt>
                <c:pt idx="1">
                  <c:v>0.12032258064516128</c:v>
                </c:pt>
                <c:pt idx="2">
                  <c:v>0.28000000000000003</c:v>
                </c:pt>
                <c:pt idx="3">
                  <c:v>0.48322580645161289</c:v>
                </c:pt>
                <c:pt idx="4">
                  <c:v>4.5483870967741938E-2</c:v>
                </c:pt>
                <c:pt idx="5">
                  <c:v>5.7741935483870965E-2</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chemeClr val="bg2"/>
    </a:solidFill>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877" l="0.70000000000000062" r="0.70000000000000062" t="0.750000000000008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64970455363741"/>
          <c:y val="0.19016062541703527"/>
          <c:w val="0.57832413607579358"/>
          <c:h val="0.71132870794981262"/>
        </c:manualLayout>
      </c:layout>
      <c:pieChart>
        <c:varyColors val="1"/>
        <c:ser>
          <c:idx val="0"/>
          <c:order val="0"/>
          <c:dPt>
            <c:idx val="0"/>
            <c:bubble3D val="0"/>
            <c:spPr>
              <a:solidFill>
                <a:srgbClr val="FFFF66"/>
              </a:solidFill>
            </c:spPr>
          </c:dPt>
          <c:dPt>
            <c:idx val="1"/>
            <c:bubble3D val="0"/>
            <c:spPr>
              <a:solidFill>
                <a:srgbClr val="E07C0E"/>
              </a:solidFill>
            </c:spPr>
          </c:dPt>
          <c:dLbls>
            <c:dLbl>
              <c:idx val="0"/>
              <c:layout>
                <c:manualLayout>
                  <c:x val="-0.16179628231402593"/>
                  <c:y val="0.11926551013792598"/>
                </c:manualLayout>
              </c:layout>
              <c:numFmt formatCode="0.0%" sourceLinked="0"/>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bestFit"/>
              <c:showLegendKey val="0"/>
              <c:showVal val="0"/>
              <c:showCatName val="0"/>
              <c:showSerName val="0"/>
              <c:showPercent val="1"/>
              <c:showBubbleSize val="0"/>
              <c:extLst>
                <c:ext xmlns:c15="http://schemas.microsoft.com/office/drawing/2012/chart" uri="{CE6537A1-D6FC-4f65-9D91-7224C49458BB}"/>
              </c:extLst>
            </c:dLbl>
            <c:dLbl>
              <c:idx val="1"/>
              <c:layout>
                <c:manualLayout>
                  <c:x val="0.19702733938458619"/>
                  <c:y val="-9.4671174330081528E-2"/>
                </c:manualLayout>
              </c:layout>
              <c:numFmt formatCode="0.0%" sourceLinked="0"/>
              <c:spPr>
                <a:noFill/>
                <a:ln w="25400">
                  <a:noFill/>
                </a:ln>
              </c:spPr>
              <c:txPr>
                <a:bodyPr/>
                <a:lstStyle/>
                <a:p>
                  <a:pPr>
                    <a:defRPr sz="1000" b="0" i="0" u="none" strike="noStrike" baseline="0">
                      <a:solidFill>
                        <a:srgbClr val="000000"/>
                      </a:solidFill>
                      <a:latin typeface="Calibri"/>
                      <a:ea typeface="Calibri"/>
                      <a:cs typeface="Calibri"/>
                    </a:defRPr>
                  </a:pPr>
                  <a:endParaRPr lang="es-PE"/>
                </a:p>
              </c:txPr>
              <c:dLblPos val="bestFit"/>
              <c:showLegendKey val="0"/>
              <c:showVal val="0"/>
              <c:showCatName val="0"/>
              <c:showSerName val="0"/>
              <c:showPercent val="1"/>
              <c:showBubbleSize val="0"/>
              <c:extLst>
                <c:ext xmlns:c15="http://schemas.microsoft.com/office/drawing/2012/chart" uri="{CE6537A1-D6FC-4f65-9D91-7224C49458BB}"/>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showLegendKey val="0"/>
            <c:showVal val="0"/>
            <c:showCatName val="0"/>
            <c:showSerName val="0"/>
            <c:showPercent val="1"/>
            <c:showBubbleSize val="0"/>
            <c:showLeaderLines val="1"/>
            <c:extLst>
              <c:ext xmlns:c15="http://schemas.microsoft.com/office/drawing/2012/chart" uri="{CE6537A1-D6FC-4f65-9D91-7224C49458BB}"/>
            </c:extLst>
          </c:dLbls>
          <c:val>
            <c:numRef>
              <c:f>('CHAT 100 Y REDES SOCIALES'!$I$30,'CHAT 100 Y REDES SOCIALES'!$M$30)</c:f>
              <c:numCache>
                <c:formatCode>General</c:formatCode>
                <c:ptCount val="2"/>
                <c:pt idx="0">
                  <c:v>1074</c:v>
                </c:pt>
                <c:pt idx="1">
                  <c:v>2026</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744" l="0.70000000000000062" r="0.70000000000000062" t="0.750000000000007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image" Target="../media/image10.png"/><Relationship Id="rId3" Type="http://schemas.openxmlformats.org/officeDocument/2006/relationships/image" Target="../media/image2.jpeg"/><Relationship Id="rId7" Type="http://schemas.openxmlformats.org/officeDocument/2006/relationships/chart" Target="../charts/chart2.xml"/><Relationship Id="rId12" Type="http://schemas.openxmlformats.org/officeDocument/2006/relationships/image" Target="../media/image9.png"/><Relationship Id="rId2" Type="http://schemas.openxmlformats.org/officeDocument/2006/relationships/image" Target="../media/image1.jpeg"/><Relationship Id="rId16" Type="http://schemas.openxmlformats.org/officeDocument/2006/relationships/chart" Target="../charts/chart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image" Target="../media/image8.png"/><Relationship Id="rId5" Type="http://schemas.openxmlformats.org/officeDocument/2006/relationships/image" Target="../media/image4.jpeg"/><Relationship Id="rId15" Type="http://schemas.openxmlformats.org/officeDocument/2006/relationships/image" Target="../media/image12.jpeg"/><Relationship Id="rId10" Type="http://schemas.openxmlformats.org/officeDocument/2006/relationships/image" Target="../media/image7.png"/><Relationship Id="rId4" Type="http://schemas.openxmlformats.org/officeDocument/2006/relationships/image" Target="../media/image3.jpeg"/><Relationship Id="rId9" Type="http://schemas.openxmlformats.org/officeDocument/2006/relationships/image" Target="../media/image6.jpeg"/><Relationship Id="rId1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5</xdr:col>
      <xdr:colOff>28575</xdr:colOff>
      <xdr:row>1</xdr:row>
      <xdr:rowOff>168852</xdr:rowOff>
    </xdr:from>
    <xdr:ext cx="8020049" cy="489878"/>
    <xdr:sp macro="" textlink="">
      <xdr:nvSpPr>
        <xdr:cNvPr id="2" name="1 Rectángulo"/>
        <xdr:cNvSpPr/>
      </xdr:nvSpPr>
      <xdr:spPr>
        <a:xfrm>
          <a:off x="2419350" y="359352"/>
          <a:ext cx="8020049" cy="489878"/>
        </a:xfrm>
        <a:prstGeom prst="rect">
          <a:avLst/>
        </a:prstGeom>
        <a:noFill/>
      </xdr:spPr>
      <xdr:txBody>
        <a:bodyPr wrap="square" lIns="91440" tIns="45720" rIns="91440" bIns="45720">
          <a:spAutoFit/>
        </a:bodyPr>
        <a:lstStyle/>
        <a:p>
          <a:pPr algn="ctr">
            <a:lnSpc>
              <a:spcPts val="1600"/>
            </a:lnSpc>
          </a:pPr>
          <a:r>
            <a:rPr lang="es-ES" sz="1400" b="1" cap="none" spc="0" baseline="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rPr>
            <a:t>REPORTE ESTADÍSTICO DE CONSULTAS CHAT Y REDES SOCIALES</a:t>
          </a:r>
          <a:endParaRPr lang="es-ES" sz="1400" b="1" cap="none" spc="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endParaRPr>
        </a:p>
        <a:p>
          <a:pPr algn="ctr">
            <a:lnSpc>
              <a:spcPts val="1500"/>
            </a:lnSpc>
          </a:pPr>
          <a:r>
            <a:rPr lang="es-ES" sz="1400" b="1" cap="none" spc="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rPr>
            <a:t>Periodo:</a:t>
          </a:r>
          <a:r>
            <a:rPr lang="es-ES" sz="1400" b="1" cap="none" spc="0" baseline="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rPr>
            <a:t> Enero - Octubre  2015</a:t>
          </a:r>
          <a:endParaRPr lang="es-ES" sz="1400" b="1" cap="none" spc="0">
            <a:ln w="12700">
              <a:solidFill>
                <a:schemeClr val="accent2">
                  <a:lumMod val="75000"/>
                </a:schemeClr>
              </a:solidFill>
              <a:prstDash val="solid"/>
            </a:ln>
            <a:solidFill>
              <a:srgbClr val="C00000"/>
            </a:solidFill>
            <a:effectLst>
              <a:outerShdw blurRad="41275" dist="20320" dir="1800000" algn="tl" rotWithShape="0">
                <a:srgbClr val="000000">
                  <a:alpha val="40000"/>
                </a:srgbClr>
              </a:outerShdw>
            </a:effectLst>
          </a:endParaRPr>
        </a:p>
      </xdr:txBody>
    </xdr:sp>
    <xdr:clientData/>
  </xdr:oneCellAnchor>
  <xdr:twoCellAnchor>
    <xdr:from>
      <xdr:col>7</xdr:col>
      <xdr:colOff>76200</xdr:colOff>
      <xdr:row>10</xdr:row>
      <xdr:rowOff>38100</xdr:rowOff>
    </xdr:from>
    <xdr:to>
      <xdr:col>15</xdr:col>
      <xdr:colOff>9525</xdr:colOff>
      <xdr:row>24</xdr:row>
      <xdr:rowOff>28575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219074</xdr:colOff>
      <xdr:row>11</xdr:row>
      <xdr:rowOff>91496</xdr:rowOff>
    </xdr:from>
    <xdr:to>
      <xdr:col>20</xdr:col>
      <xdr:colOff>538595</xdr:colOff>
      <xdr:row>13</xdr:row>
      <xdr:rowOff>118629</xdr:rowOff>
    </xdr:to>
    <xdr:pic>
      <xdr:nvPicPr>
        <xdr:cNvPr id="4" name="3 Imagen" descr="chat 100.bmp"/>
        <xdr:cNvPicPr>
          <a:picLocks noChangeAspect="1"/>
        </xdr:cNvPicPr>
      </xdr:nvPicPr>
      <xdr:blipFill>
        <a:blip xmlns:r="http://schemas.openxmlformats.org/officeDocument/2006/relationships" r:embed="rId2"/>
        <a:stretch>
          <a:fillRect/>
        </a:stretch>
      </xdr:blipFill>
      <xdr:spPr>
        <a:xfrm>
          <a:off x="11572874" y="1939346"/>
          <a:ext cx="1071996" cy="350983"/>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0</xdr:col>
      <xdr:colOff>211281</xdr:colOff>
      <xdr:row>25</xdr:row>
      <xdr:rowOff>89188</xdr:rowOff>
    </xdr:from>
    <xdr:to>
      <xdr:col>21</xdr:col>
      <xdr:colOff>447675</xdr:colOff>
      <xdr:row>27</xdr:row>
      <xdr:rowOff>175780</xdr:rowOff>
    </xdr:to>
    <xdr:sp macro="" textlink="">
      <xdr:nvSpPr>
        <xdr:cNvPr id="5" name="4 Rectángulo"/>
        <xdr:cNvSpPr/>
      </xdr:nvSpPr>
      <xdr:spPr>
        <a:xfrm>
          <a:off x="201756" y="4089688"/>
          <a:ext cx="12971319" cy="362817"/>
        </a:xfrm>
        <a:prstGeom prst="rect">
          <a:avLst/>
        </a:prstGeom>
        <a:noFill/>
        <a:ln w="6350">
          <a:noFill/>
        </a:ln>
      </xdr:spPr>
      <xdr:style>
        <a:lnRef idx="2">
          <a:schemeClr val="accent2"/>
        </a:lnRef>
        <a:fillRef idx="1">
          <a:schemeClr val="lt1"/>
        </a:fillRef>
        <a:effectRef idx="0">
          <a:schemeClr val="accent2"/>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s-PE" sz="800" b="0" i="0" u="none" strike="noStrike">
              <a:solidFill>
                <a:schemeClr val="tx1"/>
              </a:solidFill>
              <a:latin typeface="+mn-lt"/>
              <a:ea typeface="+mn-ea"/>
              <a:cs typeface="+mn-cs"/>
            </a:rPr>
            <a:t>La consulta privada es el servicio que se ofrece al usuario(a) a fin de asegurar privacidad y confidencialidad debido a que se trata de un problema de violencia familiar, sexual o afín.</a:t>
          </a:r>
          <a:r>
            <a:rPr lang="es-PE" sz="800">
              <a:solidFill>
                <a:schemeClr val="tx1"/>
              </a:solidFill>
            </a:rPr>
            <a:t>  </a:t>
          </a:r>
          <a:r>
            <a:rPr lang="es-PE" sz="800" b="0" i="0">
              <a:solidFill>
                <a:schemeClr val="dk1"/>
              </a:solidFill>
              <a:latin typeface="+mn-lt"/>
              <a:ea typeface="+mn-ea"/>
              <a:cs typeface="+mn-cs"/>
            </a:rPr>
            <a:t>La consulta pública es la que se suele realizar para brindar información general a través del chat 100</a:t>
          </a:r>
          <a:endParaRPr lang="es-PE" sz="800">
            <a:solidFill>
              <a:schemeClr val="dk1"/>
            </a:solidFill>
            <a:latin typeface="+mn-lt"/>
            <a:ea typeface="+mn-ea"/>
            <a:cs typeface="+mn-cs"/>
          </a:endParaRPr>
        </a:p>
        <a:p>
          <a:pPr algn="l"/>
          <a:endParaRPr lang="es-PE" sz="800">
            <a:solidFill>
              <a:schemeClr val="tx1"/>
            </a:solidFill>
          </a:endParaRPr>
        </a:p>
      </xdr:txBody>
    </xdr:sp>
    <xdr:clientData/>
  </xdr:twoCellAnchor>
  <xdr:twoCellAnchor editAs="oneCell">
    <xdr:from>
      <xdr:col>16</xdr:col>
      <xdr:colOff>305665</xdr:colOff>
      <xdr:row>9</xdr:row>
      <xdr:rowOff>160193</xdr:rowOff>
    </xdr:from>
    <xdr:to>
      <xdr:col>17</xdr:col>
      <xdr:colOff>399529</xdr:colOff>
      <xdr:row>14</xdr:row>
      <xdr:rowOff>114474</xdr:rowOff>
    </xdr:to>
    <xdr:pic>
      <xdr:nvPicPr>
        <xdr:cNvPr id="6" name="5 Imagen"/>
        <xdr:cNvPicPr>
          <a:picLocks noChangeAspect="1"/>
        </xdr:cNvPicPr>
      </xdr:nvPicPr>
      <xdr:blipFill>
        <a:blip xmlns:r="http://schemas.openxmlformats.org/officeDocument/2006/relationships" r:embed="rId3" cstate="print"/>
        <a:stretch>
          <a:fillRect/>
        </a:stretch>
      </xdr:blipFill>
      <xdr:spPr>
        <a:xfrm>
          <a:off x="9659215" y="1731818"/>
          <a:ext cx="712989" cy="706756"/>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3</xdr:col>
      <xdr:colOff>0</xdr:colOff>
      <xdr:row>27</xdr:row>
      <xdr:rowOff>133350</xdr:rowOff>
    </xdr:from>
    <xdr:to>
      <xdr:col>3</xdr:col>
      <xdr:colOff>523875</xdr:colOff>
      <xdr:row>30</xdr:row>
      <xdr:rowOff>76200</xdr:rowOff>
    </xdr:to>
    <xdr:pic>
      <xdr:nvPicPr>
        <xdr:cNvPr id="7" name="6 Imagen" descr="Chat_Icon.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52525" y="4410075"/>
          <a:ext cx="5238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0</xdr:colOff>
      <xdr:row>27</xdr:row>
      <xdr:rowOff>180975</xdr:rowOff>
    </xdr:from>
    <xdr:to>
      <xdr:col>23</xdr:col>
      <xdr:colOff>95250</xdr:colOff>
      <xdr:row>29</xdr:row>
      <xdr:rowOff>104775</xdr:rowOff>
    </xdr:to>
    <xdr:sp macro="" textlink="">
      <xdr:nvSpPr>
        <xdr:cNvPr id="8" name="AutoShape 5" descr="imap://tviviano@172.16.100.10:143/fetch%3EUID%3E/INBOX%3E47816?part=1.2&amp;type=image/jpeg&amp;filename=chat%20100.jpg"/>
        <xdr:cNvSpPr>
          <a:spLocks noChangeAspect="1" noChangeArrowheads="1"/>
        </xdr:cNvSpPr>
      </xdr:nvSpPr>
      <xdr:spPr bwMode="auto">
        <a:xfrm>
          <a:off x="13344525" y="44577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459796</xdr:colOff>
      <xdr:row>0</xdr:row>
      <xdr:rowOff>0</xdr:rowOff>
    </xdr:from>
    <xdr:to>
      <xdr:col>21</xdr:col>
      <xdr:colOff>154267</xdr:colOff>
      <xdr:row>4</xdr:row>
      <xdr:rowOff>834</xdr:rowOff>
    </xdr:to>
    <xdr:pic>
      <xdr:nvPicPr>
        <xdr:cNvPr id="9" name="8 Imagen" descr="chat 100.jpg"/>
        <xdr:cNvPicPr>
          <a:picLocks noChangeAspect="1"/>
        </xdr:cNvPicPr>
      </xdr:nvPicPr>
      <xdr:blipFill>
        <a:blip xmlns:r="http://schemas.openxmlformats.org/officeDocument/2006/relationships" r:embed="rId5" cstate="print"/>
        <a:srcRect l="3853"/>
        <a:stretch>
          <a:fillRect/>
        </a:stretch>
      </xdr:blipFill>
      <xdr:spPr>
        <a:xfrm>
          <a:off x="11813596" y="0"/>
          <a:ext cx="1066071" cy="762834"/>
        </a:xfrm>
        <a:prstGeom prst="rect">
          <a:avLst/>
        </a:prstGeom>
        <a:solidFill>
          <a:srgbClr val="FFFFFF">
            <a:shade val="85000"/>
          </a:srgbClr>
        </a:solidFill>
        <a:ln w="101600" cap="sq">
          <a:solidFill>
            <a:srgbClr val="FDFDFD"/>
          </a:solidFill>
          <a:miter lim="800000"/>
        </a:ln>
        <a:effectLst>
          <a:outerShdw blurRad="57150" dist="37500" dir="7560000" sy="98000" kx="110000" ky="200000" algn="tl" rotWithShape="0">
            <a:srgbClr val="000000">
              <a:alpha val="20000"/>
            </a:srgbClr>
          </a:outerShdw>
        </a:effectLst>
        <a:scene3d>
          <a:camera prst="perspectiveRelaxed">
            <a:rot lat="18960000" lon="0" rev="0"/>
          </a:camera>
          <a:lightRig rig="twoPt" dir="t">
            <a:rot lat="0" lon="0" rev="7200000"/>
          </a:lightRig>
        </a:scene3d>
        <a:sp3d prstMaterial="matte">
          <a:bevelT w="22860" h="12700"/>
          <a:contourClr>
            <a:srgbClr val="FFFFFF"/>
          </a:contourClr>
        </a:sp3d>
      </xdr:spPr>
    </xdr:pic>
    <xdr:clientData/>
  </xdr:twoCellAnchor>
  <xdr:twoCellAnchor>
    <xdr:from>
      <xdr:col>1</xdr:col>
      <xdr:colOff>51954</xdr:colOff>
      <xdr:row>27</xdr:row>
      <xdr:rowOff>129886</xdr:rowOff>
    </xdr:from>
    <xdr:to>
      <xdr:col>22</xdr:col>
      <xdr:colOff>-1</xdr:colOff>
      <xdr:row>30</xdr:row>
      <xdr:rowOff>86590</xdr:rowOff>
    </xdr:to>
    <xdr:sp macro="" textlink="">
      <xdr:nvSpPr>
        <xdr:cNvPr id="10" name="9 Rectángulo redondeado"/>
        <xdr:cNvSpPr/>
      </xdr:nvSpPr>
      <xdr:spPr>
        <a:xfrm>
          <a:off x="251979" y="4406611"/>
          <a:ext cx="13092545" cy="490104"/>
        </a:xfrm>
        <a:prstGeom prst="roundRect">
          <a:avLst/>
        </a:prstGeom>
        <a:noFill/>
      </xdr:spPr>
      <xdr:style>
        <a:lnRef idx="2">
          <a:schemeClr val="accent3"/>
        </a:lnRef>
        <a:fillRef idx="1">
          <a:schemeClr val="lt1"/>
        </a:fillRef>
        <a:effectRef idx="0">
          <a:schemeClr val="accent3"/>
        </a:effectRef>
        <a:fontRef idx="minor">
          <a:schemeClr val="dk1"/>
        </a:fontRef>
      </xdr:style>
      <xdr:txBody>
        <a:bodyPr rtlCol="0" anchor="ctr"/>
        <a:lstStyle/>
        <a:p>
          <a:pPr algn="ctr"/>
          <a:endParaRPr lang="es-PE" sz="1100"/>
        </a:p>
      </xdr:txBody>
    </xdr:sp>
    <xdr:clientData/>
  </xdr:twoCellAnchor>
  <xdr:twoCellAnchor>
    <xdr:from>
      <xdr:col>15</xdr:col>
      <xdr:colOff>88324</xdr:colOff>
      <xdr:row>9</xdr:row>
      <xdr:rowOff>50224</xdr:rowOff>
    </xdr:from>
    <xdr:to>
      <xdr:col>22</xdr:col>
      <xdr:colOff>19050</xdr:colOff>
      <xdr:row>23</xdr:row>
      <xdr:rowOff>66676</xdr:rowOff>
    </xdr:to>
    <xdr:sp macro="" textlink="">
      <xdr:nvSpPr>
        <xdr:cNvPr id="11" name="10 Rectángulo redondeado"/>
        <xdr:cNvSpPr/>
      </xdr:nvSpPr>
      <xdr:spPr>
        <a:xfrm>
          <a:off x="8822749" y="1621849"/>
          <a:ext cx="4540826" cy="2140527"/>
        </a:xfrm>
        <a:prstGeom prst="roundRect">
          <a:avLst/>
        </a:prstGeom>
        <a:noFill/>
        <a:ln w="28575">
          <a:solidFill>
            <a:schemeClr val="accent2"/>
          </a:solidFill>
        </a:ln>
      </xdr:spPr>
      <xdr:style>
        <a:lnRef idx="2">
          <a:schemeClr val="accent3"/>
        </a:lnRef>
        <a:fillRef idx="1">
          <a:schemeClr val="lt1"/>
        </a:fillRef>
        <a:effectRef idx="0">
          <a:schemeClr val="accent3"/>
        </a:effectRef>
        <a:fontRef idx="minor">
          <a:schemeClr val="dk1"/>
        </a:fontRef>
      </xdr:style>
      <xdr:txBody>
        <a:bodyPr rtlCol="0" anchor="ctr"/>
        <a:lstStyle/>
        <a:p>
          <a:pPr algn="ctr"/>
          <a:endParaRPr lang="es-PE" sz="1100"/>
        </a:p>
      </xdr:txBody>
    </xdr:sp>
    <xdr:clientData/>
  </xdr:twoCellAnchor>
  <xdr:twoCellAnchor editAs="oneCell">
    <xdr:from>
      <xdr:col>10</xdr:col>
      <xdr:colOff>57150</xdr:colOff>
      <xdr:row>81</xdr:row>
      <xdr:rowOff>47625</xdr:rowOff>
    </xdr:from>
    <xdr:to>
      <xdr:col>10</xdr:col>
      <xdr:colOff>581025</xdr:colOff>
      <xdr:row>84</xdr:row>
      <xdr:rowOff>66675</xdr:rowOff>
    </xdr:to>
    <xdr:pic>
      <xdr:nvPicPr>
        <xdr:cNvPr id="12" name="11 Imagen" descr="facebook.png"/>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43550" y="13982700"/>
          <a:ext cx="523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152400</xdr:colOff>
      <xdr:row>75</xdr:row>
      <xdr:rowOff>150670</xdr:rowOff>
    </xdr:from>
    <xdr:to>
      <xdr:col>21</xdr:col>
      <xdr:colOff>533399</xdr:colOff>
      <xdr:row>79</xdr:row>
      <xdr:rowOff>124692</xdr:rowOff>
    </xdr:to>
    <xdr:sp macro="" textlink="">
      <xdr:nvSpPr>
        <xdr:cNvPr id="13" name="12 Rectángulo redondeado"/>
        <xdr:cNvSpPr/>
      </xdr:nvSpPr>
      <xdr:spPr>
        <a:xfrm>
          <a:off x="2543175" y="12904645"/>
          <a:ext cx="10715624" cy="736022"/>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s-ES" sz="1100" b="0" i="0">
              <a:solidFill>
                <a:schemeClr val="tx1"/>
              </a:solidFill>
              <a:effectLst/>
              <a:latin typeface="+mn-lt"/>
              <a:ea typeface="+mn-ea"/>
              <a:cs typeface="+mn-cs"/>
            </a:rPr>
            <a:t>A través de las redes sociales de internet del PNCVFS se difundirán los servicios que presta la institución para la prevención y atención frente  a  la  violencia  familiar  y  sexual,  actividades oficiales,  datos estadísticos  y  campañas  de  sensibilización  y  comunicación emprendidas.</a:t>
          </a:r>
          <a:endParaRPr lang="es-PE" sz="1000" b="0">
            <a:solidFill>
              <a:schemeClr val="tx1"/>
            </a:solidFill>
          </a:endParaRPr>
        </a:p>
      </xdr:txBody>
    </xdr:sp>
    <xdr:clientData/>
  </xdr:twoCellAnchor>
  <xdr:twoCellAnchor>
    <xdr:from>
      <xdr:col>12</xdr:col>
      <xdr:colOff>161925</xdr:colOff>
      <xdr:row>60</xdr:row>
      <xdr:rowOff>28575</xdr:rowOff>
    </xdr:from>
    <xdr:to>
      <xdr:col>17</xdr:col>
      <xdr:colOff>228600</xdr:colOff>
      <xdr:row>71</xdr:row>
      <xdr:rowOff>85725</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285750</xdr:colOff>
      <xdr:row>60</xdr:row>
      <xdr:rowOff>28575</xdr:rowOff>
    </xdr:from>
    <xdr:to>
      <xdr:col>22</xdr:col>
      <xdr:colOff>247650</xdr:colOff>
      <xdr:row>71</xdr:row>
      <xdr:rowOff>114300</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28575</xdr:colOff>
      <xdr:row>98</xdr:row>
      <xdr:rowOff>95250</xdr:rowOff>
    </xdr:from>
    <xdr:to>
      <xdr:col>16</xdr:col>
      <xdr:colOff>347663</xdr:colOff>
      <xdr:row>102</xdr:row>
      <xdr:rowOff>28575</xdr:rowOff>
    </xdr:to>
    <xdr:cxnSp macro="">
      <xdr:nvCxnSpPr>
        <xdr:cNvPr id="16" name="16 Conector angular"/>
        <xdr:cNvCxnSpPr/>
      </xdr:nvCxnSpPr>
      <xdr:spPr>
        <a:xfrm>
          <a:off x="8143875" y="17002125"/>
          <a:ext cx="1557338" cy="1019175"/>
        </a:xfrm>
        <a:prstGeom prst="bentConnector2">
          <a:avLst/>
        </a:prstGeom>
        <a:ln w="28575">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247649</xdr:colOff>
      <xdr:row>16</xdr:row>
      <xdr:rowOff>133350</xdr:rowOff>
    </xdr:from>
    <xdr:to>
      <xdr:col>21</xdr:col>
      <xdr:colOff>390525</xdr:colOff>
      <xdr:row>22</xdr:row>
      <xdr:rowOff>52916</xdr:rowOff>
    </xdr:to>
    <xdr:sp macro="" textlink="">
      <xdr:nvSpPr>
        <xdr:cNvPr id="17" name="19 CuadroTexto"/>
        <xdr:cNvSpPr txBox="1"/>
      </xdr:nvSpPr>
      <xdr:spPr>
        <a:xfrm>
          <a:off x="8982074" y="2762250"/>
          <a:ext cx="4133851" cy="8339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PE" sz="1050" b="1" i="1"/>
            <a:t>En el</a:t>
          </a:r>
          <a:r>
            <a:rPr lang="es-PE" sz="1050" b="1" i="1" baseline="0"/>
            <a:t> periodo  </a:t>
          </a:r>
          <a:r>
            <a:rPr lang="es-PE" sz="1050" b="1" i="1" baseline="0">
              <a:solidFill>
                <a:srgbClr val="FF0000"/>
              </a:solidFill>
            </a:rPr>
            <a:t>Enero - Octubre 2015 </a:t>
          </a:r>
          <a:r>
            <a:rPr lang="es-PE" sz="1050" b="1" i="1" baseline="0"/>
            <a:t>se han atendido </a:t>
          </a:r>
          <a:r>
            <a:rPr lang="es-PE" sz="1050" b="1" i="1" baseline="0">
              <a:solidFill>
                <a:srgbClr val="FF0000"/>
              </a:solidFill>
            </a:rPr>
            <a:t>3100 </a:t>
          </a:r>
          <a:r>
            <a:rPr lang="es-PE" sz="1050" b="1" i="1" baseline="0"/>
            <a:t> consultas chat. Además se han tenido </a:t>
          </a:r>
          <a:r>
            <a:rPr lang="es-PE" sz="1050" b="1" i="1" baseline="0">
              <a:solidFill>
                <a:srgbClr val="FF0000"/>
              </a:solidFill>
            </a:rPr>
            <a:t>43 </a:t>
          </a:r>
          <a:r>
            <a:rPr lang="es-PE" sz="1050" b="1" i="1" baseline="0">
              <a:solidFill>
                <a:schemeClr val="tx1"/>
              </a:solidFill>
            </a:rPr>
            <a:t>in</a:t>
          </a:r>
          <a:r>
            <a:rPr lang="es-PE" sz="1050" b="1" i="1" baseline="0"/>
            <a:t>gresos al chat que no ha tenido interacción con el moderador.</a:t>
          </a:r>
        </a:p>
        <a:p>
          <a:pPr algn="ctr"/>
          <a:r>
            <a:rPr lang="es-PE" sz="1050" b="1" i="1" baseline="0"/>
            <a:t>En promedio hay  </a:t>
          </a:r>
          <a:r>
            <a:rPr lang="es-PE" sz="1050" b="1" i="1" baseline="0">
              <a:solidFill>
                <a:srgbClr val="FF0000"/>
              </a:solidFill>
            </a:rPr>
            <a:t>14 </a:t>
          </a:r>
          <a:r>
            <a:rPr lang="es-PE" sz="1050" b="1" i="1" baseline="0"/>
            <a:t>consultas chat por día.</a:t>
          </a:r>
          <a:endParaRPr lang="es-PE" sz="1050" b="1" i="1"/>
        </a:p>
      </xdr:txBody>
    </xdr:sp>
    <xdr:clientData/>
  </xdr:twoCellAnchor>
  <xdr:twoCellAnchor>
    <xdr:from>
      <xdr:col>0</xdr:col>
      <xdr:colOff>9525</xdr:colOff>
      <xdr:row>72</xdr:row>
      <xdr:rowOff>38100</xdr:rowOff>
    </xdr:from>
    <xdr:to>
      <xdr:col>6</xdr:col>
      <xdr:colOff>266700</xdr:colOff>
      <xdr:row>74</xdr:row>
      <xdr:rowOff>9525</xdr:rowOff>
    </xdr:to>
    <xdr:pic>
      <xdr:nvPicPr>
        <xdr:cNvPr id="18" name="5 Imagen" descr="logoMIMP "/>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r="2931"/>
        <a:stretch>
          <a:fillRect/>
        </a:stretch>
      </xdr:blipFill>
      <xdr:spPr bwMode="auto">
        <a:xfrm>
          <a:off x="9525" y="11963400"/>
          <a:ext cx="32670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122090</xdr:colOff>
      <xdr:row>82</xdr:row>
      <xdr:rowOff>39831</xdr:rowOff>
    </xdr:from>
    <xdr:ext cx="2964009" cy="450273"/>
    <xdr:sp macro="" textlink="">
      <xdr:nvSpPr>
        <xdr:cNvPr id="19" name="22 CuadroTexto"/>
        <xdr:cNvSpPr txBox="1"/>
      </xdr:nvSpPr>
      <xdr:spPr>
        <a:xfrm>
          <a:off x="655490" y="14108256"/>
          <a:ext cx="2964009" cy="4502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PE" sz="1100" b="1">
              <a:solidFill>
                <a:srgbClr val="006600"/>
              </a:solidFill>
            </a:rPr>
            <a:t>Cuadro Nº 5: </a:t>
          </a:r>
          <a:r>
            <a:rPr lang="es-PE" sz="1100"/>
            <a:t>Número de usuarios/as nuevos/as que gustan del Facebook institucional</a:t>
          </a:r>
        </a:p>
      </xdr:txBody>
    </xdr:sp>
    <xdr:clientData/>
  </xdr:oneCellAnchor>
  <xdr:oneCellAnchor>
    <xdr:from>
      <xdr:col>10</xdr:col>
      <xdr:colOff>560245</xdr:colOff>
      <xdr:row>81</xdr:row>
      <xdr:rowOff>13854</xdr:rowOff>
    </xdr:from>
    <xdr:ext cx="2421080" cy="623455"/>
    <xdr:sp macro="" textlink="">
      <xdr:nvSpPr>
        <xdr:cNvPr id="20" name="23 CuadroTexto"/>
        <xdr:cNvSpPr txBox="1"/>
      </xdr:nvSpPr>
      <xdr:spPr>
        <a:xfrm>
          <a:off x="6046645" y="13948929"/>
          <a:ext cx="2421080" cy="623455"/>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6: </a:t>
          </a: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Número de publicaciones con información institucional  y/o mensajes de campañas</a:t>
          </a:r>
        </a:p>
      </xdr:txBody>
    </xdr:sp>
    <xdr:clientData/>
  </xdr:oneCellAnchor>
  <xdr:oneCellAnchor>
    <xdr:from>
      <xdr:col>18</xdr:col>
      <xdr:colOff>219075</xdr:colOff>
      <xdr:row>81</xdr:row>
      <xdr:rowOff>35502</xdr:rowOff>
    </xdr:from>
    <xdr:ext cx="2616777" cy="623455"/>
    <xdr:sp macro="" textlink="">
      <xdr:nvSpPr>
        <xdr:cNvPr id="21" name="24 CuadroTexto"/>
        <xdr:cNvSpPr txBox="1"/>
      </xdr:nvSpPr>
      <xdr:spPr>
        <a:xfrm>
          <a:off x="10810875" y="13970577"/>
          <a:ext cx="2616777" cy="623455"/>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7: </a:t>
          </a:r>
          <a:r>
            <a:rPr kumimoji="0" lang="es-PE" sz="1100" b="0" i="0" u="none" strike="noStrike" kern="0" cap="none" spc="0" normalizeH="0" baseline="0" noProof="0" smtClean="0">
              <a:ln>
                <a:noFill/>
              </a:ln>
              <a:solidFill>
                <a:sysClr val="windowText" lastClr="000000"/>
              </a:solidFill>
              <a:effectLst/>
              <a:uLnTx/>
              <a:uFillTx/>
              <a:latin typeface="+mn-lt"/>
              <a:ea typeface="+mn-ea"/>
              <a:cs typeface="+mn-cs"/>
            </a:rPr>
            <a:t> Número de usuarios/as que al menos tienen 01 interacción cada vez que acceden al Facebook institucional</a:t>
          </a:r>
        </a:p>
      </xdr:txBody>
    </xdr:sp>
    <xdr:clientData/>
  </xdr:oneCellAnchor>
  <xdr:twoCellAnchor editAs="oneCell">
    <xdr:from>
      <xdr:col>17</xdr:col>
      <xdr:colOff>219075</xdr:colOff>
      <xdr:row>81</xdr:row>
      <xdr:rowOff>66675</xdr:rowOff>
    </xdr:from>
    <xdr:to>
      <xdr:col>18</xdr:col>
      <xdr:colOff>123825</xdr:colOff>
      <xdr:row>84</xdr:row>
      <xdr:rowOff>85725</xdr:rowOff>
    </xdr:to>
    <xdr:pic>
      <xdr:nvPicPr>
        <xdr:cNvPr id="22" name="25 Imagen" descr="facebook.png"/>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191750" y="14001750"/>
          <a:ext cx="523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102</xdr:row>
      <xdr:rowOff>95250</xdr:rowOff>
    </xdr:from>
    <xdr:to>
      <xdr:col>2</xdr:col>
      <xdr:colOff>114300</xdr:colOff>
      <xdr:row>105</xdr:row>
      <xdr:rowOff>76200</xdr:rowOff>
    </xdr:to>
    <xdr:pic>
      <xdr:nvPicPr>
        <xdr:cNvPr id="23" name="26 Imagen" descr="facebook.png"/>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3825" y="18087975"/>
          <a:ext cx="5238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409575</xdr:colOff>
      <xdr:row>116</xdr:row>
      <xdr:rowOff>161925</xdr:rowOff>
    </xdr:from>
    <xdr:to>
      <xdr:col>18</xdr:col>
      <xdr:colOff>428625</xdr:colOff>
      <xdr:row>120</xdr:row>
      <xdr:rowOff>95250</xdr:rowOff>
    </xdr:to>
    <xdr:pic>
      <xdr:nvPicPr>
        <xdr:cNvPr id="24" name="27 Imagen"/>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0382250" y="20688300"/>
          <a:ext cx="6381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116</xdr:row>
      <xdr:rowOff>0</xdr:rowOff>
    </xdr:from>
    <xdr:to>
      <xdr:col>6</xdr:col>
      <xdr:colOff>276225</xdr:colOff>
      <xdr:row>116</xdr:row>
      <xdr:rowOff>0</xdr:rowOff>
    </xdr:to>
    <xdr:pic>
      <xdr:nvPicPr>
        <xdr:cNvPr id="25" name="5 Imagen" descr="logoMIMP "/>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r="2931"/>
        <a:stretch>
          <a:fillRect/>
        </a:stretch>
      </xdr:blipFill>
      <xdr:spPr bwMode="auto">
        <a:xfrm>
          <a:off x="19050" y="20526375"/>
          <a:ext cx="3267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81</xdr:row>
      <xdr:rowOff>123825</xdr:rowOff>
    </xdr:from>
    <xdr:to>
      <xdr:col>2</xdr:col>
      <xdr:colOff>76200</xdr:colOff>
      <xdr:row>85</xdr:row>
      <xdr:rowOff>38100</xdr:rowOff>
    </xdr:to>
    <xdr:pic>
      <xdr:nvPicPr>
        <xdr:cNvPr id="26" name="29 Imagen" descr="facebook.png"/>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200" y="14058900"/>
          <a:ext cx="5334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116</xdr:row>
      <xdr:rowOff>76200</xdr:rowOff>
    </xdr:from>
    <xdr:to>
      <xdr:col>2</xdr:col>
      <xdr:colOff>190500</xdr:colOff>
      <xdr:row>119</xdr:row>
      <xdr:rowOff>85725</xdr:rowOff>
    </xdr:to>
    <xdr:pic>
      <xdr:nvPicPr>
        <xdr:cNvPr id="27" name="30 Imagen"/>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 y="20602575"/>
          <a:ext cx="5238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438150</xdr:colOff>
      <xdr:row>117</xdr:row>
      <xdr:rowOff>9525</xdr:rowOff>
    </xdr:from>
    <xdr:to>
      <xdr:col>11</xdr:col>
      <xdr:colOff>371475</xdr:colOff>
      <xdr:row>120</xdr:row>
      <xdr:rowOff>38100</xdr:rowOff>
    </xdr:to>
    <xdr:pic>
      <xdr:nvPicPr>
        <xdr:cNvPr id="28" name="31 Imagen" descr="Logo-twitter.png"/>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924550" y="20707350"/>
          <a:ext cx="5524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371476</xdr:colOff>
      <xdr:row>117</xdr:row>
      <xdr:rowOff>66676</xdr:rowOff>
    </xdr:from>
    <xdr:ext cx="2524124" cy="476250"/>
    <xdr:sp macro="" textlink="">
      <xdr:nvSpPr>
        <xdr:cNvPr id="29" name="33 CuadroTexto"/>
        <xdr:cNvSpPr txBox="1"/>
      </xdr:nvSpPr>
      <xdr:spPr>
        <a:xfrm>
          <a:off x="6477001" y="20764501"/>
          <a:ext cx="2524124" cy="47625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10: </a:t>
          </a: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 </a:t>
          </a:r>
          <a:r>
            <a:rPr kumimoji="0" lang="es-PE" sz="1100" b="0" i="0" u="none" strike="noStrike" kern="0" cap="none" spc="0" normalizeH="0" baseline="0" noProof="0" smtClean="0">
              <a:ln>
                <a:noFill/>
              </a:ln>
              <a:solidFill>
                <a:sysClr val="windowText" lastClr="000000"/>
              </a:solidFill>
              <a:effectLst/>
              <a:uLnTx/>
              <a:uFillTx/>
              <a:latin typeface="+mn-lt"/>
              <a:ea typeface="+mn-ea"/>
              <a:cs typeface="+mn-cs"/>
            </a:rPr>
            <a:t>Número de seguidores/as nuevos/as del Twitter institucional</a:t>
          </a:r>
        </a:p>
      </xdr:txBody>
    </xdr:sp>
    <xdr:clientData/>
  </xdr:oneCellAnchor>
  <xdr:oneCellAnchor>
    <xdr:from>
      <xdr:col>18</xdr:col>
      <xdr:colOff>552449</xdr:colOff>
      <xdr:row>116</xdr:row>
      <xdr:rowOff>133350</xdr:rowOff>
    </xdr:from>
    <xdr:ext cx="2695575" cy="647700"/>
    <xdr:sp macro="" textlink="">
      <xdr:nvSpPr>
        <xdr:cNvPr id="30" name="34 CuadroTexto"/>
        <xdr:cNvSpPr txBox="1"/>
      </xdr:nvSpPr>
      <xdr:spPr>
        <a:xfrm>
          <a:off x="11144249" y="20659725"/>
          <a:ext cx="2695575" cy="64770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11: </a:t>
          </a: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Reproducciones de videos y audios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twoCellAnchor>
    <xdr:from>
      <xdr:col>0</xdr:col>
      <xdr:colOff>19050</xdr:colOff>
      <xdr:row>0</xdr:row>
      <xdr:rowOff>19050</xdr:rowOff>
    </xdr:from>
    <xdr:to>
      <xdr:col>6</xdr:col>
      <xdr:colOff>200025</xdr:colOff>
      <xdr:row>2</xdr:row>
      <xdr:rowOff>66675</xdr:rowOff>
    </xdr:to>
    <xdr:pic>
      <xdr:nvPicPr>
        <xdr:cNvPr id="31" name="5 Imagen" descr="logoMIMP "/>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r="2931"/>
        <a:stretch>
          <a:fillRect/>
        </a:stretch>
      </xdr:blipFill>
      <xdr:spPr bwMode="auto">
        <a:xfrm>
          <a:off x="19050" y="19050"/>
          <a:ext cx="31908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255189</xdr:colOff>
      <xdr:row>116</xdr:row>
      <xdr:rowOff>144462</xdr:rowOff>
    </xdr:from>
    <xdr:ext cx="2038351" cy="476250"/>
    <xdr:sp macro="" textlink="">
      <xdr:nvSpPr>
        <xdr:cNvPr id="32" name="38 CuadroTexto"/>
        <xdr:cNvSpPr txBox="1"/>
      </xdr:nvSpPr>
      <xdr:spPr>
        <a:xfrm>
          <a:off x="788589" y="20670837"/>
          <a:ext cx="2038351" cy="47625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9: </a:t>
          </a: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El evento del mes en FACEBOOK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oneCellAnchor>
    <xdr:from>
      <xdr:col>2</xdr:col>
      <xdr:colOff>66674</xdr:colOff>
      <xdr:row>102</xdr:row>
      <xdr:rowOff>104775</xdr:rowOff>
    </xdr:from>
    <xdr:ext cx="3390901" cy="476250"/>
    <xdr:sp macro="" textlink="">
      <xdr:nvSpPr>
        <xdr:cNvPr id="33" name="39 CuadroTexto"/>
        <xdr:cNvSpPr txBox="1"/>
      </xdr:nvSpPr>
      <xdr:spPr>
        <a:xfrm>
          <a:off x="600074" y="18097500"/>
          <a:ext cx="3390901" cy="47625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PE" sz="1100" b="1" i="0" u="none" strike="noStrike" kern="0" cap="none" spc="0" normalizeH="0" baseline="0" noProof="0" smtClean="0">
              <a:ln>
                <a:noFill/>
              </a:ln>
              <a:solidFill>
                <a:srgbClr val="006600"/>
              </a:solidFill>
              <a:effectLst/>
              <a:uLnTx/>
              <a:uFillTx/>
              <a:latin typeface="Calibri"/>
              <a:ea typeface="+mn-ea"/>
              <a:cs typeface="+mn-cs"/>
            </a:rPr>
            <a:t>Cuadro Nº 8: </a:t>
          </a: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PE" sz="1100" b="0" i="0" u="none" strike="noStrike" kern="0" cap="none" spc="0" normalizeH="0" baseline="0" noProof="0" smtClean="0">
              <a:ln>
                <a:noFill/>
              </a:ln>
              <a:solidFill>
                <a:sysClr val="windowText" lastClr="000000"/>
              </a:solidFill>
              <a:effectLst/>
              <a:uLnTx/>
              <a:uFillTx/>
              <a:latin typeface="Calibri"/>
              <a:ea typeface="+mn-ea"/>
              <a:cs typeface="+mn-cs"/>
            </a:rPr>
            <a:t>Edad y sexo de las personas a las que les gusta la página</a:t>
          </a:r>
        </a:p>
        <a:p>
          <a:pPr marL="0" marR="0" lvl="0" indent="0" defTabSz="914400" eaLnBrk="1" fontAlgn="auto" latinLnBrk="0" hangingPunct="1">
            <a:lnSpc>
              <a:spcPct val="100000"/>
            </a:lnSpc>
            <a:spcBef>
              <a:spcPts val="0"/>
            </a:spcBef>
            <a:spcAft>
              <a:spcPts val="0"/>
            </a:spcAft>
            <a:buClrTx/>
            <a:buSzTx/>
            <a:buFontTx/>
            <a:buNone/>
            <a:tabLst/>
            <a:defRPr/>
          </a:pPr>
          <a:endParaRPr kumimoji="0" lang="es-PE" sz="1100" b="0" i="0" u="none" strike="noStrike" kern="0" cap="none" spc="0" normalizeH="0" baseline="0" noProof="0" smtClean="0">
            <a:ln>
              <a:noFill/>
            </a:ln>
            <a:solidFill>
              <a:sysClr val="windowText" lastClr="000000"/>
            </a:solidFill>
            <a:effectLst/>
            <a:uLnTx/>
            <a:uFillTx/>
            <a:latin typeface="Calibri"/>
            <a:ea typeface="+mn-ea"/>
            <a:cs typeface="+mn-cs"/>
          </a:endParaRPr>
        </a:p>
      </xdr:txBody>
    </xdr:sp>
    <xdr:clientData/>
  </xdr:oneCellAnchor>
  <xdr:twoCellAnchor editAs="oneCell">
    <xdr:from>
      <xdr:col>1</xdr:col>
      <xdr:colOff>57150</xdr:colOff>
      <xdr:row>74</xdr:row>
      <xdr:rowOff>200025</xdr:rowOff>
    </xdr:from>
    <xdr:to>
      <xdr:col>4</xdr:col>
      <xdr:colOff>152400</xdr:colOff>
      <xdr:row>81</xdr:row>
      <xdr:rowOff>19050</xdr:rowOff>
    </xdr:to>
    <xdr:pic>
      <xdr:nvPicPr>
        <xdr:cNvPr id="34" name="20 Imagen"/>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57175" y="12620625"/>
          <a:ext cx="16668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333375</xdr:colOff>
      <xdr:row>42</xdr:row>
      <xdr:rowOff>104775</xdr:rowOff>
    </xdr:from>
    <xdr:to>
      <xdr:col>9</xdr:col>
      <xdr:colOff>171450</xdr:colOff>
      <xdr:row>57</xdr:row>
      <xdr:rowOff>104775</xdr:rowOff>
    </xdr:to>
    <xdr:graphicFrame macro="">
      <xdr:nvGraphicFramePr>
        <xdr:cNvPr id="35" name="3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352425</xdr:colOff>
      <xdr:row>102</xdr:row>
      <xdr:rowOff>57150</xdr:rowOff>
    </xdr:from>
    <xdr:to>
      <xdr:col>21</xdr:col>
      <xdr:colOff>457199</xdr:colOff>
      <xdr:row>114</xdr:row>
      <xdr:rowOff>152400</xdr:rowOff>
    </xdr:to>
    <xdr:sp macro="" textlink="">
      <xdr:nvSpPr>
        <xdr:cNvPr id="36" name="15 Rectángulo redondeado"/>
        <xdr:cNvSpPr/>
      </xdr:nvSpPr>
      <xdr:spPr>
        <a:xfrm>
          <a:off x="6457950" y="18049875"/>
          <a:ext cx="6724649" cy="2266950"/>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PE" sz="900" b="1">
            <a:solidFill>
              <a:srgbClr val="C00000"/>
            </a:solidFill>
            <a:latin typeface="Arial" pitchFamily="34" charset="0"/>
            <a:cs typeface="Arial" pitchFamily="34" charset="0"/>
          </a:endParaRPr>
        </a:p>
        <a:p>
          <a:pPr algn="ctr"/>
          <a:r>
            <a:rPr lang="es-PE" sz="900" b="1">
              <a:solidFill>
                <a:srgbClr val="C00000"/>
              </a:solidFill>
              <a:latin typeface="Arial" pitchFamily="34" charset="0"/>
              <a:cs typeface="Arial" pitchFamily="34" charset="0"/>
            </a:rPr>
            <a:t>Los contenidos más comentados del mes</a:t>
          </a:r>
        </a:p>
        <a:p>
          <a:pPr algn="ctr"/>
          <a:endParaRPr lang="es-PE" sz="900" b="1">
            <a:solidFill>
              <a:srgbClr val="C00000"/>
            </a:solidFill>
            <a:latin typeface="Arial" pitchFamily="34" charset="0"/>
            <a:cs typeface="Arial" pitchFamily="34" charset="0"/>
          </a:endParaRPr>
        </a:p>
        <a:p>
          <a:pPr>
            <a:buFont typeface="Arial" pitchFamily="34" charset="0"/>
            <a:buChar char="•"/>
          </a:pPr>
          <a:r>
            <a:rPr lang="es-PE" sz="900">
              <a:solidFill>
                <a:srgbClr val="C00000"/>
              </a:solidFill>
              <a:latin typeface="+mn-lt"/>
              <a:ea typeface="+mn-ea"/>
              <a:cs typeface="+mn-cs"/>
            </a:rPr>
            <a:t>Si tu enamorado o enamorada quiere controlar tus horarios de trabajo, estudios, actividades, o intenta limitar tus decisiones, no es saludable. Por eso, si has detectado estas actitudes en él o ella, pon alto #FactoresDeRiesgo #QuiereSinViolencia</a:t>
          </a:r>
          <a:endParaRPr lang="es-PE" sz="300">
            <a:solidFill>
              <a:srgbClr val="C00000"/>
            </a:solidFill>
            <a:latin typeface="+mn-lt"/>
            <a:ea typeface="+mn-ea"/>
            <a:cs typeface="+mn-cs"/>
          </a:endParaRPr>
        </a:p>
        <a:p>
          <a:pPr>
            <a:buFont typeface="Arial" pitchFamily="34" charset="0"/>
            <a:buChar char="•"/>
          </a:pPr>
          <a:r>
            <a:rPr lang="es-PE" sz="900">
              <a:solidFill>
                <a:schemeClr val="accent1">
                  <a:lumMod val="50000"/>
                </a:schemeClr>
              </a:solidFill>
              <a:latin typeface="+mn-lt"/>
              <a:ea typeface="+mn-ea"/>
              <a:cs typeface="+mn-cs"/>
            </a:rPr>
            <a:t>"Si atraviesas por una situación de ViolenciaFamiliar, busca ayuda especializada y gratuita. Acude al CentroEmergenciaMujer más cercano para apoyo psicológico, social y legal #ContigoContralaViolencia</a:t>
          </a:r>
          <a:endParaRPr lang="es-PE" sz="300">
            <a:solidFill>
              <a:schemeClr val="accent1">
                <a:lumMod val="50000"/>
              </a:schemeClr>
            </a:solidFill>
            <a:latin typeface="+mn-lt"/>
            <a:ea typeface="+mn-ea"/>
            <a:cs typeface="+mn-cs"/>
          </a:endParaRPr>
        </a:p>
        <a:p>
          <a:pPr>
            <a:lnSpc>
              <a:spcPts val="1000"/>
            </a:lnSpc>
            <a:buFont typeface="Arial" pitchFamily="34" charset="0"/>
            <a:buChar char="•"/>
          </a:pPr>
          <a:r>
            <a:rPr lang="es-PE" sz="900">
              <a:solidFill>
                <a:srgbClr val="C00000"/>
              </a:solidFill>
              <a:latin typeface="+mn-lt"/>
              <a:ea typeface="+mn-ea"/>
              <a:cs typeface="+mn-cs"/>
            </a:rPr>
            <a:t>Si reconoces que la relación que llevas te provoca tristeza, temor, angustia, estás en una relación dañina. #Recuerda Que las Relaciones Saludables se caracterizan por promover el respeto y bienestar mutuo #QuiereSinViolencia</a:t>
          </a:r>
          <a:endParaRPr lang="es-PE" sz="300">
            <a:solidFill>
              <a:srgbClr val="C00000"/>
            </a:solidFill>
            <a:latin typeface="+mn-lt"/>
            <a:ea typeface="+mn-ea"/>
            <a:cs typeface="+mn-cs"/>
          </a:endParaRPr>
        </a:p>
        <a:p>
          <a:pPr>
            <a:lnSpc>
              <a:spcPts val="900"/>
            </a:lnSpc>
            <a:buFont typeface="Arial" pitchFamily="34" charset="0"/>
            <a:buChar char="•"/>
          </a:pPr>
          <a:r>
            <a:rPr lang="es-PE" sz="900">
              <a:solidFill>
                <a:schemeClr val="accent4">
                  <a:lumMod val="50000"/>
                </a:schemeClr>
              </a:solidFill>
              <a:latin typeface="+mn-lt"/>
              <a:ea typeface="+mn-ea"/>
              <a:cs typeface="+mn-cs"/>
            </a:rPr>
            <a:t>Hay situaciones de control que suelen disfrazarse por el enamorado o enamorada como preocupación y cuidado ¡No te engañes! La confianza en una relación es básica y no implica la intromisión en los espacios del otro u otra #QuiereSinViolencia</a:t>
          </a:r>
          <a:endParaRPr lang="es-PE" sz="300">
            <a:solidFill>
              <a:schemeClr val="accent4">
                <a:lumMod val="50000"/>
              </a:schemeClr>
            </a:solidFill>
            <a:latin typeface="+mn-lt"/>
            <a:ea typeface="+mn-ea"/>
            <a:cs typeface="+mn-cs"/>
          </a:endParaRPr>
        </a:p>
        <a:p>
          <a:pPr>
            <a:lnSpc>
              <a:spcPts val="900"/>
            </a:lnSpc>
            <a:buFont typeface="Arial" pitchFamily="34" charset="0"/>
            <a:buChar char="•"/>
          </a:pPr>
          <a:r>
            <a:rPr lang="es-ES" sz="900" b="0" i="0" u="none" strike="noStrike">
              <a:solidFill>
                <a:srgbClr val="000000"/>
              </a:solidFill>
              <a:effectLst/>
              <a:latin typeface="+mn-lt"/>
            </a:rPr>
            <a:t>En algunas familias se cree que la separación de la pareja, dañará a los hijos o hijas, pero si existen situaciones conflictivas y/o de violencia, terminar con este cliclo va redundar en el beneficio emocional de la familia #ContigoContralaViolencia</a:t>
          </a:r>
        </a:p>
        <a:p>
          <a:pPr marL="0" marR="0" indent="0" defTabSz="914400" eaLnBrk="1" fontAlgn="auto" latinLnBrk="0" hangingPunct="1">
            <a:lnSpc>
              <a:spcPts val="900"/>
            </a:lnSpc>
            <a:spcBef>
              <a:spcPts val="0"/>
            </a:spcBef>
            <a:spcAft>
              <a:spcPts val="0"/>
            </a:spcAft>
            <a:buClrTx/>
            <a:buSzTx/>
            <a:buFont typeface="Arial" pitchFamily="34" charset="0"/>
            <a:buChar char="•"/>
            <a:tabLst/>
            <a:defRPr/>
          </a:pPr>
          <a:r>
            <a:rPr lang="es-PE" sz="900">
              <a:solidFill>
                <a:schemeClr val="accent5"/>
              </a:solidFill>
              <a:effectLst/>
              <a:latin typeface="+mn-lt"/>
              <a:ea typeface="+mn-ea"/>
              <a:cs typeface="+mn-cs"/>
            </a:rPr>
            <a:t>Así como ellas, tú también puedes llevarte un kit de útiles accesorios que incluye: Taza mug "Chat 100, Bolsa "Quiere sin violencia, marca la diferencia", Mochila "Chat 100", Pad mouse "Chat 100", Cartuchera "Chat 100", Porta post it "Chat 100", Block de notas "Chat 100" y Polo piqué "Chat 100". Para ganar, sólo debes participar respondiendo a las preguntas de #ConcursosPNCVFS.</a:t>
          </a:r>
          <a:r>
            <a:rPr lang="es-PE" sz="1100">
              <a:solidFill>
                <a:schemeClr val="lt1"/>
              </a:solidFill>
              <a:effectLst/>
              <a:latin typeface="+mn-lt"/>
              <a:ea typeface="+mn-ea"/>
              <a:cs typeface="+mn-cs"/>
            </a:rPr>
            <a:t>y legal #ContigoContralaViolencia</a:t>
          </a:r>
          <a:endParaRPr lang="es-PE" sz="1100">
            <a:effectLst/>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0.17694</cdr:x>
      <cdr:y>0.01207</cdr:y>
    </cdr:from>
    <cdr:to>
      <cdr:x>0.83817</cdr:x>
      <cdr:y>0.07698</cdr:y>
    </cdr:to>
    <cdr:sp macro="" textlink="">
      <cdr:nvSpPr>
        <cdr:cNvPr id="2" name="1 CuadroTexto"/>
        <cdr:cNvSpPr txBox="1"/>
      </cdr:nvSpPr>
      <cdr:spPr>
        <a:xfrm xmlns:a="http://schemas.openxmlformats.org/drawingml/2006/main">
          <a:off x="610970" y="35352"/>
          <a:ext cx="2280375" cy="1901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ES" sz="1100" b="1"/>
            <a:t>Chat Privado y Público</a:t>
          </a:r>
        </a:p>
      </cdr:txBody>
    </cdr:sp>
  </cdr:relSizeAnchor>
  <cdr:relSizeAnchor xmlns:cdr="http://schemas.openxmlformats.org/drawingml/2006/chartDrawing">
    <cdr:from>
      <cdr:x>0.35698</cdr:x>
      <cdr:y>0.28646</cdr:y>
    </cdr:from>
    <cdr:to>
      <cdr:x>0.4468</cdr:x>
      <cdr:y>0.4184</cdr:y>
    </cdr:to>
    <cdr:sp macro="" textlink="">
      <cdr:nvSpPr>
        <cdr:cNvPr id="3" name="2 CuadroTexto"/>
        <cdr:cNvSpPr txBox="1"/>
      </cdr:nvSpPr>
      <cdr:spPr>
        <a:xfrm xmlns:a="http://schemas.openxmlformats.org/drawingml/2006/main">
          <a:off x="1628775" y="785813"/>
          <a:ext cx="40957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PE"/>
        </a:p>
      </cdr:txBody>
    </cdr:sp>
  </cdr:relSizeAnchor>
  <cdr:relSizeAnchor xmlns:cdr="http://schemas.openxmlformats.org/drawingml/2006/chartDrawing">
    <cdr:from>
      <cdr:x>0.33643</cdr:x>
      <cdr:y>0.44484</cdr:y>
    </cdr:from>
    <cdr:to>
      <cdr:x>0.51578</cdr:x>
      <cdr:y>0.65235</cdr:y>
    </cdr:to>
    <cdr:sp macro="" textlink="">
      <cdr:nvSpPr>
        <cdr:cNvPr id="4" name="3 CuadroTexto"/>
        <cdr:cNvSpPr txBox="1"/>
      </cdr:nvSpPr>
      <cdr:spPr>
        <a:xfrm xmlns:a="http://schemas.openxmlformats.org/drawingml/2006/main">
          <a:off x="1403571" y="1063508"/>
          <a:ext cx="748239" cy="4961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000"/>
            <a:t>Chat</a:t>
          </a:r>
        </a:p>
        <a:p xmlns:a="http://schemas.openxmlformats.org/drawingml/2006/main">
          <a:r>
            <a:rPr lang="es-ES" sz="1000"/>
            <a:t>Privado</a:t>
          </a:r>
        </a:p>
      </cdr:txBody>
    </cdr:sp>
  </cdr:relSizeAnchor>
  <cdr:relSizeAnchor xmlns:cdr="http://schemas.openxmlformats.org/drawingml/2006/chartDrawing">
    <cdr:from>
      <cdr:x>0.54645</cdr:x>
      <cdr:y>0.23289</cdr:y>
    </cdr:from>
    <cdr:to>
      <cdr:x>0.74752</cdr:x>
      <cdr:y>0.48292</cdr:y>
    </cdr:to>
    <cdr:sp macro="" textlink="">
      <cdr:nvSpPr>
        <cdr:cNvPr id="5" name="4 CuadroTexto"/>
        <cdr:cNvSpPr txBox="1"/>
      </cdr:nvSpPr>
      <cdr:spPr>
        <a:xfrm xmlns:a="http://schemas.openxmlformats.org/drawingml/2006/main">
          <a:off x="1885433" y="676663"/>
          <a:ext cx="693953" cy="7264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100"/>
            <a:t>Chat</a:t>
          </a:r>
        </a:p>
        <a:p xmlns:a="http://schemas.openxmlformats.org/drawingml/2006/main">
          <a:r>
            <a:rPr lang="es-ES" sz="1100"/>
            <a:t>Público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GENARO\BASE%20DE%20DATOS%20-%20OCTUBRE%202015\RE%20Registros%20del%20PNCVFS%20OCTUBRE%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GENARO\BASE%20DE%20DATOS%20-%20OCTUBRE%202015\CHAT_100%20%20y%20REDES%20SOCIALES%202015%20-%20Octub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1\admin\CONFIG~1\Temp\NUEVO%20CONSOLIDADO%20LINEA%20100%20EN%20ACCION%202012-tablamaestr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MLLANO~1.PNC\AppData\Local\Temp\CAI%20BRE&#209;A%20Y%20OTR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MLLANO~1.PNC\AppData\Local\Temp\CAI%20CARMEN%20DE%20LA%20LEGUA%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DE VFS"/>
      <sheetName val="LINEA 100"/>
      <sheetName val="FEMINICIDIO"/>
      <sheetName val="EVENTOS"/>
      <sheetName val="CHAT 100 Y REDES SOCIALES"/>
      <sheetName val="CAI"/>
      <sheetName val="RITA"/>
      <sheetName val="SAU"/>
    </sheetNames>
    <sheetDataSet>
      <sheetData sheetId="0" refreshError="1"/>
      <sheetData sheetId="1" refreshError="1"/>
      <sheetData sheetId="2" refreshError="1"/>
      <sheetData sheetId="3" refreshError="1"/>
      <sheetData sheetId="4">
        <row r="13">
          <cell r="B13" t="str">
            <v>Ene</v>
          </cell>
          <cell r="C13">
            <v>270</v>
          </cell>
        </row>
        <row r="14">
          <cell r="B14" t="str">
            <v>Feb</v>
          </cell>
          <cell r="C14">
            <v>313</v>
          </cell>
        </row>
        <row r="15">
          <cell r="B15" t="str">
            <v>Mar</v>
          </cell>
          <cell r="C15">
            <v>329</v>
          </cell>
        </row>
        <row r="16">
          <cell r="B16" t="str">
            <v>Abr</v>
          </cell>
          <cell r="C16">
            <v>310</v>
          </cell>
        </row>
        <row r="17">
          <cell r="B17" t="str">
            <v>May</v>
          </cell>
          <cell r="C17">
            <v>311</v>
          </cell>
        </row>
        <row r="18">
          <cell r="B18" t="str">
            <v>Jun</v>
          </cell>
          <cell r="C18">
            <v>266</v>
          </cell>
        </row>
        <row r="19">
          <cell r="B19" t="str">
            <v>Jul</v>
          </cell>
          <cell r="C19">
            <v>318</v>
          </cell>
        </row>
        <row r="20">
          <cell r="B20" t="str">
            <v>Ago</v>
          </cell>
          <cell r="C20">
            <v>342</v>
          </cell>
        </row>
        <row r="21">
          <cell r="B21" t="str">
            <v>Sep</v>
          </cell>
          <cell r="C21">
            <v>342</v>
          </cell>
        </row>
        <row r="22">
          <cell r="B22" t="str">
            <v>Oct</v>
          </cell>
          <cell r="C22">
            <v>299</v>
          </cell>
        </row>
        <row r="23">
          <cell r="B23" t="str">
            <v>Nov</v>
          </cell>
        </row>
        <row r="24">
          <cell r="B24" t="str">
            <v>Dic</v>
          </cell>
        </row>
        <row r="30">
          <cell r="I30">
            <v>1074</v>
          </cell>
          <cell r="M30">
            <v>2026</v>
          </cell>
        </row>
        <row r="62">
          <cell r="H62" t="str">
            <v>Fem</v>
          </cell>
          <cell r="I62" t="str">
            <v>Mas</v>
          </cell>
          <cell r="J62" t="str">
            <v>N/E</v>
          </cell>
        </row>
        <row r="63">
          <cell r="B63" t="str">
            <v>Menos de 13 años</v>
          </cell>
          <cell r="L63">
            <v>1.3225806451612903E-2</v>
          </cell>
        </row>
        <row r="64">
          <cell r="B64" t="str">
            <v>13 a 17 años</v>
          </cell>
          <cell r="L64">
            <v>0.12032258064516128</v>
          </cell>
        </row>
        <row r="65">
          <cell r="B65" t="str">
            <v>18 a 25 años</v>
          </cell>
          <cell r="L65">
            <v>0.28000000000000003</v>
          </cell>
        </row>
        <row r="66">
          <cell r="B66" t="str">
            <v>26-45 años</v>
          </cell>
          <cell r="L66">
            <v>0.48322580645161289</v>
          </cell>
        </row>
        <row r="67">
          <cell r="B67" t="str">
            <v>46 a + años</v>
          </cell>
          <cell r="L67">
            <v>4.5483870967741938E-2</v>
          </cell>
        </row>
        <row r="68">
          <cell r="B68" t="str">
            <v>No especifica</v>
          </cell>
          <cell r="L68">
            <v>5.7741935483870965E-2</v>
          </cell>
        </row>
        <row r="69">
          <cell r="H69">
            <v>2459</v>
          </cell>
          <cell r="I69">
            <v>631</v>
          </cell>
          <cell r="J69">
            <v>10</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T 100 Y REDES SOCIALES"/>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mp.gob.pe/chat100"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W137"/>
  <sheetViews>
    <sheetView showGridLines="0" tabSelected="1" view="pageBreakPreview" zoomScale="90" zoomScaleNormal="90" zoomScaleSheetLayoutView="90" workbookViewId="0">
      <selection activeCell="C5" sqref="C5"/>
    </sheetView>
  </sheetViews>
  <sheetFormatPr baseColWidth="10" defaultColWidth="4.85546875" defaultRowHeight="15" x14ac:dyDescent="0.25"/>
  <cols>
    <col min="1" max="1" width="3" style="1" customWidth="1"/>
    <col min="2" max="2" width="5" style="1" customWidth="1"/>
    <col min="3" max="11" width="9.28515625" style="1" customWidth="1"/>
    <col min="12" max="12" width="11.5703125" style="1" customWidth="1"/>
    <col min="13" max="18" width="9.28515625" style="1" customWidth="1"/>
    <col min="19" max="19" width="11.42578125" style="1" customWidth="1"/>
    <col min="20" max="20" width="11.28515625" style="1" customWidth="1"/>
    <col min="21" max="22" width="9.28515625" style="1" customWidth="1"/>
    <col min="23" max="23" width="3.140625" style="1" customWidth="1"/>
    <col min="24" max="16384" width="4.85546875" style="1"/>
  </cols>
  <sheetData>
    <row r="1" spans="2:22" x14ac:dyDescent="0.25">
      <c r="J1" s="2"/>
      <c r="K1" s="2"/>
      <c r="L1" s="2"/>
      <c r="M1" s="2"/>
      <c r="N1" s="2"/>
    </row>
    <row r="2" spans="2:22" x14ac:dyDescent="0.25">
      <c r="J2" s="2"/>
      <c r="K2" s="2"/>
      <c r="L2" s="2"/>
      <c r="M2" s="2"/>
      <c r="N2" s="2"/>
    </row>
    <row r="5" spans="2:22" ht="15.75" x14ac:dyDescent="0.25">
      <c r="G5" s="3"/>
      <c r="N5" s="4"/>
      <c r="T5" s="5" t="s">
        <v>0</v>
      </c>
      <c r="U5" s="5"/>
    </row>
    <row r="6" spans="2:22" s="2" customFormat="1" ht="6" customHeight="1" x14ac:dyDescent="0.25">
      <c r="G6" s="6"/>
      <c r="N6" s="7"/>
      <c r="T6" s="8"/>
      <c r="U6" s="8"/>
    </row>
    <row r="7" spans="2:22" ht="16.5" customHeight="1" x14ac:dyDescent="0.25">
      <c r="B7" s="9" t="s">
        <v>1</v>
      </c>
      <c r="C7" s="9"/>
      <c r="D7" s="9"/>
      <c r="E7" s="9"/>
      <c r="F7" s="9"/>
      <c r="G7" s="9"/>
      <c r="H7" s="9"/>
      <c r="I7" s="9"/>
      <c r="J7" s="9"/>
      <c r="K7" s="9"/>
      <c r="L7" s="9"/>
      <c r="M7" s="9"/>
      <c r="N7" s="9"/>
      <c r="O7" s="9"/>
      <c r="P7" s="9"/>
      <c r="Q7" s="9"/>
      <c r="R7" s="9"/>
      <c r="S7" s="9"/>
      <c r="T7" s="9"/>
      <c r="U7" s="9"/>
      <c r="V7" s="9"/>
    </row>
    <row r="8" spans="2:22" ht="16.5" customHeight="1" x14ac:dyDescent="0.25">
      <c r="B8" s="9"/>
      <c r="C8" s="9"/>
      <c r="D8" s="9"/>
      <c r="E8" s="9"/>
      <c r="F8" s="9"/>
      <c r="G8" s="9"/>
      <c r="H8" s="9"/>
      <c r="I8" s="9"/>
      <c r="J8" s="9"/>
      <c r="K8" s="9"/>
      <c r="L8" s="9"/>
      <c r="M8" s="9"/>
      <c r="N8" s="9"/>
      <c r="O8" s="9"/>
      <c r="P8" s="9"/>
      <c r="Q8" s="9"/>
      <c r="R8" s="9"/>
      <c r="S8" s="9"/>
      <c r="T8" s="9"/>
      <c r="U8" s="9"/>
      <c r="V8" s="9"/>
    </row>
    <row r="9" spans="2:22" ht="9" customHeight="1" x14ac:dyDescent="0.25">
      <c r="B9" s="10"/>
      <c r="C9" s="10"/>
      <c r="D9" s="10"/>
      <c r="E9" s="10"/>
      <c r="F9" s="10"/>
      <c r="G9" s="10"/>
      <c r="H9" s="10"/>
      <c r="I9" s="10"/>
      <c r="J9" s="10"/>
      <c r="K9" s="10"/>
      <c r="L9" s="10"/>
      <c r="M9" s="10"/>
      <c r="N9" s="10"/>
      <c r="O9" s="10"/>
      <c r="P9" s="10"/>
      <c r="Q9" s="10"/>
      <c r="R9" s="10"/>
      <c r="S9" s="10"/>
      <c r="T9" s="10"/>
      <c r="U9" s="10"/>
      <c r="V9" s="10"/>
    </row>
    <row r="10" spans="2:22" ht="15" customHeight="1" x14ac:dyDescent="0.25">
      <c r="B10" s="11" t="s">
        <v>2</v>
      </c>
      <c r="C10" s="11"/>
      <c r="D10" s="10"/>
      <c r="E10" s="10"/>
      <c r="F10" s="10"/>
      <c r="G10" s="10"/>
      <c r="H10" s="10"/>
      <c r="I10" s="10"/>
      <c r="J10" s="10"/>
      <c r="K10" s="10"/>
      <c r="L10" s="10"/>
      <c r="M10" s="10"/>
      <c r="N10" s="10"/>
      <c r="O10" s="10"/>
      <c r="P10" s="10"/>
      <c r="Q10" s="10"/>
      <c r="R10" s="10"/>
      <c r="S10" s="10"/>
      <c r="T10" s="10"/>
      <c r="U10" s="10"/>
      <c r="V10" s="10"/>
    </row>
    <row r="11" spans="2:22" ht="6.75" customHeight="1" x14ac:dyDescent="0.25">
      <c r="B11" s="12"/>
      <c r="C11" s="12"/>
      <c r="D11" s="12"/>
      <c r="E11" s="12"/>
      <c r="F11" s="12"/>
      <c r="G11" s="12"/>
      <c r="H11" s="12"/>
      <c r="I11" s="12"/>
      <c r="J11" s="12"/>
      <c r="K11" s="12"/>
      <c r="L11" s="12"/>
      <c r="M11" s="12"/>
    </row>
    <row r="12" spans="2:22" ht="13.5" customHeight="1" x14ac:dyDescent="0.25">
      <c r="B12" s="13" t="s">
        <v>3</v>
      </c>
      <c r="C12" s="14">
        <v>2015</v>
      </c>
      <c r="D12" s="14">
        <v>2014</v>
      </c>
      <c r="E12" s="14">
        <v>2013</v>
      </c>
      <c r="F12" s="14">
        <v>2012</v>
      </c>
      <c r="G12" s="14">
        <v>2011</v>
      </c>
      <c r="I12" s="15"/>
      <c r="J12" s="16" t="s">
        <v>4</v>
      </c>
      <c r="K12" s="16"/>
      <c r="L12" s="17" t="s">
        <v>5</v>
      </c>
      <c r="M12" s="17"/>
    </row>
    <row r="13" spans="2:22" ht="12" customHeight="1" x14ac:dyDescent="0.25">
      <c r="B13" s="18" t="s">
        <v>6</v>
      </c>
      <c r="C13" s="19">
        <v>270</v>
      </c>
      <c r="D13" s="19">
        <v>75</v>
      </c>
      <c r="E13" s="19">
        <v>155</v>
      </c>
      <c r="F13" s="20">
        <v>63</v>
      </c>
      <c r="G13" s="21"/>
      <c r="I13" s="22"/>
      <c r="J13" s="23"/>
      <c r="K13" s="23"/>
      <c r="L13" s="12"/>
      <c r="M13" s="12"/>
    </row>
    <row r="14" spans="2:22" ht="12" customHeight="1" x14ac:dyDescent="0.25">
      <c r="B14" s="18" t="s">
        <v>7</v>
      </c>
      <c r="C14" s="19">
        <v>313</v>
      </c>
      <c r="D14" s="19">
        <v>102</v>
      </c>
      <c r="E14" s="19">
        <v>116</v>
      </c>
      <c r="F14" s="20">
        <v>101</v>
      </c>
      <c r="G14" s="21"/>
      <c r="I14" s="22"/>
      <c r="J14" s="23"/>
      <c r="K14" s="23"/>
      <c r="L14" s="12"/>
      <c r="M14" s="12"/>
    </row>
    <row r="15" spans="2:22" ht="12" customHeight="1" x14ac:dyDescent="0.25">
      <c r="B15" s="18" t="s">
        <v>8</v>
      </c>
      <c r="C15" s="19">
        <v>329</v>
      </c>
      <c r="D15" s="19">
        <v>82</v>
      </c>
      <c r="E15" s="19">
        <v>133</v>
      </c>
      <c r="F15" s="20">
        <v>108</v>
      </c>
      <c r="G15" s="24"/>
      <c r="I15" s="25"/>
      <c r="J15" s="23"/>
      <c r="K15" s="23"/>
      <c r="L15" s="12"/>
      <c r="M15" s="12"/>
    </row>
    <row r="16" spans="2:22" ht="12" customHeight="1" x14ac:dyDescent="0.25">
      <c r="B16" s="18" t="s">
        <v>9</v>
      </c>
      <c r="C16" s="19">
        <v>310</v>
      </c>
      <c r="D16" s="19">
        <v>84</v>
      </c>
      <c r="E16" s="19">
        <v>132</v>
      </c>
      <c r="F16" s="20">
        <v>137</v>
      </c>
      <c r="G16" s="20">
        <v>55</v>
      </c>
      <c r="I16" s="22"/>
      <c r="J16" s="23"/>
      <c r="K16" s="23"/>
      <c r="L16" s="12"/>
      <c r="M16" s="12"/>
      <c r="R16" s="12"/>
      <c r="T16" s="26"/>
      <c r="U16" s="26"/>
    </row>
    <row r="17" spans="2:22" ht="12" customHeight="1" x14ac:dyDescent="0.25">
      <c r="B17" s="18" t="s">
        <v>10</v>
      </c>
      <c r="C17" s="19">
        <v>311</v>
      </c>
      <c r="D17" s="19">
        <v>145</v>
      </c>
      <c r="E17" s="19">
        <v>134</v>
      </c>
      <c r="F17" s="20">
        <v>153</v>
      </c>
      <c r="G17" s="20">
        <v>57</v>
      </c>
      <c r="I17" s="22"/>
      <c r="J17" s="23"/>
      <c r="K17" s="23"/>
      <c r="L17" s="12"/>
      <c r="M17" s="12"/>
      <c r="S17" s="12"/>
      <c r="T17" s="12"/>
      <c r="U17" s="12"/>
    </row>
    <row r="18" spans="2:22" ht="12" customHeight="1" x14ac:dyDescent="0.25">
      <c r="B18" s="18" t="s">
        <v>11</v>
      </c>
      <c r="C18" s="19">
        <v>266</v>
      </c>
      <c r="D18" s="19">
        <v>192</v>
      </c>
      <c r="E18" s="19">
        <v>104</v>
      </c>
      <c r="F18" s="20">
        <v>157</v>
      </c>
      <c r="G18" s="20">
        <v>64</v>
      </c>
      <c r="I18" s="22"/>
      <c r="J18" s="23"/>
      <c r="K18" s="23"/>
      <c r="L18" s="12"/>
      <c r="M18" s="12"/>
      <c r="S18" s="12"/>
      <c r="T18" s="12"/>
      <c r="U18" s="12"/>
    </row>
    <row r="19" spans="2:22" ht="12" customHeight="1" x14ac:dyDescent="0.25">
      <c r="B19" s="18" t="s">
        <v>12</v>
      </c>
      <c r="C19" s="19">
        <v>318</v>
      </c>
      <c r="D19" s="19">
        <v>303</v>
      </c>
      <c r="E19" s="19">
        <v>109</v>
      </c>
      <c r="F19" s="20">
        <v>170</v>
      </c>
      <c r="G19" s="20">
        <v>54</v>
      </c>
      <c r="I19" s="22"/>
      <c r="J19" s="23"/>
      <c r="K19" s="23"/>
      <c r="L19" s="12"/>
      <c r="M19" s="12"/>
      <c r="S19" s="12"/>
      <c r="T19" s="12"/>
      <c r="U19" s="12"/>
    </row>
    <row r="20" spans="2:22" ht="12" customHeight="1" x14ac:dyDescent="0.25">
      <c r="B20" s="18" t="s">
        <v>13</v>
      </c>
      <c r="C20" s="19">
        <v>342</v>
      </c>
      <c r="D20" s="19">
        <v>260</v>
      </c>
      <c r="E20" s="19">
        <v>94</v>
      </c>
      <c r="F20" s="20">
        <v>131</v>
      </c>
      <c r="G20" s="20">
        <v>59</v>
      </c>
      <c r="I20" s="22"/>
      <c r="J20" s="23"/>
      <c r="K20" s="23"/>
      <c r="L20" s="12"/>
      <c r="M20" s="12"/>
      <c r="S20" s="12"/>
      <c r="T20" s="12"/>
      <c r="U20" s="12"/>
      <c r="V20" s="12"/>
    </row>
    <row r="21" spans="2:22" ht="12" customHeight="1" x14ac:dyDescent="0.25">
      <c r="B21" s="18" t="s">
        <v>14</v>
      </c>
      <c r="C21" s="19">
        <v>342</v>
      </c>
      <c r="D21" s="19">
        <v>290</v>
      </c>
      <c r="E21" s="19">
        <v>113</v>
      </c>
      <c r="F21" s="20">
        <v>188</v>
      </c>
      <c r="G21" s="20">
        <v>51</v>
      </c>
      <c r="I21" s="22"/>
      <c r="J21" s="23"/>
      <c r="K21" s="23"/>
      <c r="L21" s="12"/>
      <c r="M21" s="12"/>
      <c r="V21" s="27"/>
    </row>
    <row r="22" spans="2:22" ht="12" customHeight="1" x14ac:dyDescent="0.25">
      <c r="B22" s="18" t="s">
        <v>15</v>
      </c>
      <c r="C22" s="19">
        <v>299</v>
      </c>
      <c r="D22" s="19">
        <v>299</v>
      </c>
      <c r="E22" s="19">
        <v>93</v>
      </c>
      <c r="F22" s="20">
        <v>191</v>
      </c>
      <c r="G22" s="20">
        <v>87</v>
      </c>
      <c r="I22" s="22"/>
      <c r="J22" s="23"/>
      <c r="K22" s="23"/>
      <c r="L22" s="12"/>
      <c r="M22" s="12"/>
      <c r="V22" s="28"/>
    </row>
    <row r="23" spans="2:22" ht="12" customHeight="1" x14ac:dyDescent="0.25">
      <c r="B23" s="18" t="s">
        <v>16</v>
      </c>
      <c r="C23" s="19"/>
      <c r="D23" s="19">
        <v>306</v>
      </c>
      <c r="E23" s="19">
        <v>77</v>
      </c>
      <c r="F23" s="20">
        <v>184</v>
      </c>
      <c r="G23" s="20">
        <v>66</v>
      </c>
      <c r="I23" s="22"/>
      <c r="J23" s="23"/>
      <c r="K23" s="23"/>
      <c r="L23" s="12"/>
      <c r="M23" s="12"/>
    </row>
    <row r="24" spans="2:22" ht="12" customHeight="1" x14ac:dyDescent="0.25">
      <c r="B24" s="18" t="s">
        <v>17</v>
      </c>
      <c r="C24" s="19"/>
      <c r="D24" s="19">
        <v>307</v>
      </c>
      <c r="E24" s="19">
        <v>226</v>
      </c>
      <c r="F24" s="20">
        <v>249</v>
      </c>
      <c r="G24" s="20">
        <v>56</v>
      </c>
      <c r="I24" s="22"/>
      <c r="J24" s="29"/>
      <c r="K24" s="29"/>
      <c r="L24" s="12"/>
      <c r="M24" s="12"/>
    </row>
    <row r="25" spans="2:22" ht="12" customHeight="1" x14ac:dyDescent="0.25">
      <c r="B25" s="13" t="s">
        <v>4</v>
      </c>
      <c r="C25" s="30">
        <f>SUM(C13:C24)</f>
        <v>3100</v>
      </c>
      <c r="D25" s="30">
        <f>SUM(D13:D24)</f>
        <v>2445</v>
      </c>
      <c r="E25" s="30">
        <f>SUM(E13:E24)</f>
        <v>1486</v>
      </c>
      <c r="F25" s="30">
        <f>SUM(F13:F24)</f>
        <v>1832</v>
      </c>
      <c r="G25" s="30">
        <f>SUM(G13:G24)</f>
        <v>549</v>
      </c>
      <c r="I25" s="31"/>
      <c r="J25" s="16">
        <v>5</v>
      </c>
      <c r="K25" s="32"/>
      <c r="L25" s="17"/>
      <c r="M25" s="17"/>
    </row>
    <row r="26" spans="2:22" ht="9" customHeight="1" x14ac:dyDescent="0.25">
      <c r="B26" s="33"/>
      <c r="C26" s="33"/>
      <c r="D26" s="33"/>
      <c r="E26" s="33"/>
      <c r="F26" s="33"/>
      <c r="G26" s="33"/>
      <c r="H26" s="33"/>
      <c r="I26" s="33"/>
      <c r="J26" s="33"/>
      <c r="K26" s="33"/>
      <c r="L26" s="33"/>
      <c r="M26" s="33"/>
      <c r="N26" s="33"/>
      <c r="O26" s="33"/>
      <c r="P26" s="33"/>
      <c r="Q26" s="33"/>
      <c r="R26" s="33"/>
      <c r="S26" s="33"/>
      <c r="T26" s="33"/>
      <c r="U26" s="33"/>
      <c r="V26" s="33"/>
    </row>
    <row r="27" spans="2:22" ht="12.75" customHeight="1" x14ac:dyDescent="0.25">
      <c r="B27" s="33"/>
      <c r="C27" s="33"/>
      <c r="D27" s="33"/>
      <c r="E27" s="33"/>
      <c r="F27" s="33"/>
      <c r="G27" s="33"/>
      <c r="H27" s="33"/>
      <c r="I27" s="33"/>
      <c r="J27" s="33"/>
      <c r="K27" s="33"/>
      <c r="L27" s="33"/>
      <c r="M27" s="33"/>
      <c r="N27" s="33"/>
      <c r="O27" s="33"/>
      <c r="P27" s="33"/>
      <c r="Q27" s="33"/>
      <c r="R27" s="33"/>
      <c r="S27" s="33"/>
      <c r="T27" s="33"/>
      <c r="U27" s="33"/>
      <c r="V27" s="33"/>
    </row>
    <row r="28" spans="2:22" x14ac:dyDescent="0.25">
      <c r="B28" s="33"/>
      <c r="C28" s="33"/>
      <c r="D28" s="33"/>
      <c r="E28" s="33"/>
      <c r="F28" s="33"/>
      <c r="G28" s="33"/>
      <c r="H28" s="33"/>
      <c r="I28" s="33"/>
      <c r="J28" s="33"/>
      <c r="K28" s="33"/>
      <c r="L28" s="33"/>
      <c r="M28" s="33"/>
      <c r="N28" s="33"/>
      <c r="O28" s="33"/>
      <c r="P28" s="33"/>
      <c r="Q28" s="33"/>
      <c r="R28" s="33"/>
      <c r="S28" s="33"/>
      <c r="T28" s="33"/>
      <c r="U28" s="33"/>
      <c r="V28" s="33"/>
    </row>
    <row r="29" spans="2:22" x14ac:dyDescent="0.25">
      <c r="B29" s="34"/>
      <c r="C29" s="34"/>
      <c r="D29" s="34"/>
      <c r="E29" s="34"/>
      <c r="F29" s="34"/>
      <c r="G29" s="34"/>
      <c r="H29" s="34"/>
      <c r="I29" s="34"/>
      <c r="J29" s="34"/>
      <c r="K29" s="34"/>
      <c r="L29" s="34"/>
      <c r="M29" s="34"/>
      <c r="N29" s="34"/>
      <c r="O29" s="34"/>
      <c r="P29" s="34"/>
      <c r="Q29" s="34"/>
      <c r="R29" s="34"/>
      <c r="S29" s="34"/>
      <c r="T29" s="34"/>
      <c r="U29" s="34"/>
      <c r="V29" s="35"/>
    </row>
    <row r="30" spans="2:22" ht="12" customHeight="1" x14ac:dyDescent="0.25">
      <c r="B30" s="34"/>
      <c r="C30" s="34"/>
      <c r="D30" s="34"/>
      <c r="E30" s="34"/>
      <c r="F30" s="36" t="s">
        <v>18</v>
      </c>
      <c r="G30" s="36"/>
      <c r="H30" s="36"/>
      <c r="I30" s="37">
        <f>K42</f>
        <v>1074</v>
      </c>
      <c r="J30" s="36" t="s">
        <v>19</v>
      </c>
      <c r="K30" s="36"/>
      <c r="L30" s="36"/>
      <c r="M30" s="38">
        <f>U53</f>
        <v>2026</v>
      </c>
      <c r="N30" s="36" t="s">
        <v>20</v>
      </c>
      <c r="O30" s="36"/>
      <c r="P30" s="39"/>
      <c r="S30" s="34"/>
      <c r="T30" s="34"/>
      <c r="U30" s="34"/>
      <c r="V30" s="34"/>
    </row>
    <row r="31" spans="2:22" x14ac:dyDescent="0.25">
      <c r="R31" s="34"/>
      <c r="S31" s="34"/>
      <c r="T31" s="34"/>
      <c r="U31" s="34"/>
      <c r="V31" s="34"/>
    </row>
    <row r="32" spans="2:22" ht="12.75" customHeight="1" x14ac:dyDescent="0.25">
      <c r="B32" s="3" t="s">
        <v>21</v>
      </c>
      <c r="C32" s="3"/>
      <c r="D32" s="34"/>
      <c r="E32" s="34"/>
      <c r="F32" s="34"/>
      <c r="G32" s="34"/>
      <c r="H32" s="34"/>
      <c r="I32" s="34"/>
      <c r="J32" s="34"/>
      <c r="K32" s="34"/>
      <c r="L32" s="34"/>
      <c r="M32" s="34"/>
      <c r="N32" s="34"/>
      <c r="O32" s="3" t="s">
        <v>22</v>
      </c>
      <c r="P32" s="3"/>
    </row>
    <row r="33" spans="2:22" ht="12.75" customHeight="1" x14ac:dyDescent="0.25">
      <c r="B33" s="40" t="s">
        <v>23</v>
      </c>
      <c r="C33" s="41"/>
      <c r="D33" s="41"/>
      <c r="E33" s="41"/>
      <c r="F33" s="41"/>
      <c r="G33" s="41"/>
      <c r="H33" s="41"/>
      <c r="I33" s="41"/>
      <c r="J33" s="42"/>
      <c r="K33" s="43" t="s">
        <v>24</v>
      </c>
      <c r="L33" s="44" t="s">
        <v>5</v>
      </c>
      <c r="M33" s="45"/>
      <c r="N33" s="45"/>
      <c r="O33" s="46" t="s">
        <v>25</v>
      </c>
      <c r="P33" s="47"/>
      <c r="Q33" s="47"/>
      <c r="R33" s="47"/>
      <c r="S33" s="47"/>
      <c r="T33" s="47"/>
      <c r="U33" s="48" t="s">
        <v>24</v>
      </c>
      <c r="V33" s="48" t="s">
        <v>5</v>
      </c>
    </row>
    <row r="34" spans="2:22" ht="12.75" customHeight="1" x14ac:dyDescent="0.25">
      <c r="B34" s="49" t="s">
        <v>26</v>
      </c>
      <c r="C34" s="50"/>
      <c r="D34" s="50"/>
      <c r="E34" s="50"/>
      <c r="F34" s="50"/>
      <c r="G34" s="50"/>
      <c r="H34" s="50"/>
      <c r="I34" s="50"/>
      <c r="J34" s="51"/>
      <c r="K34" s="52">
        <v>115</v>
      </c>
      <c r="L34" s="53">
        <f>K34/$K$42</f>
        <v>0.10707635009310987</v>
      </c>
      <c r="M34" s="54"/>
      <c r="N34" s="54"/>
    </row>
    <row r="35" spans="2:22" ht="12.75" customHeight="1" x14ac:dyDescent="0.25">
      <c r="B35" s="55" t="s">
        <v>27</v>
      </c>
      <c r="C35" s="56"/>
      <c r="D35" s="56"/>
      <c r="E35" s="56"/>
      <c r="F35" s="56"/>
      <c r="G35" s="56"/>
      <c r="H35" s="56"/>
      <c r="I35" s="56"/>
      <c r="J35" s="57"/>
      <c r="K35" s="58">
        <v>253</v>
      </c>
      <c r="L35" s="53">
        <f t="shared" ref="L35:L41" si="0">K35/$K$42</f>
        <v>0.23556797020484171</v>
      </c>
      <c r="M35" s="54"/>
      <c r="N35" s="54"/>
      <c r="O35" s="59" t="s">
        <v>28</v>
      </c>
      <c r="P35" s="59"/>
      <c r="Q35" s="60"/>
      <c r="R35" s="60"/>
      <c r="S35" s="60"/>
      <c r="T35" s="61" t="s">
        <v>29</v>
      </c>
      <c r="U35" s="62">
        <f>SUM(U36:U39)</f>
        <v>1348</v>
      </c>
      <c r="V35" s="63">
        <f>U35/$U$53</f>
        <v>0.66535044422507406</v>
      </c>
    </row>
    <row r="36" spans="2:22" ht="12.75" customHeight="1" x14ac:dyDescent="0.25">
      <c r="B36" s="64" t="s">
        <v>30</v>
      </c>
      <c r="C36" s="64"/>
      <c r="D36" s="64"/>
      <c r="E36" s="64"/>
      <c r="F36" s="64"/>
      <c r="G36" s="64"/>
      <c r="H36" s="64"/>
      <c r="I36" s="64"/>
      <c r="J36" s="64"/>
      <c r="K36" s="65">
        <v>308</v>
      </c>
      <c r="L36" s="53">
        <f t="shared" si="0"/>
        <v>0.28677839851024206</v>
      </c>
      <c r="M36" s="54"/>
      <c r="N36" s="54"/>
      <c r="O36" s="66" t="s">
        <v>31</v>
      </c>
      <c r="P36" s="67"/>
      <c r="Q36" s="67"/>
      <c r="R36" s="67"/>
      <c r="S36" s="67"/>
      <c r="T36" s="67"/>
      <c r="U36" s="68">
        <v>638</v>
      </c>
      <c r="V36" s="69">
        <f>U36/$U$53</f>
        <v>0.3149062191510365</v>
      </c>
    </row>
    <row r="37" spans="2:22" ht="12.75" customHeight="1" x14ac:dyDescent="0.25">
      <c r="B37" s="49" t="s">
        <v>32</v>
      </c>
      <c r="C37" s="50"/>
      <c r="D37" s="50"/>
      <c r="E37" s="50"/>
      <c r="F37" s="50"/>
      <c r="G37" s="50"/>
      <c r="H37" s="50"/>
      <c r="I37" s="50"/>
      <c r="J37" s="51"/>
      <c r="K37" s="65">
        <v>67</v>
      </c>
      <c r="L37" s="53">
        <f t="shared" si="0"/>
        <v>6.2383612662942269E-2</v>
      </c>
      <c r="M37" s="54"/>
      <c r="N37" s="54"/>
      <c r="O37" s="66" t="s">
        <v>33</v>
      </c>
      <c r="P37" s="70"/>
      <c r="Q37" s="70"/>
      <c r="R37" s="70"/>
      <c r="S37" s="70"/>
      <c r="T37" s="70"/>
      <c r="U37" s="68">
        <v>503</v>
      </c>
      <c r="V37" s="69">
        <f>U37/$U$53</f>
        <v>0.24827245804540968</v>
      </c>
    </row>
    <row r="38" spans="2:22" ht="12.75" customHeight="1" x14ac:dyDescent="0.25">
      <c r="B38" s="49" t="s">
        <v>34</v>
      </c>
      <c r="C38" s="50"/>
      <c r="D38" s="50"/>
      <c r="E38" s="50"/>
      <c r="F38" s="50"/>
      <c r="G38" s="50"/>
      <c r="H38" s="50"/>
      <c r="I38" s="50"/>
      <c r="J38" s="51"/>
      <c r="K38" s="65">
        <v>24</v>
      </c>
      <c r="L38" s="53">
        <f t="shared" si="0"/>
        <v>2.23463687150838E-2</v>
      </c>
      <c r="M38" s="45"/>
      <c r="N38" s="45"/>
      <c r="O38" s="71" t="s">
        <v>35</v>
      </c>
      <c r="P38" s="72"/>
      <c r="Q38" s="72"/>
      <c r="R38" s="72"/>
      <c r="S38" s="72"/>
      <c r="T38" s="72"/>
      <c r="U38" s="73">
        <v>194</v>
      </c>
      <c r="V38" s="69">
        <f>U38/$U$53</f>
        <v>9.5755182625863772E-2</v>
      </c>
    </row>
    <row r="39" spans="2:22" ht="12.75" customHeight="1" x14ac:dyDescent="0.25">
      <c r="B39" s="49" t="s">
        <v>36</v>
      </c>
      <c r="C39" s="50"/>
      <c r="D39" s="50"/>
      <c r="E39" s="50"/>
      <c r="F39" s="50"/>
      <c r="G39" s="50"/>
      <c r="H39" s="50"/>
      <c r="I39" s="50"/>
      <c r="J39" s="51"/>
      <c r="K39" s="65">
        <v>4</v>
      </c>
      <c r="L39" s="53">
        <f t="shared" si="0"/>
        <v>3.7243947858472998E-3</v>
      </c>
      <c r="M39" s="74"/>
      <c r="N39" s="45"/>
      <c r="O39" s="75" t="s">
        <v>37</v>
      </c>
      <c r="P39" s="76"/>
      <c r="Q39" s="76"/>
      <c r="R39" s="76"/>
      <c r="S39" s="76"/>
      <c r="T39" s="77"/>
      <c r="U39" s="78">
        <v>13</v>
      </c>
      <c r="V39" s="69">
        <f>U39/$U$53</f>
        <v>6.4165844027640672E-3</v>
      </c>
    </row>
    <row r="40" spans="2:22" ht="12.75" customHeight="1" x14ac:dyDescent="0.25">
      <c r="B40" s="49" t="s">
        <v>38</v>
      </c>
      <c r="C40" s="50"/>
      <c r="D40" s="50"/>
      <c r="E40" s="50"/>
      <c r="F40" s="50"/>
      <c r="G40" s="50"/>
      <c r="H40" s="50"/>
      <c r="I40" s="50"/>
      <c r="J40" s="51"/>
      <c r="K40" s="65">
        <v>81</v>
      </c>
      <c r="L40" s="53">
        <f t="shared" si="0"/>
        <v>7.5418994413407825E-2</v>
      </c>
      <c r="N40" s="45"/>
    </row>
    <row r="41" spans="2:22" ht="12.75" customHeight="1" x14ac:dyDescent="0.25">
      <c r="B41" s="49" t="s">
        <v>39</v>
      </c>
      <c r="C41" s="50"/>
      <c r="D41" s="50"/>
      <c r="E41" s="50"/>
      <c r="F41" s="50"/>
      <c r="G41" s="50"/>
      <c r="H41" s="50"/>
      <c r="I41" s="50"/>
      <c r="J41" s="51"/>
      <c r="K41" s="65">
        <v>222</v>
      </c>
      <c r="L41" s="53">
        <f t="shared" si="0"/>
        <v>0.20670391061452514</v>
      </c>
      <c r="N41" s="45"/>
    </row>
    <row r="42" spans="2:22" ht="12.75" customHeight="1" x14ac:dyDescent="0.25">
      <c r="B42" s="79" t="s">
        <v>4</v>
      </c>
      <c r="C42" s="80"/>
      <c r="D42" s="80"/>
      <c r="E42" s="80"/>
      <c r="F42" s="80"/>
      <c r="G42" s="80"/>
      <c r="H42" s="80"/>
      <c r="I42" s="80"/>
      <c r="J42" s="81"/>
      <c r="K42" s="82">
        <f>SUM(K34:K41)</f>
        <v>1074</v>
      </c>
      <c r="L42" s="83">
        <v>1</v>
      </c>
      <c r="N42" s="45"/>
      <c r="O42" s="84" t="s">
        <v>40</v>
      </c>
      <c r="P42" s="84"/>
      <c r="R42" s="85"/>
      <c r="T42" s="61" t="s">
        <v>29</v>
      </c>
      <c r="U42" s="86">
        <f>SUM(U43:U51)</f>
        <v>678</v>
      </c>
      <c r="V42" s="87">
        <f>U42/U53</f>
        <v>0.33464955577492594</v>
      </c>
    </row>
    <row r="43" spans="2:22" ht="12.75" customHeight="1" x14ac:dyDescent="0.25">
      <c r="B43" s="45"/>
      <c r="C43" s="45"/>
      <c r="D43" s="45"/>
      <c r="E43" s="45"/>
      <c r="F43" s="45"/>
      <c r="G43" s="45"/>
      <c r="H43" s="45"/>
      <c r="I43" s="45"/>
      <c r="J43" s="45"/>
      <c r="K43" s="45"/>
      <c r="L43" s="45"/>
      <c r="M43" s="45"/>
      <c r="N43" s="45"/>
      <c r="O43" s="88" t="s">
        <v>41</v>
      </c>
      <c r="P43" s="89"/>
      <c r="Q43" s="89"/>
      <c r="R43" s="89"/>
      <c r="S43" s="89"/>
      <c r="T43" s="89"/>
      <c r="U43" s="90">
        <v>47</v>
      </c>
      <c r="V43" s="91">
        <f>U43/$U$53</f>
        <v>2.3198420533070089E-2</v>
      </c>
    </row>
    <row r="44" spans="2:22" ht="12.75" customHeight="1" x14ac:dyDescent="0.25">
      <c r="B44" s="45"/>
      <c r="C44" s="45"/>
      <c r="D44" s="45"/>
      <c r="E44" s="45"/>
      <c r="F44" s="45"/>
      <c r="G44" s="45"/>
      <c r="H44" s="45"/>
      <c r="I44" s="45"/>
      <c r="J44" s="45"/>
      <c r="K44" s="45"/>
      <c r="L44" s="45"/>
      <c r="M44" s="45"/>
      <c r="N44" s="45"/>
      <c r="O44" s="92" t="s">
        <v>42</v>
      </c>
      <c r="P44" s="93"/>
      <c r="Q44" s="93"/>
      <c r="R44" s="93"/>
      <c r="S44" s="93"/>
      <c r="T44" s="93"/>
      <c r="U44" s="73">
        <v>55</v>
      </c>
      <c r="V44" s="91">
        <f t="shared" ref="V44:V51" si="1">U44/$U$53</f>
        <v>2.7147087857847977E-2</v>
      </c>
    </row>
    <row r="45" spans="2:22" ht="12.75" customHeight="1" x14ac:dyDescent="0.25">
      <c r="B45" s="45"/>
      <c r="C45" s="45"/>
      <c r="D45" s="45"/>
      <c r="E45" s="45"/>
      <c r="F45" s="45"/>
      <c r="G45" s="45"/>
      <c r="H45" s="45"/>
      <c r="I45" s="45"/>
      <c r="J45" s="45"/>
      <c r="K45" s="45"/>
      <c r="L45" s="45"/>
      <c r="M45" s="45"/>
      <c r="N45" s="45"/>
      <c r="O45" s="66" t="s">
        <v>43</v>
      </c>
      <c r="P45" s="67"/>
      <c r="Q45" s="67"/>
      <c r="R45" s="67"/>
      <c r="S45" s="67"/>
      <c r="T45" s="67"/>
      <c r="U45" s="68">
        <v>122</v>
      </c>
      <c r="V45" s="91">
        <f t="shared" si="1"/>
        <v>6.0217176702862786E-2</v>
      </c>
    </row>
    <row r="46" spans="2:22" ht="12.75" customHeight="1" x14ac:dyDescent="0.25">
      <c r="B46" s="45"/>
      <c r="C46" s="45"/>
      <c r="D46" s="45"/>
      <c r="E46" s="45"/>
      <c r="F46" s="45"/>
      <c r="G46" s="45"/>
      <c r="H46" s="45"/>
      <c r="I46" s="45"/>
      <c r="J46" s="45"/>
      <c r="K46" s="45"/>
      <c r="L46" s="45"/>
      <c r="M46" s="45"/>
      <c r="N46" s="45"/>
      <c r="O46" s="94" t="s">
        <v>44</v>
      </c>
      <c r="P46" s="95"/>
      <c r="Q46" s="96"/>
      <c r="R46" s="96"/>
      <c r="S46" s="96"/>
      <c r="T46" s="96"/>
      <c r="U46" s="68">
        <v>30</v>
      </c>
      <c r="V46" s="91">
        <f t="shared" si="1"/>
        <v>1.4807502467917079E-2</v>
      </c>
    </row>
    <row r="47" spans="2:22" ht="12.75" customHeight="1" x14ac:dyDescent="0.25">
      <c r="B47" s="45"/>
      <c r="C47" s="45"/>
      <c r="D47" s="45"/>
      <c r="E47" s="45"/>
      <c r="F47" s="45"/>
      <c r="G47" s="45"/>
      <c r="H47" s="45"/>
      <c r="I47" s="45"/>
      <c r="J47" s="45"/>
      <c r="K47" s="45"/>
      <c r="L47" s="45"/>
      <c r="M47" s="45"/>
      <c r="N47" s="45"/>
      <c r="O47" s="97" t="s">
        <v>45</v>
      </c>
      <c r="P47" s="98"/>
      <c r="Q47" s="99"/>
      <c r="R47" s="99"/>
      <c r="S47" s="99"/>
      <c r="T47" s="99"/>
      <c r="U47" s="68">
        <v>151</v>
      </c>
      <c r="V47" s="91">
        <f t="shared" si="1"/>
        <v>7.453109575518263E-2</v>
      </c>
    </row>
    <row r="48" spans="2:22" ht="12.75" customHeight="1" x14ac:dyDescent="0.25">
      <c r="B48" s="45"/>
      <c r="C48" s="45"/>
      <c r="D48" s="45"/>
      <c r="E48" s="45"/>
      <c r="F48" s="45"/>
      <c r="G48" s="45"/>
      <c r="H48" s="45"/>
      <c r="I48" s="45"/>
      <c r="J48" s="45"/>
      <c r="K48" s="45"/>
      <c r="L48" s="45"/>
      <c r="M48" s="45"/>
      <c r="N48" s="45"/>
      <c r="O48" s="97" t="s">
        <v>46</v>
      </c>
      <c r="P48" s="98"/>
      <c r="Q48" s="99"/>
      <c r="R48" s="99"/>
      <c r="S48" s="99"/>
      <c r="T48" s="99"/>
      <c r="U48" s="68">
        <v>32</v>
      </c>
      <c r="V48" s="91">
        <f t="shared" si="1"/>
        <v>1.5794669299111549E-2</v>
      </c>
    </row>
    <row r="49" spans="1:22" ht="12.75" customHeight="1" x14ac:dyDescent="0.25">
      <c r="B49" s="45"/>
      <c r="C49" s="45"/>
      <c r="D49" s="45"/>
      <c r="E49" s="45"/>
      <c r="F49" s="45"/>
      <c r="G49" s="45"/>
      <c r="H49" s="45"/>
      <c r="I49" s="45"/>
      <c r="J49" s="45"/>
      <c r="K49" s="45"/>
      <c r="L49" s="45"/>
      <c r="M49" s="45"/>
      <c r="N49" s="45"/>
      <c r="O49" s="97" t="s">
        <v>47</v>
      </c>
      <c r="P49" s="98"/>
      <c r="Q49" s="99"/>
      <c r="R49" s="99"/>
      <c r="S49" s="99"/>
      <c r="T49" s="99"/>
      <c r="U49" s="68">
        <v>48</v>
      </c>
      <c r="V49" s="91">
        <f t="shared" si="1"/>
        <v>2.3692003948667325E-2</v>
      </c>
    </row>
    <row r="50" spans="1:22" ht="12.75" customHeight="1" x14ac:dyDescent="0.25">
      <c r="B50" s="45"/>
      <c r="C50" s="45"/>
      <c r="D50" s="45"/>
      <c r="E50" s="45"/>
      <c r="F50" s="45"/>
      <c r="G50" s="45"/>
      <c r="H50" s="45"/>
      <c r="I50" s="45"/>
      <c r="J50" s="45"/>
      <c r="K50" s="45"/>
      <c r="L50" s="45"/>
      <c r="M50" s="45"/>
      <c r="N50" s="45"/>
      <c r="O50" s="97" t="s">
        <v>48</v>
      </c>
      <c r="P50" s="98"/>
      <c r="Q50" s="99"/>
      <c r="R50" s="99"/>
      <c r="S50" s="99"/>
      <c r="T50" s="99"/>
      <c r="U50" s="68">
        <v>113</v>
      </c>
      <c r="V50" s="91">
        <f t="shared" si="1"/>
        <v>5.5774925962487662E-2</v>
      </c>
    </row>
    <row r="51" spans="1:22" ht="12.75" customHeight="1" x14ac:dyDescent="0.25">
      <c r="B51" s="45"/>
      <c r="C51" s="45"/>
      <c r="D51" s="45"/>
      <c r="E51" s="45"/>
      <c r="F51" s="45"/>
      <c r="G51" s="45"/>
      <c r="H51" s="45"/>
      <c r="I51" s="45"/>
      <c r="J51" s="45"/>
      <c r="K51" s="45"/>
      <c r="L51" s="45"/>
      <c r="M51" s="45"/>
      <c r="N51" s="45"/>
      <c r="O51" s="97" t="s">
        <v>39</v>
      </c>
      <c r="P51" s="98"/>
      <c r="Q51" s="99"/>
      <c r="R51" s="99"/>
      <c r="S51" s="99"/>
      <c r="T51" s="99"/>
      <c r="U51" s="68">
        <v>80</v>
      </c>
      <c r="V51" s="91">
        <f t="shared" si="1"/>
        <v>3.9486673247778874E-2</v>
      </c>
    </row>
    <row r="52" spans="1:22" ht="12.75" customHeight="1" x14ac:dyDescent="0.25">
      <c r="B52" s="45"/>
      <c r="C52" s="45"/>
      <c r="D52" s="45"/>
      <c r="E52" s="45"/>
      <c r="F52" s="45"/>
      <c r="G52" s="45"/>
      <c r="H52" s="45"/>
      <c r="I52" s="45"/>
      <c r="J52" s="45"/>
      <c r="K52" s="45"/>
      <c r="L52" s="45"/>
      <c r="M52" s="45"/>
      <c r="N52" s="45"/>
      <c r="V52" s="2"/>
    </row>
    <row r="53" spans="1:22" ht="12.75" customHeight="1" x14ac:dyDescent="0.25">
      <c r="A53" s="100"/>
      <c r="B53" s="100"/>
      <c r="C53" s="100"/>
      <c r="D53" s="100"/>
      <c r="E53" s="100"/>
      <c r="F53" s="100"/>
      <c r="G53" s="100"/>
      <c r="H53" s="100"/>
      <c r="I53" s="100"/>
      <c r="J53" s="100"/>
      <c r="K53" s="100"/>
      <c r="L53" s="100"/>
      <c r="M53" s="100"/>
      <c r="N53" s="100"/>
      <c r="O53" s="101" t="s">
        <v>4</v>
      </c>
      <c r="P53" s="102"/>
      <c r="Q53" s="102"/>
      <c r="R53" s="102"/>
      <c r="S53" s="102"/>
      <c r="T53" s="102"/>
      <c r="U53" s="103">
        <f>U35+U42</f>
        <v>2026</v>
      </c>
      <c r="V53" s="104">
        <v>1</v>
      </c>
    </row>
    <row r="54" spans="1:22" x14ac:dyDescent="0.25">
      <c r="B54" s="11"/>
      <c r="C54" s="11"/>
      <c r="D54" s="12"/>
      <c r="E54" s="12"/>
      <c r="F54" s="12"/>
      <c r="G54" s="12"/>
      <c r="H54" s="12"/>
      <c r="I54" s="12"/>
      <c r="J54" s="12"/>
      <c r="K54" s="12"/>
      <c r="L54" s="12"/>
      <c r="M54" s="12"/>
      <c r="N54" s="12"/>
      <c r="O54" s="105"/>
      <c r="P54" s="105"/>
      <c r="Q54" s="105"/>
      <c r="R54" s="105"/>
      <c r="S54" s="105"/>
      <c r="T54" s="105"/>
      <c r="U54" s="105"/>
      <c r="V54" s="105"/>
    </row>
    <row r="55" spans="1:22" x14ac:dyDescent="0.25">
      <c r="B55" s="11"/>
      <c r="C55" s="11"/>
      <c r="D55" s="12"/>
      <c r="E55" s="12"/>
      <c r="F55" s="12"/>
      <c r="G55" s="12"/>
      <c r="H55" s="12"/>
      <c r="I55" s="12"/>
      <c r="J55" s="12"/>
      <c r="K55" s="12"/>
      <c r="L55" s="12"/>
      <c r="M55" s="12"/>
      <c r="T55" s="106"/>
      <c r="U55" s="106"/>
      <c r="V55" s="106"/>
    </row>
    <row r="56" spans="1:22" ht="15" customHeight="1" x14ac:dyDescent="0.25">
      <c r="B56" s="11"/>
      <c r="C56" s="11"/>
      <c r="D56" s="12"/>
      <c r="E56" s="12"/>
      <c r="F56" s="12"/>
      <c r="G56" s="12"/>
      <c r="H56" s="12"/>
      <c r="I56" s="12"/>
      <c r="J56" s="12"/>
      <c r="K56" s="12"/>
      <c r="L56" s="12"/>
      <c r="M56" s="12"/>
      <c r="N56" s="12"/>
      <c r="O56" s="106"/>
      <c r="P56" s="106"/>
      <c r="Q56" s="106"/>
      <c r="R56" s="106"/>
      <c r="S56" s="106"/>
      <c r="T56" s="106"/>
      <c r="U56" s="106"/>
      <c r="V56" s="106"/>
    </row>
    <row r="57" spans="1:22" ht="3" customHeight="1" x14ac:dyDescent="0.25">
      <c r="B57" s="11"/>
      <c r="C57" s="11"/>
      <c r="D57" s="12"/>
      <c r="E57" s="12"/>
      <c r="F57" s="12"/>
      <c r="G57" s="12"/>
      <c r="H57" s="12"/>
      <c r="I57" s="12"/>
      <c r="J57" s="12"/>
      <c r="K57" s="12"/>
      <c r="L57" s="12"/>
      <c r="M57" s="12"/>
      <c r="N57" s="12"/>
      <c r="O57" s="12"/>
      <c r="P57" s="12"/>
      <c r="Q57" s="12"/>
      <c r="R57" s="12"/>
      <c r="S57" s="12"/>
      <c r="T57" s="12"/>
      <c r="U57" s="12"/>
      <c r="V57" s="12"/>
    </row>
    <row r="58" spans="1:22" x14ac:dyDescent="0.25">
      <c r="B58" s="15"/>
      <c r="C58" s="15"/>
      <c r="D58" s="15"/>
      <c r="E58" s="15"/>
      <c r="F58" s="15"/>
      <c r="G58" s="15"/>
      <c r="H58" s="15"/>
      <c r="I58" s="15"/>
      <c r="J58" s="15"/>
      <c r="K58" s="15"/>
      <c r="L58" s="15"/>
      <c r="M58" s="15"/>
      <c r="N58" s="15"/>
      <c r="O58" s="61"/>
      <c r="P58" s="61"/>
      <c r="Q58" s="106"/>
      <c r="R58" s="106"/>
      <c r="S58" s="106"/>
      <c r="T58" s="106"/>
      <c r="U58" s="106"/>
      <c r="V58" s="106"/>
    </row>
    <row r="59" spans="1:22" ht="15" customHeight="1" x14ac:dyDescent="0.25">
      <c r="B59" s="11"/>
      <c r="C59" s="11"/>
      <c r="D59" s="12"/>
      <c r="E59" s="12"/>
      <c r="F59" s="12"/>
      <c r="G59" s="12"/>
      <c r="H59" s="12"/>
      <c r="I59" s="12"/>
      <c r="J59" s="12"/>
      <c r="K59" s="12"/>
      <c r="L59" s="107"/>
      <c r="M59" s="108" t="s">
        <v>49</v>
      </c>
      <c r="N59" s="108"/>
      <c r="O59" s="108"/>
      <c r="P59" s="108"/>
      <c r="Q59" s="108"/>
      <c r="R59" s="109" t="s">
        <v>50</v>
      </c>
      <c r="S59" s="109"/>
      <c r="T59" s="109"/>
    </row>
    <row r="60" spans="1:22" ht="15" customHeight="1" x14ac:dyDescent="0.25">
      <c r="B60" s="11"/>
      <c r="C60" s="11"/>
      <c r="D60" s="12"/>
      <c r="E60" s="12"/>
      <c r="F60" s="12"/>
      <c r="G60" s="12"/>
      <c r="H60" s="12"/>
      <c r="I60" s="12"/>
      <c r="J60" s="12"/>
      <c r="K60" s="12"/>
      <c r="L60" s="107"/>
      <c r="M60" s="107"/>
      <c r="N60" s="107"/>
    </row>
    <row r="61" spans="1:22" ht="12.75" customHeight="1" x14ac:dyDescent="0.25">
      <c r="B61" s="3" t="s">
        <v>51</v>
      </c>
      <c r="C61" s="3"/>
      <c r="M61" s="110"/>
    </row>
    <row r="62" spans="1:22" ht="12" customHeight="1" x14ac:dyDescent="0.25">
      <c r="B62" s="111" t="s">
        <v>52</v>
      </c>
      <c r="C62" s="111"/>
      <c r="D62" s="111"/>
      <c r="E62" s="111"/>
      <c r="F62" s="111"/>
      <c r="G62" s="111"/>
      <c r="H62" s="112" t="s">
        <v>53</v>
      </c>
      <c r="I62" s="112" t="s">
        <v>54</v>
      </c>
      <c r="J62" s="112" t="s">
        <v>37</v>
      </c>
      <c r="K62" s="112" t="s">
        <v>4</v>
      </c>
      <c r="L62" s="112" t="s">
        <v>5</v>
      </c>
      <c r="M62" s="45"/>
      <c r="N62" s="45"/>
      <c r="O62" s="113"/>
      <c r="P62" s="113"/>
      <c r="Q62" s="114"/>
      <c r="R62" s="115"/>
      <c r="S62" s="115"/>
      <c r="T62" s="115"/>
      <c r="U62" s="115"/>
      <c r="V62" s="115"/>
    </row>
    <row r="63" spans="1:22" ht="12" customHeight="1" x14ac:dyDescent="0.25">
      <c r="B63" s="64" t="s">
        <v>55</v>
      </c>
      <c r="C63" s="64"/>
      <c r="D63" s="64"/>
      <c r="E63" s="64"/>
      <c r="F63" s="64"/>
      <c r="G63" s="64"/>
      <c r="H63" s="116">
        <v>32</v>
      </c>
      <c r="I63" s="116">
        <v>9</v>
      </c>
      <c r="J63" s="116">
        <v>0</v>
      </c>
      <c r="K63" s="116">
        <f t="shared" ref="K63:K68" si="2">SUM(H63:J63)</f>
        <v>41</v>
      </c>
      <c r="L63" s="117">
        <f t="shared" ref="L63:L68" si="3">K63/$K$69</f>
        <v>1.3225806451612903E-2</v>
      </c>
      <c r="M63" s="45"/>
      <c r="N63" s="45"/>
      <c r="O63" s="113"/>
      <c r="P63" s="113"/>
      <c r="Q63" s="114"/>
    </row>
    <row r="64" spans="1:22" x14ac:dyDescent="0.25">
      <c r="B64" s="64" t="s">
        <v>56</v>
      </c>
      <c r="C64" s="64"/>
      <c r="D64" s="64"/>
      <c r="E64" s="64"/>
      <c r="F64" s="64"/>
      <c r="G64" s="64"/>
      <c r="H64" s="116">
        <v>265</v>
      </c>
      <c r="I64" s="116">
        <v>108</v>
      </c>
      <c r="J64" s="116">
        <v>0</v>
      </c>
      <c r="K64" s="116">
        <f t="shared" si="2"/>
        <v>373</v>
      </c>
      <c r="L64" s="117">
        <f t="shared" si="3"/>
        <v>0.12032258064516128</v>
      </c>
    </row>
    <row r="65" spans="1:22" ht="15" customHeight="1" x14ac:dyDescent="0.25">
      <c r="B65" s="64" t="s">
        <v>57</v>
      </c>
      <c r="C65" s="64"/>
      <c r="D65" s="64"/>
      <c r="E65" s="64"/>
      <c r="F65" s="64"/>
      <c r="G65" s="64"/>
      <c r="H65" s="116">
        <v>761</v>
      </c>
      <c r="I65" s="116">
        <v>107</v>
      </c>
      <c r="J65" s="116">
        <v>0</v>
      </c>
      <c r="K65" s="116">
        <f t="shared" si="2"/>
        <v>868</v>
      </c>
      <c r="L65" s="117">
        <f t="shared" si="3"/>
        <v>0.28000000000000003</v>
      </c>
      <c r="N65" s="16"/>
      <c r="O65" s="16"/>
      <c r="P65" s="118"/>
      <c r="Q65" s="118"/>
      <c r="T65" s="119"/>
      <c r="U65" s="119"/>
      <c r="V65" s="120"/>
    </row>
    <row r="66" spans="1:22" x14ac:dyDescent="0.25">
      <c r="B66" s="64" t="s">
        <v>58</v>
      </c>
      <c r="C66" s="64"/>
      <c r="D66" s="64"/>
      <c r="E66" s="64"/>
      <c r="F66" s="64"/>
      <c r="G66" s="64"/>
      <c r="H66" s="116">
        <v>1182</v>
      </c>
      <c r="I66" s="116">
        <v>315</v>
      </c>
      <c r="J66" s="116">
        <v>1</v>
      </c>
      <c r="K66" s="116">
        <f t="shared" si="2"/>
        <v>1498</v>
      </c>
      <c r="L66" s="117">
        <f t="shared" si="3"/>
        <v>0.48322580645161289</v>
      </c>
      <c r="M66" s="120"/>
      <c r="N66" s="121"/>
      <c r="O66" s="121"/>
      <c r="P66" s="121"/>
      <c r="Q66" s="122"/>
      <c r="T66" s="45"/>
      <c r="U66" s="45"/>
      <c r="V66" s="120"/>
    </row>
    <row r="67" spans="1:22" x14ac:dyDescent="0.25">
      <c r="B67" s="64" t="s">
        <v>59</v>
      </c>
      <c r="C67" s="64"/>
      <c r="D67" s="64"/>
      <c r="E67" s="64"/>
      <c r="F67" s="64"/>
      <c r="G67" s="64"/>
      <c r="H67" s="116">
        <v>99</v>
      </c>
      <c r="I67" s="116">
        <v>41</v>
      </c>
      <c r="J67" s="116">
        <v>1</v>
      </c>
      <c r="K67" s="116">
        <f t="shared" si="2"/>
        <v>141</v>
      </c>
      <c r="L67" s="117">
        <f t="shared" si="3"/>
        <v>4.5483870967741938E-2</v>
      </c>
      <c r="M67" s="120"/>
      <c r="N67" s="121"/>
      <c r="O67" s="121"/>
      <c r="P67" s="121"/>
      <c r="Q67" s="122"/>
      <c r="T67" s="12"/>
      <c r="U67" s="12"/>
      <c r="V67" s="120"/>
    </row>
    <row r="68" spans="1:22" x14ac:dyDescent="0.25">
      <c r="B68" s="64" t="s">
        <v>60</v>
      </c>
      <c r="C68" s="64"/>
      <c r="D68" s="64"/>
      <c r="E68" s="64"/>
      <c r="F68" s="64"/>
      <c r="G68" s="64"/>
      <c r="H68" s="116">
        <v>120</v>
      </c>
      <c r="I68" s="116">
        <v>51</v>
      </c>
      <c r="J68" s="116">
        <v>8</v>
      </c>
      <c r="K68" s="116">
        <f t="shared" si="2"/>
        <v>179</v>
      </c>
      <c r="L68" s="117">
        <f t="shared" si="3"/>
        <v>5.7741935483870965E-2</v>
      </c>
      <c r="M68" s="120"/>
      <c r="N68" s="121"/>
      <c r="O68" s="121"/>
      <c r="P68" s="121"/>
      <c r="Q68" s="122"/>
      <c r="S68" s="12"/>
      <c r="T68" s="12"/>
      <c r="U68" s="12"/>
    </row>
    <row r="69" spans="1:22" x14ac:dyDescent="0.25">
      <c r="B69" s="123" t="s">
        <v>4</v>
      </c>
      <c r="C69" s="124"/>
      <c r="D69" s="124"/>
      <c r="E69" s="124"/>
      <c r="F69" s="124"/>
      <c r="G69" s="125"/>
      <c r="H69" s="126">
        <f>SUM(H63:H68)</f>
        <v>2459</v>
      </c>
      <c r="I69" s="126">
        <f>SUM(I63:I68)</f>
        <v>631</v>
      </c>
      <c r="J69" s="126">
        <f>SUM(J63:J68)</f>
        <v>10</v>
      </c>
      <c r="K69" s="126">
        <f>SUM(K63:K68)</f>
        <v>3100</v>
      </c>
      <c r="L69" s="127">
        <f>SUM(L63:L68)</f>
        <v>1</v>
      </c>
      <c r="N69" s="128"/>
      <c r="O69" s="121"/>
      <c r="P69" s="121"/>
      <c r="Q69" s="122"/>
      <c r="S69" s="12"/>
      <c r="T69" s="12"/>
      <c r="U69" s="12"/>
    </row>
    <row r="70" spans="1:22" x14ac:dyDescent="0.25">
      <c r="B70" s="129" t="s">
        <v>5</v>
      </c>
      <c r="C70" s="129"/>
      <c r="D70" s="129"/>
      <c r="E70" s="129"/>
      <c r="F70" s="129"/>
      <c r="G70" s="129"/>
      <c r="H70" s="130">
        <f>H69/$K$69</f>
        <v>0.79322580645161289</v>
      </c>
      <c r="I70" s="130">
        <f>I69/$K$69</f>
        <v>0.2035483870967742</v>
      </c>
      <c r="J70" s="130">
        <f>J69/$K$69</f>
        <v>3.2258064516129032E-3</v>
      </c>
      <c r="K70" s="130">
        <f>SUM(H70:J70)</f>
        <v>1</v>
      </c>
      <c r="L70" s="131"/>
      <c r="N70" s="128"/>
      <c r="O70" s="121"/>
      <c r="P70" s="121"/>
      <c r="Q70" s="122"/>
      <c r="S70" s="12"/>
      <c r="T70" s="12"/>
      <c r="U70" s="12"/>
      <c r="V70" s="12"/>
    </row>
    <row r="71" spans="1:22" x14ac:dyDescent="0.25">
      <c r="M71" s="120"/>
      <c r="N71" s="128"/>
      <c r="O71" s="121"/>
      <c r="P71" s="121"/>
      <c r="Q71" s="122"/>
      <c r="T71" s="29"/>
      <c r="U71" s="29"/>
      <c r="V71" s="12"/>
    </row>
    <row r="72" spans="1:22" x14ac:dyDescent="0.25">
      <c r="M72" s="120"/>
      <c r="N72" s="121"/>
      <c r="O72" s="121"/>
      <c r="P72" s="121"/>
      <c r="Q72" s="122"/>
      <c r="S72" s="132"/>
      <c r="T72" s="133"/>
      <c r="U72" s="133"/>
    </row>
    <row r="73" spans="1:22" x14ac:dyDescent="0.25">
      <c r="M73" s="131"/>
      <c r="N73" s="134"/>
      <c r="O73" s="134"/>
      <c r="P73" s="135"/>
      <c r="Q73" s="136"/>
      <c r="T73" s="133"/>
      <c r="U73" s="133"/>
    </row>
    <row r="74" spans="1:22" ht="24" customHeight="1" x14ac:dyDescent="0.25">
      <c r="B74" s="29"/>
      <c r="C74" s="29"/>
      <c r="D74" s="29"/>
      <c r="E74" s="29"/>
      <c r="F74" s="29"/>
      <c r="G74" s="29"/>
      <c r="H74" s="136"/>
      <c r="I74" s="136"/>
      <c r="J74" s="136"/>
      <c r="K74" s="136"/>
      <c r="L74" s="136"/>
      <c r="M74" s="136"/>
      <c r="N74" s="136"/>
      <c r="O74" s="136"/>
      <c r="P74" s="136"/>
      <c r="Q74" s="136"/>
      <c r="T74" s="133"/>
      <c r="U74" s="133"/>
    </row>
    <row r="75" spans="1:22" ht="26.25" customHeight="1" x14ac:dyDescent="0.35">
      <c r="A75" s="137" t="s">
        <v>61</v>
      </c>
      <c r="B75" s="137"/>
      <c r="C75" s="137"/>
      <c r="D75" s="137"/>
      <c r="E75" s="137"/>
      <c r="F75" s="137"/>
      <c r="G75" s="137"/>
      <c r="H75" s="137"/>
      <c r="I75" s="137"/>
      <c r="J75" s="137"/>
      <c r="K75" s="137"/>
      <c r="L75" s="137"/>
      <c r="M75" s="137"/>
      <c r="N75" s="137"/>
      <c r="O75" s="137"/>
      <c r="P75" s="137"/>
      <c r="Q75" s="137"/>
      <c r="R75" s="137"/>
      <c r="S75" s="137"/>
      <c r="T75" s="137"/>
      <c r="U75" s="137"/>
      <c r="V75" s="137"/>
    </row>
    <row r="77" spans="1:22" ht="15" customHeight="1" x14ac:dyDescent="0.35">
      <c r="B77" s="138"/>
      <c r="C77" s="138"/>
      <c r="D77" s="29"/>
      <c r="E77" s="29"/>
      <c r="F77" s="29"/>
      <c r="G77" s="29"/>
      <c r="H77" s="136"/>
      <c r="I77" s="136"/>
      <c r="J77" s="136"/>
      <c r="K77" s="136"/>
      <c r="L77" s="136"/>
      <c r="M77" s="136"/>
      <c r="N77" s="136"/>
      <c r="O77" s="136"/>
      <c r="P77" s="136"/>
      <c r="Q77" s="136"/>
      <c r="T77" s="133"/>
      <c r="U77" s="133"/>
    </row>
    <row r="78" spans="1:22" ht="15" customHeight="1" x14ac:dyDescent="0.35">
      <c r="B78" s="138"/>
      <c r="C78" s="138"/>
      <c r="D78" s="29"/>
      <c r="E78" s="29"/>
      <c r="F78" s="29"/>
      <c r="G78" s="29"/>
      <c r="H78" s="136"/>
      <c r="I78" s="136"/>
      <c r="J78" s="136"/>
      <c r="K78" s="136"/>
      <c r="L78" s="136"/>
      <c r="M78" s="136"/>
      <c r="N78" s="136"/>
      <c r="O78" s="136"/>
      <c r="P78" s="136"/>
      <c r="Q78" s="136"/>
      <c r="T78" s="133"/>
      <c r="U78" s="133"/>
    </row>
    <row r="79" spans="1:22" ht="15" customHeight="1" x14ac:dyDescent="0.35">
      <c r="B79" s="138"/>
      <c r="C79" s="138"/>
      <c r="D79" s="29"/>
      <c r="E79" s="29"/>
      <c r="F79" s="29"/>
      <c r="G79" s="29"/>
      <c r="H79" s="136"/>
      <c r="I79" s="136"/>
      <c r="J79" s="136"/>
      <c r="K79" s="136"/>
      <c r="L79" s="136"/>
      <c r="M79" s="136"/>
      <c r="N79" s="136"/>
      <c r="O79" s="136"/>
      <c r="P79" s="136"/>
      <c r="Q79" s="136"/>
      <c r="T79" s="133"/>
      <c r="U79" s="133"/>
    </row>
    <row r="80" spans="1:22" ht="15" customHeight="1" x14ac:dyDescent="0.25">
      <c r="B80" s="29"/>
      <c r="C80" s="29"/>
      <c r="D80" s="29"/>
      <c r="E80" s="29"/>
      <c r="F80" s="29"/>
      <c r="G80" s="29"/>
      <c r="H80" s="136"/>
      <c r="I80" s="136"/>
      <c r="J80" s="136"/>
      <c r="K80" s="136"/>
      <c r="L80" s="136"/>
      <c r="M80" s="136"/>
      <c r="N80" s="136"/>
      <c r="O80" s="136"/>
      <c r="P80" s="136"/>
      <c r="Q80" s="136"/>
      <c r="T80" s="133"/>
      <c r="U80" s="133"/>
    </row>
    <row r="81" spans="1:22" ht="18" customHeight="1" x14ac:dyDescent="0.25">
      <c r="A81" s="12"/>
      <c r="B81" s="29"/>
      <c r="C81" s="29"/>
      <c r="D81" s="29"/>
      <c r="E81" s="29"/>
      <c r="F81" s="29"/>
      <c r="G81" s="29"/>
      <c r="H81" s="136"/>
      <c r="I81" s="136"/>
      <c r="J81" s="136"/>
      <c r="K81" s="136"/>
      <c r="L81" s="136"/>
      <c r="M81" s="136"/>
      <c r="N81" s="136"/>
      <c r="O81" s="136"/>
      <c r="P81" s="136"/>
      <c r="Q81" s="136"/>
      <c r="T81" s="133"/>
      <c r="U81" s="133"/>
    </row>
    <row r="82" spans="1:22" ht="10.5" customHeight="1" x14ac:dyDescent="0.25">
      <c r="A82" s="12"/>
      <c r="B82" s="139"/>
      <c r="C82" s="139"/>
      <c r="D82" s="29"/>
      <c r="E82" s="29"/>
      <c r="F82" s="29"/>
      <c r="G82" s="29"/>
      <c r="H82" s="136"/>
      <c r="I82" s="136"/>
      <c r="J82" s="136"/>
      <c r="K82" s="136"/>
      <c r="L82" s="136"/>
      <c r="M82" s="136"/>
      <c r="N82" s="136"/>
      <c r="O82" s="136"/>
      <c r="P82" s="136"/>
      <c r="Q82" s="136"/>
      <c r="R82" s="12"/>
      <c r="S82" s="12"/>
      <c r="T82" s="140"/>
      <c r="U82" s="140"/>
      <c r="V82" s="12"/>
    </row>
    <row r="83" spans="1:22" x14ac:dyDescent="0.25">
      <c r="A83" s="12"/>
      <c r="B83" s="29"/>
      <c r="C83" s="29"/>
      <c r="D83" s="139"/>
      <c r="E83" s="139"/>
      <c r="G83" s="29"/>
      <c r="H83" s="136"/>
      <c r="I83" s="136"/>
      <c r="J83" s="136"/>
      <c r="K83" s="136"/>
      <c r="N83" s="139"/>
      <c r="O83" s="136"/>
      <c r="P83" s="136"/>
      <c r="Q83" s="136"/>
      <c r="R83" s="12"/>
      <c r="S83" s="12"/>
      <c r="T83" s="140"/>
      <c r="U83" s="140"/>
      <c r="V83" s="139"/>
    </row>
    <row r="84" spans="1:22" x14ac:dyDescent="0.25">
      <c r="A84" s="12"/>
      <c r="B84" s="12"/>
      <c r="C84" s="12"/>
      <c r="D84" s="141"/>
      <c r="E84" s="141"/>
      <c r="F84" s="141"/>
      <c r="G84" s="141"/>
      <c r="H84" s="141"/>
      <c r="I84" s="141"/>
      <c r="J84" s="142"/>
      <c r="K84" s="142"/>
      <c r="N84" s="141"/>
      <c r="O84" s="142"/>
      <c r="P84" s="142"/>
      <c r="Q84" s="142"/>
      <c r="R84" s="142"/>
      <c r="S84" s="142"/>
      <c r="T84" s="142"/>
      <c r="U84" s="142"/>
      <c r="V84" s="141"/>
    </row>
    <row r="85" spans="1:22" ht="8.25" customHeight="1" x14ac:dyDescent="0.25">
      <c r="A85" s="12"/>
      <c r="B85" s="12"/>
      <c r="C85" s="12"/>
      <c r="D85" s="141"/>
      <c r="E85" s="141"/>
      <c r="F85" s="143"/>
      <c r="G85" s="143"/>
      <c r="H85" s="144"/>
      <c r="I85" s="144"/>
      <c r="J85" s="142"/>
      <c r="K85" s="142"/>
      <c r="N85" s="141"/>
      <c r="O85" s="142"/>
      <c r="P85" s="142"/>
      <c r="Q85" s="142"/>
      <c r="R85" s="142"/>
      <c r="S85" s="142"/>
      <c r="T85" s="142"/>
      <c r="U85" s="142"/>
      <c r="V85" s="141"/>
    </row>
    <row r="86" spans="1:22" ht="14.25" customHeight="1" x14ac:dyDescent="0.25">
      <c r="A86" s="12"/>
      <c r="C86" s="40" t="s">
        <v>3</v>
      </c>
      <c r="D86" s="145"/>
      <c r="E86" s="146">
        <v>2015</v>
      </c>
      <c r="F86" s="112">
        <v>2014</v>
      </c>
      <c r="G86" s="112">
        <v>2013</v>
      </c>
      <c r="H86" s="147"/>
      <c r="I86" s="12"/>
      <c r="J86" s="12"/>
      <c r="L86" s="148" t="s">
        <v>3</v>
      </c>
      <c r="M86" s="149">
        <v>2015</v>
      </c>
      <c r="N86" s="112">
        <v>2014</v>
      </c>
      <c r="O86" s="12"/>
      <c r="P86" s="12"/>
      <c r="R86" s="15"/>
      <c r="T86" s="150" t="s">
        <v>3</v>
      </c>
      <c r="U86" s="112">
        <v>2015</v>
      </c>
      <c r="V86" s="112">
        <v>2014</v>
      </c>
    </row>
    <row r="87" spans="1:22" ht="14.25" customHeight="1" x14ac:dyDescent="0.25">
      <c r="A87" s="12"/>
      <c r="C87" s="49" t="s">
        <v>62</v>
      </c>
      <c r="D87" s="51"/>
      <c r="E87" s="151">
        <v>463</v>
      </c>
      <c r="F87" s="65">
        <v>415</v>
      </c>
      <c r="G87" s="152"/>
      <c r="H87" s="12"/>
      <c r="I87" s="12"/>
      <c r="J87" s="12"/>
      <c r="L87" s="153" t="s">
        <v>62</v>
      </c>
      <c r="M87" s="154">
        <v>84</v>
      </c>
      <c r="N87" s="65">
        <v>101</v>
      </c>
      <c r="O87" s="12"/>
      <c r="P87" s="12"/>
      <c r="R87" s="15"/>
      <c r="T87" s="153" t="s">
        <v>62</v>
      </c>
      <c r="U87" s="65">
        <v>2127</v>
      </c>
      <c r="V87" s="155">
        <v>1505</v>
      </c>
    </row>
    <row r="88" spans="1:22" ht="14.25" customHeight="1" x14ac:dyDescent="0.25">
      <c r="A88" s="12"/>
      <c r="C88" s="49" t="s">
        <v>63</v>
      </c>
      <c r="D88" s="51"/>
      <c r="E88" s="156">
        <v>563</v>
      </c>
      <c r="F88" s="65">
        <v>580</v>
      </c>
      <c r="G88" s="152"/>
      <c r="H88" s="12"/>
      <c r="I88" s="12"/>
      <c r="J88" s="12"/>
      <c r="L88" s="153" t="s">
        <v>63</v>
      </c>
      <c r="M88" s="65">
        <v>89</v>
      </c>
      <c r="N88" s="65">
        <v>115</v>
      </c>
      <c r="O88" s="12"/>
      <c r="P88" s="12"/>
      <c r="R88" s="15"/>
      <c r="T88" s="153" t="s">
        <v>63</v>
      </c>
      <c r="U88" s="65">
        <v>2770</v>
      </c>
      <c r="V88" s="155">
        <v>1876</v>
      </c>
    </row>
    <row r="89" spans="1:22" ht="14.25" customHeight="1" x14ac:dyDescent="0.25">
      <c r="A89" s="12"/>
      <c r="C89" s="49" t="s">
        <v>64</v>
      </c>
      <c r="D89" s="51"/>
      <c r="E89" s="156">
        <v>665</v>
      </c>
      <c r="F89" s="65">
        <v>729</v>
      </c>
      <c r="G89" s="157"/>
      <c r="H89" s="12"/>
      <c r="I89" s="12"/>
      <c r="J89" s="12"/>
      <c r="L89" s="153" t="s">
        <v>64</v>
      </c>
      <c r="M89" s="65">
        <v>96</v>
      </c>
      <c r="N89" s="65">
        <v>114</v>
      </c>
      <c r="O89" s="12"/>
      <c r="P89" s="12"/>
      <c r="R89" s="15"/>
      <c r="T89" s="153" t="s">
        <v>64</v>
      </c>
      <c r="U89" s="65">
        <v>2713</v>
      </c>
      <c r="V89" s="155">
        <v>1729</v>
      </c>
    </row>
    <row r="90" spans="1:22" ht="14.25" customHeight="1" x14ac:dyDescent="0.25">
      <c r="A90" s="12"/>
      <c r="C90" s="49" t="s">
        <v>65</v>
      </c>
      <c r="D90" s="51"/>
      <c r="E90" s="156">
        <v>650</v>
      </c>
      <c r="F90" s="65">
        <v>568</v>
      </c>
      <c r="G90" s="152"/>
      <c r="H90" s="12"/>
      <c r="I90" s="12"/>
      <c r="J90" s="12"/>
      <c r="L90" s="153" t="s">
        <v>65</v>
      </c>
      <c r="M90" s="65">
        <v>101</v>
      </c>
      <c r="N90" s="65">
        <v>105</v>
      </c>
      <c r="O90" s="12"/>
      <c r="P90" s="12"/>
      <c r="R90" s="15"/>
      <c r="T90" s="153" t="s">
        <v>65</v>
      </c>
      <c r="U90" s="65">
        <v>2683</v>
      </c>
      <c r="V90" s="155">
        <v>1536</v>
      </c>
    </row>
    <row r="91" spans="1:22" ht="14.25" customHeight="1" x14ac:dyDescent="0.25">
      <c r="A91" s="12"/>
      <c r="C91" s="49" t="s">
        <v>66</v>
      </c>
      <c r="D91" s="51"/>
      <c r="E91" s="156">
        <v>715</v>
      </c>
      <c r="F91" s="65">
        <v>583</v>
      </c>
      <c r="G91" s="152"/>
      <c r="H91" s="12"/>
      <c r="I91" s="12"/>
      <c r="J91" s="12"/>
      <c r="L91" s="153" t="s">
        <v>66</v>
      </c>
      <c r="M91" s="65">
        <v>90</v>
      </c>
      <c r="N91" s="65">
        <v>97</v>
      </c>
      <c r="O91" s="12"/>
      <c r="P91" s="12"/>
      <c r="R91" s="15"/>
      <c r="T91" s="153" t="s">
        <v>66</v>
      </c>
      <c r="U91" s="65">
        <v>2187</v>
      </c>
      <c r="V91" s="155">
        <v>2670</v>
      </c>
    </row>
    <row r="92" spans="1:22" ht="14.25" customHeight="1" x14ac:dyDescent="0.25">
      <c r="A92" s="12"/>
      <c r="C92" s="49" t="s">
        <v>67</v>
      </c>
      <c r="D92" s="51"/>
      <c r="E92" s="156">
        <v>647</v>
      </c>
      <c r="F92" s="65">
        <v>620</v>
      </c>
      <c r="G92" s="152"/>
      <c r="H92" s="12"/>
      <c r="I92" s="12"/>
      <c r="J92" s="12"/>
      <c r="L92" s="153" t="s">
        <v>67</v>
      </c>
      <c r="M92" s="65">
        <v>102</v>
      </c>
      <c r="N92" s="65">
        <v>101</v>
      </c>
      <c r="O92" s="12"/>
      <c r="P92" s="12"/>
      <c r="R92" s="15"/>
      <c r="T92" s="153" t="s">
        <v>67</v>
      </c>
      <c r="U92" s="65">
        <v>2336</v>
      </c>
      <c r="V92" s="155">
        <v>2603</v>
      </c>
    </row>
    <row r="93" spans="1:22" ht="14.25" customHeight="1" x14ac:dyDescent="0.25">
      <c r="A93" s="12"/>
      <c r="C93" s="49" t="s">
        <v>68</v>
      </c>
      <c r="D93" s="51"/>
      <c r="E93" s="156">
        <v>530</v>
      </c>
      <c r="F93" s="65">
        <v>630</v>
      </c>
      <c r="G93" s="152"/>
      <c r="H93" s="12"/>
      <c r="I93" s="12"/>
      <c r="J93" s="12"/>
      <c r="L93" s="153" t="s">
        <v>68</v>
      </c>
      <c r="M93" s="65">
        <v>86</v>
      </c>
      <c r="N93" s="65">
        <v>106</v>
      </c>
      <c r="O93" s="12"/>
      <c r="P93" s="12"/>
      <c r="R93" s="15"/>
      <c r="T93" s="153" t="s">
        <v>68</v>
      </c>
      <c r="U93" s="65">
        <v>2042</v>
      </c>
      <c r="V93" s="155">
        <v>2400</v>
      </c>
    </row>
    <row r="94" spans="1:22" ht="14.25" customHeight="1" x14ac:dyDescent="0.25">
      <c r="A94" s="12"/>
      <c r="C94" s="49" t="s">
        <v>69</v>
      </c>
      <c r="D94" s="51"/>
      <c r="E94" s="156">
        <v>554</v>
      </c>
      <c r="F94" s="65">
        <v>565</v>
      </c>
      <c r="G94" s="152"/>
      <c r="H94" s="12"/>
      <c r="I94" s="12"/>
      <c r="J94" s="12"/>
      <c r="L94" s="153" t="s">
        <v>69</v>
      </c>
      <c r="M94" s="65">
        <v>90</v>
      </c>
      <c r="N94" s="65">
        <v>91</v>
      </c>
      <c r="O94" s="12"/>
      <c r="P94" s="12"/>
      <c r="R94" s="15"/>
      <c r="T94" s="153" t="s">
        <v>69</v>
      </c>
      <c r="U94" s="65">
        <v>1945</v>
      </c>
      <c r="V94" s="155">
        <v>2349</v>
      </c>
    </row>
    <row r="95" spans="1:22" ht="14.25" customHeight="1" x14ac:dyDescent="0.25">
      <c r="A95" s="12"/>
      <c r="C95" s="49" t="s">
        <v>70</v>
      </c>
      <c r="D95" s="51"/>
      <c r="E95" s="156">
        <v>532</v>
      </c>
      <c r="F95" s="65">
        <v>655</v>
      </c>
      <c r="G95" s="152"/>
      <c r="H95" s="12"/>
      <c r="I95" s="12"/>
      <c r="J95" s="12"/>
      <c r="L95" s="153" t="s">
        <v>70</v>
      </c>
      <c r="M95" s="65">
        <v>94</v>
      </c>
      <c r="N95" s="65">
        <v>100</v>
      </c>
      <c r="O95" s="12"/>
      <c r="P95" s="12"/>
      <c r="R95" s="15"/>
      <c r="T95" s="153" t="s">
        <v>70</v>
      </c>
      <c r="U95" s="65">
        <v>2115</v>
      </c>
      <c r="V95" s="155">
        <v>2408</v>
      </c>
    </row>
    <row r="96" spans="1:22" ht="14.25" customHeight="1" x14ac:dyDescent="0.25">
      <c r="A96" s="12"/>
      <c r="C96" s="49" t="s">
        <v>71</v>
      </c>
      <c r="D96" s="51"/>
      <c r="E96" s="156">
        <v>736</v>
      </c>
      <c r="F96" s="65">
        <v>594</v>
      </c>
      <c r="G96" s="152"/>
      <c r="H96" s="12"/>
      <c r="I96" s="12"/>
      <c r="J96" s="12"/>
      <c r="L96" s="153" t="s">
        <v>71</v>
      </c>
      <c r="M96" s="65">
        <v>88</v>
      </c>
      <c r="N96" s="65">
        <v>101</v>
      </c>
      <c r="O96" s="12"/>
      <c r="P96" s="12"/>
      <c r="R96" s="15"/>
      <c r="T96" s="153" t="s">
        <v>71</v>
      </c>
      <c r="U96" s="65">
        <v>2078</v>
      </c>
      <c r="V96" s="155">
        <v>2302</v>
      </c>
    </row>
    <row r="97" spans="1:23" ht="14.25" customHeight="1" x14ac:dyDescent="0.25">
      <c r="A97" s="12"/>
      <c r="C97" s="49" t="s">
        <v>72</v>
      </c>
      <c r="D97" s="51"/>
      <c r="E97" s="156"/>
      <c r="F97" s="65">
        <v>735</v>
      </c>
      <c r="G97" s="65">
        <v>622</v>
      </c>
      <c r="H97" s="12"/>
      <c r="I97" s="12"/>
      <c r="J97" s="12"/>
      <c r="L97" s="153" t="s">
        <v>72</v>
      </c>
      <c r="M97" s="65"/>
      <c r="N97" s="65">
        <v>100</v>
      </c>
      <c r="O97" s="12"/>
      <c r="P97" s="12"/>
      <c r="R97" s="15"/>
      <c r="T97" s="153" t="s">
        <v>72</v>
      </c>
      <c r="U97" s="65"/>
      <c r="V97" s="155">
        <v>4628</v>
      </c>
    </row>
    <row r="98" spans="1:23" ht="14.25" customHeight="1" x14ac:dyDescent="0.25">
      <c r="A98" s="12"/>
      <c r="C98" s="49" t="s">
        <v>73</v>
      </c>
      <c r="D98" s="51"/>
      <c r="E98" s="156"/>
      <c r="F98" s="65">
        <v>563</v>
      </c>
      <c r="G98" s="65">
        <v>297</v>
      </c>
      <c r="H98" s="12"/>
      <c r="I98" s="12"/>
      <c r="J98" s="12"/>
      <c r="L98" s="153" t="s">
        <v>73</v>
      </c>
      <c r="M98" s="65"/>
      <c r="N98" s="65">
        <v>94</v>
      </c>
      <c r="O98" s="12"/>
      <c r="P98" s="12"/>
      <c r="R98" s="15"/>
      <c r="T98" s="153" t="s">
        <v>73</v>
      </c>
      <c r="U98" s="65"/>
      <c r="V98" s="155">
        <v>2330</v>
      </c>
    </row>
    <row r="99" spans="1:23" ht="14.25" customHeight="1" x14ac:dyDescent="0.25">
      <c r="A99" s="12"/>
      <c r="C99" s="158" t="s">
        <v>4</v>
      </c>
      <c r="D99" s="159"/>
      <c r="E99" s="160">
        <f>SUM(E87:E98)</f>
        <v>6055</v>
      </c>
      <c r="F99" s="160">
        <f>SUM(F87:F98)</f>
        <v>7237</v>
      </c>
      <c r="G99" s="160">
        <f>SUM(G87:G98)</f>
        <v>919</v>
      </c>
      <c r="H99" s="12"/>
      <c r="I99" s="12"/>
      <c r="J99" s="12"/>
      <c r="L99" s="148" t="s">
        <v>4</v>
      </c>
      <c r="M99" s="161">
        <f>SUM(M87:M98)</f>
        <v>920</v>
      </c>
      <c r="N99" s="161">
        <f>SUM(N87:N98)</f>
        <v>1225</v>
      </c>
      <c r="O99" s="147"/>
      <c r="P99" s="12"/>
      <c r="Q99" s="12"/>
      <c r="R99" s="15"/>
      <c r="S99" s="162"/>
      <c r="T99" s="150" t="s">
        <v>4</v>
      </c>
      <c r="U99" s="160">
        <f>SUM(U87:U98)</f>
        <v>22996</v>
      </c>
      <c r="V99" s="160">
        <f>SUM(V87:V98)</f>
        <v>28336</v>
      </c>
    </row>
    <row r="100" spans="1:23" ht="22.5" customHeight="1" x14ac:dyDescent="0.25">
      <c r="A100" s="12"/>
      <c r="B100" s="163"/>
      <c r="C100" s="164" t="s">
        <v>74</v>
      </c>
      <c r="D100" s="165">
        <f>SUM(E99:G99)</f>
        <v>14211</v>
      </c>
      <c r="E100" s="166" t="s">
        <v>75</v>
      </c>
      <c r="F100" s="166"/>
      <c r="G100" s="166"/>
      <c r="H100" s="12"/>
      <c r="I100" s="12"/>
      <c r="J100" s="12"/>
      <c r="L100" s="167" t="s">
        <v>76</v>
      </c>
      <c r="M100" s="167"/>
      <c r="N100" s="167"/>
      <c r="O100" s="167"/>
      <c r="P100" s="168"/>
      <c r="Q100" s="168"/>
      <c r="R100" s="169"/>
      <c r="S100" s="167" t="s">
        <v>77</v>
      </c>
      <c r="T100" s="167"/>
      <c r="U100" s="167"/>
      <c r="V100" s="167"/>
      <c r="W100" s="167"/>
    </row>
    <row r="101" spans="1:23" ht="22.5" customHeight="1" x14ac:dyDescent="0.25">
      <c r="A101" s="12"/>
      <c r="B101" s="12"/>
      <c r="C101" s="167" t="s">
        <v>78</v>
      </c>
      <c r="D101" s="167"/>
      <c r="E101" s="167"/>
      <c r="F101" s="167"/>
      <c r="G101" s="167"/>
      <c r="H101" s="167"/>
      <c r="I101" s="12"/>
      <c r="J101" s="12"/>
      <c r="K101" s="170"/>
      <c r="L101" s="167"/>
      <c r="M101" s="167"/>
      <c r="N101" s="167"/>
      <c r="O101" s="167"/>
      <c r="P101" s="170"/>
      <c r="Q101" s="170"/>
      <c r="R101" s="12"/>
      <c r="S101" s="167"/>
      <c r="T101" s="167"/>
      <c r="U101" s="167"/>
      <c r="V101" s="167"/>
      <c r="W101" s="167"/>
    </row>
    <row r="102" spans="1:23" ht="26.25" customHeight="1" x14ac:dyDescent="0.25">
      <c r="A102" s="12"/>
      <c r="B102" s="12"/>
      <c r="I102" s="12"/>
      <c r="J102" s="12"/>
      <c r="K102" s="170"/>
      <c r="L102" s="170"/>
      <c r="M102" s="170"/>
      <c r="N102" s="170"/>
      <c r="O102" s="170"/>
      <c r="P102" s="170"/>
      <c r="Q102" s="171"/>
      <c r="R102" s="12"/>
      <c r="S102" s="167"/>
      <c r="T102" s="167"/>
      <c r="U102" s="167"/>
      <c r="V102" s="167"/>
      <c r="W102" s="167"/>
    </row>
    <row r="103" spans="1:23" ht="14.25" customHeight="1" x14ac:dyDescent="0.25">
      <c r="A103" s="12"/>
      <c r="B103" s="12"/>
      <c r="C103" s="12"/>
      <c r="D103" s="12"/>
      <c r="E103" s="12"/>
      <c r="F103" s="12"/>
      <c r="G103" s="12"/>
      <c r="H103" s="12"/>
      <c r="I103" s="12"/>
      <c r="J103" s="12"/>
      <c r="K103" s="12"/>
      <c r="L103" s="172"/>
      <c r="M103" s="172"/>
      <c r="N103" s="172"/>
      <c r="O103" s="172"/>
      <c r="P103" s="172"/>
      <c r="Q103" s="171"/>
      <c r="R103" s="12"/>
      <c r="S103" s="12"/>
    </row>
    <row r="104" spans="1:23" ht="14.25" customHeight="1" x14ac:dyDescent="0.25">
      <c r="A104" s="12"/>
      <c r="D104" s="139"/>
      <c r="E104" s="139"/>
      <c r="F104" s="12"/>
      <c r="G104" s="12"/>
      <c r="H104" s="12"/>
      <c r="I104" s="12"/>
      <c r="J104" s="12"/>
      <c r="K104" s="12"/>
      <c r="L104" s="172"/>
      <c r="M104" s="172"/>
      <c r="N104" s="172"/>
      <c r="O104" s="172"/>
      <c r="P104" s="172"/>
      <c r="Q104" s="172"/>
      <c r="R104" s="12"/>
      <c r="S104" s="12"/>
      <c r="T104" s="12"/>
      <c r="U104" s="12"/>
      <c r="V104" s="172"/>
    </row>
    <row r="105" spans="1:23" ht="14.25" customHeight="1" x14ac:dyDescent="0.25">
      <c r="A105" s="12"/>
      <c r="D105" s="12"/>
      <c r="E105" s="12"/>
      <c r="F105" s="12"/>
      <c r="G105" s="12"/>
      <c r="H105" s="12"/>
      <c r="I105" s="12"/>
      <c r="J105" s="12"/>
      <c r="K105" s="141"/>
      <c r="L105" s="141"/>
      <c r="M105" s="141"/>
      <c r="N105" s="141"/>
      <c r="O105" s="172"/>
      <c r="P105" s="172"/>
      <c r="Q105" s="141"/>
      <c r="R105" s="173"/>
      <c r="S105" s="173"/>
      <c r="T105" s="173"/>
      <c r="U105" s="173"/>
      <c r="V105" s="172"/>
    </row>
    <row r="106" spans="1:23" ht="14.25" customHeight="1" x14ac:dyDescent="0.25">
      <c r="A106" s="12"/>
      <c r="B106" s="12"/>
      <c r="C106" s="12"/>
      <c r="D106" s="174"/>
      <c r="E106" s="174"/>
      <c r="F106" s="174"/>
      <c r="G106" s="174"/>
      <c r="H106" s="16"/>
      <c r="I106" s="16"/>
      <c r="J106" s="16"/>
      <c r="K106" s="16"/>
      <c r="L106" s="16"/>
      <c r="M106" s="16"/>
      <c r="N106" s="16"/>
      <c r="O106" s="16"/>
      <c r="P106" s="118"/>
      <c r="Q106" s="175"/>
      <c r="R106" s="173"/>
      <c r="S106" s="173"/>
      <c r="T106" s="173"/>
      <c r="U106" s="173"/>
      <c r="V106" s="172"/>
    </row>
    <row r="107" spans="1:23" ht="14.25" customHeight="1" x14ac:dyDescent="0.25">
      <c r="A107" s="12"/>
      <c r="B107" s="40" t="s">
        <v>79</v>
      </c>
      <c r="C107" s="145"/>
      <c r="D107" s="112" t="s">
        <v>5</v>
      </c>
      <c r="H107" s="148" t="s">
        <v>80</v>
      </c>
      <c r="I107" s="176"/>
      <c r="J107" s="176" t="s">
        <v>81</v>
      </c>
      <c r="K107" s="112" t="s">
        <v>82</v>
      </c>
      <c r="N107" s="177"/>
      <c r="O107" s="177"/>
      <c r="P107" s="177"/>
      <c r="Q107" s="175"/>
      <c r="R107" s="173"/>
      <c r="S107" s="173"/>
      <c r="T107" s="173"/>
      <c r="U107" s="173"/>
      <c r="V107" s="172"/>
    </row>
    <row r="108" spans="1:23" ht="14.25" customHeight="1" x14ac:dyDescent="0.25">
      <c r="A108" s="12"/>
      <c r="B108" s="178" t="s">
        <v>83</v>
      </c>
      <c r="C108" s="179"/>
      <c r="D108" s="180">
        <v>0.69</v>
      </c>
      <c r="H108" s="49" t="s">
        <v>84</v>
      </c>
      <c r="I108" s="51"/>
      <c r="J108" s="181">
        <v>0.13</v>
      </c>
      <c r="K108" s="181">
        <v>0.06</v>
      </c>
      <c r="N108" s="173"/>
      <c r="O108" s="173"/>
      <c r="P108" s="173"/>
      <c r="Q108" s="12"/>
      <c r="R108" s="173"/>
      <c r="S108" s="173"/>
      <c r="T108" s="173"/>
      <c r="U108" s="173"/>
      <c r="V108" s="172"/>
    </row>
    <row r="109" spans="1:23" ht="14.25" customHeight="1" x14ac:dyDescent="0.25">
      <c r="A109" s="12"/>
      <c r="B109" s="178" t="s">
        <v>85</v>
      </c>
      <c r="C109" s="179"/>
      <c r="D109" s="180">
        <v>0.31</v>
      </c>
      <c r="H109" s="49" t="s">
        <v>86</v>
      </c>
      <c r="I109" s="51"/>
      <c r="J109" s="181">
        <v>0.25</v>
      </c>
      <c r="K109" s="181">
        <v>0.11</v>
      </c>
      <c r="N109" s="12"/>
      <c r="O109" s="173"/>
      <c r="P109" s="173"/>
      <c r="Q109" s="12"/>
      <c r="R109" s="173"/>
      <c r="S109" s="173"/>
      <c r="T109" s="173"/>
      <c r="U109" s="173"/>
      <c r="V109" s="173"/>
    </row>
    <row r="110" spans="1:23" ht="14.25" customHeight="1" x14ac:dyDescent="0.25">
      <c r="A110" s="12"/>
      <c r="B110" s="178" t="s">
        <v>87</v>
      </c>
      <c r="C110" s="179"/>
      <c r="D110" s="182">
        <v>0</v>
      </c>
      <c r="H110" s="49" t="s">
        <v>88</v>
      </c>
      <c r="I110" s="51"/>
      <c r="J110" s="181">
        <v>0.19</v>
      </c>
      <c r="K110" s="181">
        <v>0.08</v>
      </c>
      <c r="N110" s="173"/>
      <c r="O110" s="173"/>
      <c r="P110" s="173"/>
      <c r="Q110" s="12"/>
      <c r="R110" s="173"/>
      <c r="S110" s="173"/>
      <c r="T110" s="173"/>
      <c r="U110" s="173"/>
      <c r="V110" s="173"/>
    </row>
    <row r="111" spans="1:23" ht="14.25" customHeight="1" x14ac:dyDescent="0.25">
      <c r="A111" s="12"/>
      <c r="B111" s="40" t="s">
        <v>4</v>
      </c>
      <c r="C111" s="145"/>
      <c r="D111" s="183">
        <f>SUM(D108:D110)</f>
        <v>1</v>
      </c>
      <c r="H111" s="49" t="s">
        <v>89</v>
      </c>
      <c r="I111" s="51"/>
      <c r="J111" s="181">
        <v>7.0000000000000007E-2</v>
      </c>
      <c r="K111" s="181">
        <v>0.03</v>
      </c>
      <c r="N111" s="173"/>
      <c r="O111" s="173"/>
      <c r="P111" s="173"/>
      <c r="Q111" s="11"/>
      <c r="R111" s="173"/>
      <c r="S111" s="173"/>
      <c r="T111" s="173"/>
      <c r="U111" s="173"/>
      <c r="V111" s="173"/>
    </row>
    <row r="112" spans="1:23" ht="14.25" customHeight="1" x14ac:dyDescent="0.25">
      <c r="A112" s="12"/>
      <c r="B112" s="169" t="s">
        <v>90</v>
      </c>
      <c r="C112" s="184"/>
      <c r="D112" s="184"/>
      <c r="E112" s="184"/>
      <c r="F112" s="184"/>
      <c r="G112" s="184"/>
      <c r="H112" s="49" t="s">
        <v>91</v>
      </c>
      <c r="I112" s="51"/>
      <c r="J112" s="181">
        <v>0.04</v>
      </c>
      <c r="K112" s="181">
        <v>1.7999999999999999E-2</v>
      </c>
      <c r="N112" s="122"/>
      <c r="O112" s="122"/>
      <c r="P112" s="122"/>
      <c r="Q112" s="122"/>
      <c r="R112" s="173"/>
      <c r="S112" s="173"/>
      <c r="T112" s="173"/>
      <c r="U112" s="173"/>
      <c r="V112" s="173"/>
    </row>
    <row r="113" spans="1:22" ht="14.25" customHeight="1" x14ac:dyDescent="0.25">
      <c r="A113" s="12"/>
      <c r="B113" s="12"/>
      <c r="C113" s="12"/>
      <c r="D113" s="54"/>
      <c r="E113" s="54"/>
      <c r="F113" s="12"/>
      <c r="G113" s="54"/>
      <c r="H113" s="49" t="s">
        <v>92</v>
      </c>
      <c r="I113" s="51"/>
      <c r="J113" s="181">
        <v>0.01</v>
      </c>
      <c r="K113" s="181">
        <v>5.0000000000000001E-3</v>
      </c>
      <c r="N113" s="122"/>
      <c r="O113" s="122"/>
      <c r="P113" s="122"/>
      <c r="Q113" s="122"/>
      <c r="R113" s="173"/>
      <c r="S113" s="173"/>
      <c r="T113" s="173"/>
      <c r="U113" s="173"/>
      <c r="V113" s="173"/>
    </row>
    <row r="114" spans="1:22" ht="14.25" customHeight="1" x14ac:dyDescent="0.25">
      <c r="A114" s="12"/>
      <c r="B114" s="12"/>
      <c r="C114" s="12"/>
      <c r="D114" s="54"/>
      <c r="E114" s="54"/>
      <c r="G114" s="54"/>
      <c r="H114" s="49" t="s">
        <v>87</v>
      </c>
      <c r="I114" s="51"/>
      <c r="J114" s="181">
        <v>4.0000000000000001E-3</v>
      </c>
      <c r="K114" s="181">
        <v>3.0000000000000001E-3</v>
      </c>
      <c r="N114" s="122"/>
      <c r="O114" s="122"/>
      <c r="P114" s="122"/>
      <c r="Q114" s="122"/>
      <c r="R114" s="12"/>
      <c r="S114" s="12"/>
      <c r="T114" s="12"/>
      <c r="U114" s="12"/>
      <c r="V114" s="12"/>
    </row>
    <row r="115" spans="1:22" ht="14.25" customHeight="1" x14ac:dyDescent="0.25">
      <c r="A115" s="12"/>
      <c r="B115" s="12"/>
      <c r="C115" s="12"/>
      <c r="D115" s="12"/>
      <c r="E115" s="12"/>
      <c r="F115" s="12"/>
      <c r="G115" s="12"/>
      <c r="H115" s="185" t="s">
        <v>4</v>
      </c>
      <c r="I115" s="186"/>
      <c r="J115" s="187">
        <f>SUM(J108:J114)</f>
        <v>0.69400000000000017</v>
      </c>
      <c r="K115" s="187">
        <f>SUM(K108:K114)</f>
        <v>0.30600000000000005</v>
      </c>
      <c r="N115" s="12"/>
      <c r="O115" s="12"/>
      <c r="P115" s="12"/>
      <c r="R115" s="12"/>
      <c r="S115" s="12"/>
      <c r="T115" s="12"/>
      <c r="U115" s="12"/>
      <c r="V115" s="12"/>
    </row>
    <row r="116" spans="1:22" ht="14.25" customHeight="1" x14ac:dyDescent="0.25">
      <c r="A116" s="12"/>
      <c r="B116" s="12"/>
      <c r="C116" s="12"/>
      <c r="D116" s="12"/>
      <c r="E116" s="12"/>
      <c r="F116" s="12"/>
      <c r="G116" s="12"/>
      <c r="H116" s="188"/>
      <c r="I116" s="188"/>
      <c r="J116" s="189"/>
      <c r="K116" s="190"/>
      <c r="N116" s="12"/>
      <c r="O116" s="12"/>
      <c r="P116" s="12"/>
      <c r="R116" s="12"/>
      <c r="S116" s="12"/>
      <c r="T116" s="12"/>
      <c r="U116" s="12"/>
      <c r="V116" s="12"/>
    </row>
    <row r="117" spans="1:22" ht="13.5" customHeight="1" x14ac:dyDescent="0.25"/>
    <row r="118" spans="1:22" ht="13.5" customHeight="1" x14ac:dyDescent="0.25">
      <c r="D118" s="139"/>
      <c r="E118" s="139"/>
      <c r="N118" s="139"/>
      <c r="V118" s="139"/>
    </row>
    <row r="119" spans="1:22" ht="13.5" customHeight="1" x14ac:dyDescent="0.25"/>
    <row r="120" spans="1:22" ht="13.5" customHeight="1" x14ac:dyDescent="0.25"/>
    <row r="121" spans="1:22" ht="13.5" customHeight="1" x14ac:dyDescent="0.25">
      <c r="B121" s="40" t="s">
        <v>3</v>
      </c>
      <c r="C121" s="145"/>
      <c r="D121" s="111"/>
      <c r="E121" s="111"/>
      <c r="F121" s="111"/>
      <c r="G121" s="111"/>
      <c r="H121" s="111"/>
      <c r="I121" s="111"/>
      <c r="J121" s="111"/>
      <c r="L121" s="148" t="s">
        <v>3</v>
      </c>
      <c r="M121" s="112">
        <v>2015</v>
      </c>
      <c r="N121" s="112">
        <v>2014</v>
      </c>
      <c r="O121" s="112">
        <v>2013</v>
      </c>
      <c r="S121" s="148" t="s">
        <v>3</v>
      </c>
      <c r="T121" s="112">
        <v>2015</v>
      </c>
      <c r="U121" s="112">
        <v>2014</v>
      </c>
      <c r="V121" s="112">
        <v>2013</v>
      </c>
    </row>
    <row r="122" spans="1:22" ht="13.5" customHeight="1" x14ac:dyDescent="0.25">
      <c r="B122" s="49" t="s">
        <v>62</v>
      </c>
      <c r="C122" s="51"/>
      <c r="D122" s="191" t="s">
        <v>93</v>
      </c>
      <c r="E122" s="191"/>
      <c r="F122" s="191"/>
      <c r="G122" s="191"/>
      <c r="H122" s="191"/>
      <c r="I122" s="191"/>
      <c r="J122" s="191"/>
      <c r="L122" s="153" t="s">
        <v>62</v>
      </c>
      <c r="M122" s="155">
        <v>32</v>
      </c>
      <c r="N122" s="155">
        <v>38</v>
      </c>
      <c r="O122" s="152"/>
      <c r="S122" s="153" t="s">
        <v>62</v>
      </c>
      <c r="T122" s="154">
        <v>751</v>
      </c>
      <c r="U122" s="192">
        <v>940</v>
      </c>
      <c r="V122" s="193"/>
    </row>
    <row r="123" spans="1:22" ht="13.5" customHeight="1" x14ac:dyDescent="0.25">
      <c r="B123" s="49" t="s">
        <v>63</v>
      </c>
      <c r="C123" s="51"/>
      <c r="D123" s="191" t="s">
        <v>93</v>
      </c>
      <c r="E123" s="191"/>
      <c r="F123" s="191"/>
      <c r="G123" s="191"/>
      <c r="H123" s="191"/>
      <c r="I123" s="191"/>
      <c r="J123" s="191"/>
      <c r="L123" s="153" t="s">
        <v>63</v>
      </c>
      <c r="M123" s="155">
        <v>35</v>
      </c>
      <c r="N123" s="155">
        <v>27</v>
      </c>
      <c r="O123" s="152"/>
      <c r="S123" s="153" t="s">
        <v>63</v>
      </c>
      <c r="T123" s="154">
        <v>596</v>
      </c>
      <c r="U123" s="192">
        <v>583</v>
      </c>
      <c r="V123" s="193"/>
    </row>
    <row r="124" spans="1:22" ht="13.5" customHeight="1" x14ac:dyDescent="0.25">
      <c r="B124" s="49" t="s">
        <v>64</v>
      </c>
      <c r="C124" s="51"/>
      <c r="D124" s="191" t="s">
        <v>93</v>
      </c>
      <c r="E124" s="191"/>
      <c r="F124" s="191"/>
      <c r="G124" s="191"/>
      <c r="H124" s="191"/>
      <c r="I124" s="191"/>
      <c r="J124" s="191"/>
      <c r="L124" s="153" t="s">
        <v>64</v>
      </c>
      <c r="M124" s="194">
        <v>40</v>
      </c>
      <c r="N124" s="194">
        <v>37</v>
      </c>
      <c r="O124" s="152"/>
      <c r="S124" s="153" t="s">
        <v>64</v>
      </c>
      <c r="T124" s="154">
        <v>606</v>
      </c>
      <c r="U124" s="195">
        <v>543</v>
      </c>
      <c r="V124" s="193"/>
    </row>
    <row r="125" spans="1:22" ht="13.5" customHeight="1" x14ac:dyDescent="0.25">
      <c r="B125" s="49" t="s">
        <v>65</v>
      </c>
      <c r="C125" s="51"/>
      <c r="D125" s="196" t="s">
        <v>94</v>
      </c>
      <c r="E125" s="191"/>
      <c r="F125" s="191"/>
      <c r="G125" s="191"/>
      <c r="H125" s="191"/>
      <c r="I125" s="191"/>
      <c r="J125" s="191"/>
      <c r="L125" s="153" t="s">
        <v>65</v>
      </c>
      <c r="M125" s="194">
        <v>32</v>
      </c>
      <c r="N125" s="194">
        <v>38</v>
      </c>
      <c r="O125" s="152"/>
      <c r="S125" s="153" t="s">
        <v>65</v>
      </c>
      <c r="T125" s="154">
        <v>619</v>
      </c>
      <c r="U125" s="195">
        <v>602</v>
      </c>
      <c r="V125" s="193"/>
    </row>
    <row r="126" spans="1:22" ht="13.5" customHeight="1" x14ac:dyDescent="0.25">
      <c r="B126" s="49" t="s">
        <v>66</v>
      </c>
      <c r="C126" s="51"/>
      <c r="D126" s="191" t="s">
        <v>93</v>
      </c>
      <c r="E126" s="191"/>
      <c r="F126" s="191"/>
      <c r="G126" s="191"/>
      <c r="H126" s="191"/>
      <c r="I126" s="191"/>
      <c r="J126" s="191"/>
      <c r="L126" s="153" t="s">
        <v>66</v>
      </c>
      <c r="M126" s="194">
        <v>38</v>
      </c>
      <c r="N126" s="194">
        <v>45</v>
      </c>
      <c r="O126" s="152"/>
      <c r="S126" s="153" t="s">
        <v>66</v>
      </c>
      <c r="T126" s="154">
        <v>667</v>
      </c>
      <c r="U126" s="195">
        <v>683</v>
      </c>
      <c r="V126" s="193"/>
    </row>
    <row r="127" spans="1:22" ht="13.5" customHeight="1" x14ac:dyDescent="0.25">
      <c r="B127" s="197" t="s">
        <v>67</v>
      </c>
      <c r="C127" s="198"/>
      <c r="D127" s="199" t="s">
        <v>93</v>
      </c>
      <c r="E127" s="200"/>
      <c r="F127" s="200"/>
      <c r="G127" s="200"/>
      <c r="H127" s="200"/>
      <c r="I127" s="200"/>
      <c r="J127" s="201"/>
      <c r="L127" s="153" t="s">
        <v>67</v>
      </c>
      <c r="M127" s="194">
        <v>36</v>
      </c>
      <c r="N127" s="194">
        <v>38</v>
      </c>
      <c r="O127" s="152"/>
      <c r="S127" s="153" t="s">
        <v>67</v>
      </c>
      <c r="T127" s="154">
        <v>603</v>
      </c>
      <c r="U127" s="195">
        <v>628</v>
      </c>
      <c r="V127" s="193"/>
    </row>
    <row r="128" spans="1:22" ht="13.5" customHeight="1" x14ac:dyDescent="0.25">
      <c r="B128" s="49" t="s">
        <v>68</v>
      </c>
      <c r="C128" s="51"/>
      <c r="D128" s="191" t="s">
        <v>95</v>
      </c>
      <c r="E128" s="191"/>
      <c r="F128" s="191"/>
      <c r="G128" s="191"/>
      <c r="H128" s="191"/>
      <c r="I128" s="191"/>
      <c r="J128" s="191"/>
      <c r="L128" s="153" t="s">
        <v>68</v>
      </c>
      <c r="M128" s="194">
        <v>47</v>
      </c>
      <c r="N128" s="194">
        <v>26</v>
      </c>
      <c r="O128" s="152"/>
      <c r="S128" s="153" t="s">
        <v>68</v>
      </c>
      <c r="T128" s="154">
        <v>432</v>
      </c>
      <c r="U128" s="195">
        <v>543</v>
      </c>
      <c r="V128" s="193"/>
    </row>
    <row r="129" spans="2:23" ht="13.5" customHeight="1" x14ac:dyDescent="0.25">
      <c r="B129" s="49" t="s">
        <v>69</v>
      </c>
      <c r="C129" s="51"/>
      <c r="D129" s="191" t="s">
        <v>96</v>
      </c>
      <c r="E129" s="191"/>
      <c r="F129" s="191"/>
      <c r="G129" s="191"/>
      <c r="H129" s="191"/>
      <c r="I129" s="191"/>
      <c r="J129" s="191"/>
      <c r="L129" s="153" t="s">
        <v>69</v>
      </c>
      <c r="M129" s="194">
        <v>58</v>
      </c>
      <c r="N129" s="194">
        <v>31</v>
      </c>
      <c r="O129" s="152"/>
      <c r="S129" s="153" t="s">
        <v>69</v>
      </c>
      <c r="T129" s="154">
        <v>518</v>
      </c>
      <c r="U129" s="195">
        <v>370</v>
      </c>
      <c r="V129" s="193"/>
    </row>
    <row r="130" spans="2:23" ht="13.5" customHeight="1" x14ac:dyDescent="0.25">
      <c r="B130" s="49" t="s">
        <v>70</v>
      </c>
      <c r="C130" s="51"/>
      <c r="D130" s="191" t="s">
        <v>96</v>
      </c>
      <c r="E130" s="191"/>
      <c r="F130" s="191"/>
      <c r="G130" s="191"/>
      <c r="H130" s="191"/>
      <c r="I130" s="191"/>
      <c r="J130" s="191"/>
      <c r="L130" s="153" t="s">
        <v>70</v>
      </c>
      <c r="M130" s="194">
        <v>55</v>
      </c>
      <c r="N130" s="194">
        <v>26</v>
      </c>
      <c r="O130" s="152"/>
      <c r="S130" s="153" t="s">
        <v>70</v>
      </c>
      <c r="T130" s="154">
        <v>811</v>
      </c>
      <c r="U130" s="195">
        <v>779</v>
      </c>
      <c r="V130" s="193"/>
    </row>
    <row r="131" spans="2:23" ht="13.5" customHeight="1" x14ac:dyDescent="0.25">
      <c r="B131" s="49" t="s">
        <v>71</v>
      </c>
      <c r="C131" s="51"/>
      <c r="D131" s="191" t="s">
        <v>96</v>
      </c>
      <c r="E131" s="191"/>
      <c r="F131" s="191"/>
      <c r="G131" s="191"/>
      <c r="H131" s="191"/>
      <c r="I131" s="191"/>
      <c r="J131" s="191"/>
      <c r="L131" s="153" t="s">
        <v>71</v>
      </c>
      <c r="M131" s="194">
        <v>40</v>
      </c>
      <c r="N131" s="194">
        <v>25</v>
      </c>
      <c r="O131" s="152"/>
      <c r="S131" s="153" t="s">
        <v>71</v>
      </c>
      <c r="T131" s="154">
        <v>672</v>
      </c>
      <c r="U131" s="195">
        <v>598</v>
      </c>
      <c r="V131" s="193"/>
    </row>
    <row r="132" spans="2:23" ht="13.5" customHeight="1" x14ac:dyDescent="0.25">
      <c r="B132" s="202" t="s">
        <v>72</v>
      </c>
      <c r="C132" s="203"/>
      <c r="D132" s="191"/>
      <c r="E132" s="191"/>
      <c r="F132" s="191"/>
      <c r="G132" s="191"/>
      <c r="H132" s="191"/>
      <c r="I132" s="191"/>
      <c r="J132" s="191"/>
      <c r="L132" s="153" t="s">
        <v>72</v>
      </c>
      <c r="M132" s="194"/>
      <c r="N132" s="194">
        <v>25</v>
      </c>
      <c r="O132" s="155">
        <v>7</v>
      </c>
      <c r="S132" s="153" t="s">
        <v>72</v>
      </c>
      <c r="T132" s="154"/>
      <c r="U132" s="195">
        <v>1235</v>
      </c>
      <c r="V132" s="192">
        <v>242</v>
      </c>
    </row>
    <row r="133" spans="2:23" ht="13.5" customHeight="1" x14ac:dyDescent="0.25">
      <c r="B133" s="49" t="s">
        <v>73</v>
      </c>
      <c r="C133" s="51"/>
      <c r="D133" s="191"/>
      <c r="E133" s="191"/>
      <c r="F133" s="191"/>
      <c r="G133" s="191"/>
      <c r="H133" s="191"/>
      <c r="I133" s="191"/>
      <c r="J133" s="191"/>
      <c r="L133" s="153" t="s">
        <v>73</v>
      </c>
      <c r="M133" s="194"/>
      <c r="N133" s="194">
        <v>21</v>
      </c>
      <c r="O133" s="155">
        <v>22</v>
      </c>
      <c r="S133" s="153" t="s">
        <v>73</v>
      </c>
      <c r="T133" s="154"/>
      <c r="U133" s="195">
        <v>908</v>
      </c>
      <c r="V133" s="192">
        <v>350</v>
      </c>
    </row>
    <row r="134" spans="2:23" ht="13.5" customHeight="1" x14ac:dyDescent="0.25">
      <c r="L134" s="150" t="s">
        <v>97</v>
      </c>
      <c r="M134" s="204">
        <f>SUM(M122:M133)</f>
        <v>413</v>
      </c>
      <c r="N134" s="204">
        <f>SUM(N122:N133)</f>
        <v>377</v>
      </c>
      <c r="O134" s="204">
        <f>SUM(O122:O133)</f>
        <v>29</v>
      </c>
      <c r="S134" s="150" t="s">
        <v>97</v>
      </c>
      <c r="T134" s="204">
        <f>SUM(T122:T133)</f>
        <v>6275</v>
      </c>
      <c r="U134" s="204">
        <f>SUM(U122:U133)</f>
        <v>8412</v>
      </c>
      <c r="V134" s="204">
        <f>SUM(V122:V133)</f>
        <v>592</v>
      </c>
    </row>
    <row r="135" spans="2:23" ht="13.5" customHeight="1" x14ac:dyDescent="0.25">
      <c r="L135" s="150" t="s">
        <v>4</v>
      </c>
      <c r="M135" s="205">
        <f>M134+N134+O134</f>
        <v>819</v>
      </c>
      <c r="N135" s="205"/>
      <c r="O135" s="205"/>
      <c r="S135" s="150" t="s">
        <v>4</v>
      </c>
      <c r="T135" s="206">
        <f>T134+U134+V134</f>
        <v>15279</v>
      </c>
      <c r="U135" s="207"/>
      <c r="V135" s="208"/>
    </row>
    <row r="136" spans="2:23" ht="40.5" customHeight="1" x14ac:dyDescent="0.25">
      <c r="L136" s="209" t="s">
        <v>98</v>
      </c>
      <c r="M136" s="209"/>
      <c r="N136" s="209"/>
      <c r="O136" s="209"/>
      <c r="P136" s="168"/>
      <c r="S136" s="209" t="s">
        <v>99</v>
      </c>
      <c r="T136" s="209"/>
      <c r="U136" s="209"/>
      <c r="V136" s="209"/>
      <c r="W136" s="209"/>
    </row>
    <row r="137" spans="2:23" x14ac:dyDescent="0.25">
      <c r="M137" s="210"/>
      <c r="N137" s="210"/>
      <c r="O137" s="210"/>
      <c r="P137" s="210"/>
      <c r="Q137" s="210"/>
      <c r="S137" s="210"/>
      <c r="T137" s="210"/>
      <c r="U137" s="210"/>
      <c r="V137" s="210"/>
    </row>
  </sheetData>
  <mergeCells count="105">
    <mergeCell ref="M137:Q137"/>
    <mergeCell ref="S137:V137"/>
    <mergeCell ref="B133:C133"/>
    <mergeCell ref="D133:J133"/>
    <mergeCell ref="M135:O135"/>
    <mergeCell ref="T135:V135"/>
    <mergeCell ref="L136:O136"/>
    <mergeCell ref="S136:W136"/>
    <mergeCell ref="B130:C130"/>
    <mergeCell ref="D130:J130"/>
    <mergeCell ref="B131:C131"/>
    <mergeCell ref="D131:J131"/>
    <mergeCell ref="B132:C132"/>
    <mergeCell ref="D132:J132"/>
    <mergeCell ref="B127:C127"/>
    <mergeCell ref="D127:J127"/>
    <mergeCell ref="B128:C128"/>
    <mergeCell ref="D128:J128"/>
    <mergeCell ref="B129:C129"/>
    <mergeCell ref="D129:J129"/>
    <mergeCell ref="B124:C124"/>
    <mergeCell ref="D124:J124"/>
    <mergeCell ref="B125:C125"/>
    <mergeCell ref="D125:J125"/>
    <mergeCell ref="B126:C126"/>
    <mergeCell ref="D126:J126"/>
    <mergeCell ref="B121:C121"/>
    <mergeCell ref="D121:J121"/>
    <mergeCell ref="B122:C122"/>
    <mergeCell ref="D122:J122"/>
    <mergeCell ref="B123:C123"/>
    <mergeCell ref="D123:J123"/>
    <mergeCell ref="H110:I110"/>
    <mergeCell ref="B111:C111"/>
    <mergeCell ref="H111:I111"/>
    <mergeCell ref="H112:I112"/>
    <mergeCell ref="H113:I113"/>
    <mergeCell ref="H114:I114"/>
    <mergeCell ref="D106:G106"/>
    <mergeCell ref="H106:O106"/>
    <mergeCell ref="Q106:Q107"/>
    <mergeCell ref="B107:C107"/>
    <mergeCell ref="H108:I108"/>
    <mergeCell ref="H109:I109"/>
    <mergeCell ref="C98:D98"/>
    <mergeCell ref="C99:D99"/>
    <mergeCell ref="E100:G100"/>
    <mergeCell ref="L100:O101"/>
    <mergeCell ref="S100:W102"/>
    <mergeCell ref="C101:H101"/>
    <mergeCell ref="C92:D92"/>
    <mergeCell ref="C93:D93"/>
    <mergeCell ref="C94:D94"/>
    <mergeCell ref="C95:D95"/>
    <mergeCell ref="C96:D96"/>
    <mergeCell ref="C97:D97"/>
    <mergeCell ref="C86:D86"/>
    <mergeCell ref="C87:D87"/>
    <mergeCell ref="C88:D88"/>
    <mergeCell ref="C89:D89"/>
    <mergeCell ref="C90:D90"/>
    <mergeCell ref="C91:D91"/>
    <mergeCell ref="B68:G68"/>
    <mergeCell ref="B69:G69"/>
    <mergeCell ref="B70:G70"/>
    <mergeCell ref="N73:O73"/>
    <mergeCell ref="A75:V75"/>
    <mergeCell ref="F85:G85"/>
    <mergeCell ref="H85:I85"/>
    <mergeCell ref="B63:G63"/>
    <mergeCell ref="B64:G64"/>
    <mergeCell ref="B65:G65"/>
    <mergeCell ref="N65:O65"/>
    <mergeCell ref="B66:G66"/>
    <mergeCell ref="B67:G67"/>
    <mergeCell ref="B39:J39"/>
    <mergeCell ref="B40:J40"/>
    <mergeCell ref="B41:J41"/>
    <mergeCell ref="M59:Q59"/>
    <mergeCell ref="B62:G62"/>
    <mergeCell ref="R62:V62"/>
    <mergeCell ref="B33:J33"/>
    <mergeCell ref="B34:J34"/>
    <mergeCell ref="B35:J35"/>
    <mergeCell ref="B36:J36"/>
    <mergeCell ref="B37:J37"/>
    <mergeCell ref="B38:J38"/>
    <mergeCell ref="J23:K23"/>
    <mergeCell ref="J25:K25"/>
    <mergeCell ref="B26:V28"/>
    <mergeCell ref="F30:H30"/>
    <mergeCell ref="J30:L30"/>
    <mergeCell ref="N30:O30"/>
    <mergeCell ref="J17:K17"/>
    <mergeCell ref="J18:K18"/>
    <mergeCell ref="J19:K19"/>
    <mergeCell ref="J20:K20"/>
    <mergeCell ref="J21:K21"/>
    <mergeCell ref="J22:K22"/>
    <mergeCell ref="B7:V8"/>
    <mergeCell ref="J12:K12"/>
    <mergeCell ref="J13:K13"/>
    <mergeCell ref="J14:K14"/>
    <mergeCell ref="J15:K15"/>
    <mergeCell ref="J16:K16"/>
  </mergeCells>
  <hyperlinks>
    <hyperlink ref="T5" r:id="rId1"/>
  </hyperlinks>
  <printOptions horizontalCentered="1" verticalCentered="1"/>
  <pageMargins left="0.11811023622047245" right="0.11811023622047245" top="0.19685039370078741" bottom="0.15748031496062992" header="0.31496062992125984" footer="0.31496062992125984"/>
  <pageSetup paperSize="9" scale="60" orientation="landscape" r:id="rId2"/>
  <rowBreaks count="1" manualBreakCount="1">
    <brk id="72" max="22"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CHAT 100 Y REDES SOCIALES</vt:lpstr>
      <vt:lpstr>'CHAT 100 Y REDES SOCIALES'!Área_de_impresión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ddiaz</dc:creator>
  <cp:lastModifiedBy>ddiaz</cp:lastModifiedBy>
  <dcterms:created xsi:type="dcterms:W3CDTF">2015-11-11T13:53:00Z</dcterms:created>
  <dcterms:modified xsi:type="dcterms:W3CDTF">2015-11-11T13:56:00Z</dcterms:modified>
</cp:coreProperties>
</file>