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RATEGIA RURAL\2018\MARZO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12" i="7" l="1"/>
  <c r="D112" i="7"/>
  <c r="C112" i="7"/>
  <c r="O83" i="8" l="1"/>
  <c r="M83" i="8"/>
  <c r="K83" i="8"/>
  <c r="I83" i="8"/>
  <c r="G83" i="8"/>
  <c r="E83" i="8"/>
  <c r="C83" i="8"/>
  <c r="B82" i="8"/>
  <c r="B81" i="8"/>
  <c r="B80" i="8"/>
  <c r="B79" i="8"/>
  <c r="B78" i="8"/>
  <c r="B77" i="8"/>
  <c r="B76" i="8"/>
  <c r="B75" i="8"/>
  <c r="B74" i="8"/>
  <c r="B73" i="8"/>
  <c r="B72" i="8"/>
  <c r="B71" i="8"/>
  <c r="Y65" i="8"/>
  <c r="W65" i="8"/>
  <c r="I65" i="8"/>
  <c r="G65" i="8"/>
  <c r="E65" i="8"/>
  <c r="C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V57" i="8"/>
  <c r="B57" i="8"/>
  <c r="V56" i="8"/>
  <c r="B56" i="8"/>
  <c r="V55" i="8"/>
  <c r="B55" i="8"/>
  <c r="V54" i="8"/>
  <c r="B54" i="8"/>
  <c r="V53" i="8"/>
  <c r="B53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L48" i="7" s="1"/>
  <c r="F48" i="7"/>
  <c r="E48" i="7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L41" i="7" l="1"/>
  <c r="B28" i="7"/>
  <c r="B65" i="8"/>
  <c r="Z20" i="8"/>
  <c r="Z19" i="8"/>
  <c r="Z17" i="8"/>
  <c r="V65" i="8"/>
  <c r="Z18" i="8"/>
  <c r="Z23" i="8"/>
  <c r="Z22" i="8"/>
  <c r="B83" i="8"/>
  <c r="I84" i="8" s="1"/>
  <c r="Z16" i="8"/>
  <c r="B91" i="7"/>
  <c r="O92" i="7" s="1"/>
  <c r="B68" i="7"/>
  <c r="V69" i="7" s="1"/>
  <c r="L35" i="7"/>
  <c r="B48" i="7"/>
  <c r="N48" i="7" s="1"/>
  <c r="M28" i="7"/>
  <c r="N29" i="7" s="1"/>
  <c r="C29" i="7"/>
  <c r="C92" i="7"/>
  <c r="D29" i="7"/>
  <c r="B29" i="7"/>
  <c r="E29" i="7"/>
  <c r="E69" i="7"/>
  <c r="D69" i="7"/>
  <c r="P46" i="8"/>
  <c r="Q19" i="8" s="1"/>
  <c r="R92" i="7" l="1"/>
  <c r="K84" i="8"/>
  <c r="C84" i="8"/>
  <c r="G84" i="8"/>
  <c r="O84" i="8"/>
  <c r="M84" i="8"/>
  <c r="E84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<sst xmlns="http://schemas.openxmlformats.org/spreadsheetml/2006/main" count="322" uniqueCount="170">
  <si>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</si>
  <si>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</si>
  <si>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</si>
  <si>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</si>
  <si>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</si>
  <si>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</si>
  <si>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</si>
  <si>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</si>
  <si>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</si>
  <si>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</si>
  <si>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</si>
  <si>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</si>
  <si>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</si>
  <si>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</si>
  <si>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</si>
  <si>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</si>
  <si>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</si>
  <si>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</si>
  <si>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</si>
  <si>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</si>
  <si>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</si>
  <si>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</si>
  <si>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</si>
  <si>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</si>
  <si>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</si>
  <si>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</si>
  <si>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</si>
  <si>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</si>
  <si>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</si>
  <si>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</si>
  <si>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</si>
  <si>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</si>
  <si>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</si>
  <si>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</si>
  <si>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</si>
  <si>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</si>
  <si>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</si>
  <si>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</si>
  <si>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</si>
  <si>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</si>
  <si>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</si>
  <si>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</si>
  <si>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</si>
  <si>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</si>
  <si>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</si>
  <si>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</si>
  <si>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</si>
  <si>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</si>
  <si>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</si>
  <si>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</si>
  <si>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</si>
  <si>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</si>
  <si>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</si>
  <si>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</si>
  <si>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</si>
  <si>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</si>
  <si>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</si>
  <si>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</si>
  <si>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</si>
  <si>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</si>
  <si>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</si>
  <si>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</si>
  <si>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</si>
  <si>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</si>
  <si>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</si>
  <si>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</si>
  <si>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</si>
  <si>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</si>
  <si>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</si>
  <si>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</si>
  <si>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</si>
  <si>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</si>
  <si>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</si>
  <si>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</si>
  <si>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</si>
  <si>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</si>
  <si>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</si>
  <si>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</si>
  <si>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</si>
  <si>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</si>
  <si>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</si>
  <si>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</si>
  <si>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</si>
  <si>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</si>
  <si>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</si>
  <si>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</si>
  <si>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</si>
  <si>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</si>
  <si>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</si>
  <si>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</si>
  <si>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</si>
  <si>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</si>
  <si>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</si>
  <si>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</si>
  <si>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</si>
  <si>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</si>
  <si>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</si>
  <si>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</si>
  <si>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</si>
  <si>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</si>
  <si>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</si>
  <si>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</si>
  <si>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</si>
  <si>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</si>
  <si>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</si>
  <si>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</si>
  <si>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</si>
  <si>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</si>
  <si>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</si>
  <si>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</si>
  <si>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</si>
  <si>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</si>
  <si>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</si>
  <si>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</si>
  <si>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</si>
  <si>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</si>
  <si>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</si>
  <si>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</si>
  <si>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</si>
  <si>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</si>
  <si>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</si>
  <si>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</si>
  <si>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</si>
  <si>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</si>
  <si>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</si>
  <si>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</si>
  <si>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</si>
  <si>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</si>
  <si>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</si>
  <si>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</si>
  <si>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</si>
  <si>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</si>
  <si>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</si>
  <si>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</si>
  <si>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</si>
  <si>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</si>
  <si>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</si>
  <si>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</si>
  <si>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</si>
  <si>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</si>
  <si>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</si>
  <si>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</si>
  <si>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</si>
  <si>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</si>
  <si>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</si>
  <si>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</si>
  <si>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</si>
  <si>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</si>
  <si>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</si>
  <si>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</si>
  <si>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</si>
  <si>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</si>
  <si>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</si>
  <si>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</si>
  <si>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</si>
  <si>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</si>
  <si>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</si>
  <si>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</si>
  <si>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</si>
  <si>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</si>
  <si>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</si>
  <si>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</si>
  <si>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</si>
  <si>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</si>
  <si>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</si>
  <si>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</si>
  <si>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</si>
  <si>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</si>
  <si>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Período: MARZO 2018 (Preliminar)</t>
  </si>
  <si>
    <t>Periodo: 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</si>
</sst>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164" fontId="5" fillId="9" borderId="8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4" fillId="3" borderId="24" xfId="0" applyFont="1" applyFill="1" applyBorder="1"/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vertical="center"/>
    </xf>
    <xf numFmtId="3" fontId="51" fillId="3" borderId="49" xfId="0" applyNumberFormat="1" applyFont="1" applyFill="1" applyBorder="1" applyAlignment="1">
      <alignment vertical="center"/>
    </xf>
    <xf numFmtId="3" fontId="51" fillId="3" borderId="52" xfId="0" applyNumberFormat="1" applyFont="1" applyFill="1" applyBorder="1" applyAlignment="1">
      <alignment vertical="center"/>
    </xf>
    <xf numFmtId="3" fontId="51" fillId="12" borderId="40" xfId="0" applyNumberFormat="1" applyFont="1" applyFill="1" applyBorder="1" applyAlignment="1">
      <alignment vertical="center"/>
    </xf>
    <xf numFmtId="3" fontId="51" fillId="12" borderId="38" xfId="0" applyNumberFormat="1" applyFont="1" applyFill="1" applyBorder="1" applyAlignment="1">
      <alignment vertical="center"/>
    </xf>
    <xf numFmtId="3" fontId="51" fillId="12" borderId="3" xfId="0" applyNumberFormat="1" applyFont="1" applyFill="1" applyBorder="1" applyAlignment="1">
      <alignment vertical="center"/>
    </xf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3" borderId="52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0" fontId="27" fillId="15" borderId="45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307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294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34</c:v>
                </c:pt>
                <c:pt idx="1">
                  <c:v>141</c:v>
                </c:pt>
                <c:pt idx="2">
                  <c:v>118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5974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951160"/>
        <c:axId val="189463952"/>
      </c:barChart>
      <c:catAx>
        <c:axId val="18795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9463952"/>
        <c:crosses val="autoZero"/>
        <c:auto val="1"/>
        <c:lblAlgn val="ctr"/>
        <c:lblOffset val="100"/>
        <c:noMultiLvlLbl val="0"/>
      </c:catAx>
      <c:valAx>
        <c:axId val="189463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8795116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2193</c:v>
                </c:pt>
                <c:pt idx="1">
                  <c:v>3295</c:v>
                </c:pt>
                <c:pt idx="2">
                  <c:v>3598</c:v>
                </c:pt>
                <c:pt idx="3">
                  <c:v>1122</c:v>
                </c:pt>
                <c:pt idx="4">
                  <c:v>504</c:v>
                </c:pt>
                <c:pt idx="5">
                  <c:v>228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855720"/>
        <c:axId val="189074832"/>
      </c:barChart>
      <c:catAx>
        <c:axId val="188855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9074832"/>
        <c:crosses val="autoZero"/>
        <c:auto val="1"/>
        <c:lblAlgn val="ctr"/>
        <c:lblOffset val="100"/>
        <c:noMultiLvlLbl val="0"/>
      </c:catAx>
      <c:valAx>
        <c:axId val="18907483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88855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68</c:v>
                </c:pt>
                <c:pt idx="1">
                  <c:v>327</c:v>
                </c:pt>
                <c:pt idx="2">
                  <c:v>349</c:v>
                </c:pt>
                <c:pt idx="3">
                  <c:v>340</c:v>
                </c:pt>
                <c:pt idx="4">
                  <c:v>2330</c:v>
                </c:pt>
                <c:pt idx="5">
                  <c:v>6602</c:v>
                </c:pt>
                <c:pt idx="6">
                  <c:v>943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89472224"/>
        <c:axId val="189079320"/>
      </c:barChart>
      <c:catAx>
        <c:axId val="189472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9079320"/>
        <c:crosses val="autoZero"/>
        <c:auto val="1"/>
        <c:lblAlgn val="l"/>
        <c:lblOffset val="100"/>
        <c:noMultiLvlLbl val="0"/>
      </c:catAx>
      <c:valAx>
        <c:axId val="1890793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947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topLeftCell="A73" zoomScale="80" zoomScaleNormal="70" zoomScaleSheetLayoutView="80" workbookViewId="0">
      <selection activeCell="J97" sqref="J97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9" t="s">
        <v>26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1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2" ht="15" customHeight="1" x14ac:dyDescent="0.25">
      <c r="A5" s="190" t="s">
        <v>33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3"/>
      <c r="S5" s="183"/>
      <c r="T5" s="183"/>
      <c r="U5" s="183"/>
      <c r="V5" s="183"/>
    </row>
    <row r="6" spans="1:22" ht="15" customHeight="1" x14ac:dyDescent="0.25">
      <c r="A6" s="190"/>
      <c r="B6" s="182"/>
      <c r="C6" s="182"/>
      <c r="D6" s="182"/>
      <c r="E6" s="182"/>
      <c r="F6" s="182"/>
      <c r="G6" s="182"/>
      <c r="H6" s="182"/>
      <c r="I6" s="182"/>
      <c r="J6" s="184"/>
      <c r="K6" s="182"/>
      <c r="L6" s="182"/>
      <c r="M6" s="182"/>
      <c r="N6" s="182"/>
      <c r="O6" s="182"/>
      <c r="P6" s="182"/>
      <c r="Q6" s="183"/>
      <c r="R6" s="183"/>
      <c r="S6" s="183"/>
      <c r="T6" s="183"/>
      <c r="U6" s="183"/>
      <c r="V6" s="183"/>
    </row>
    <row r="7" spans="1:22" ht="15" customHeight="1" x14ac:dyDescent="0.25">
      <c r="A7" s="182" t="s">
        <v>168</v>
      </c>
      <c r="B7" s="190"/>
      <c r="C7" s="191"/>
      <c r="D7" s="192"/>
      <c r="E7" s="192"/>
      <c r="F7" s="192"/>
      <c r="G7" s="192"/>
      <c r="H7" s="191"/>
      <c r="I7" s="191"/>
      <c r="J7" s="191"/>
      <c r="K7" s="192"/>
      <c r="L7" s="192"/>
      <c r="M7" s="192"/>
      <c r="N7" s="192"/>
      <c r="O7" s="192"/>
      <c r="P7" s="191"/>
      <c r="Q7" s="193"/>
      <c r="R7" s="193"/>
      <c r="S7" s="193"/>
      <c r="T7" s="193"/>
      <c r="U7" s="193"/>
      <c r="V7" s="183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5" t="s">
        <v>167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7"/>
      <c r="Q10" s="186"/>
      <c r="R10" s="186"/>
      <c r="S10" s="186"/>
      <c r="T10" s="186"/>
      <c r="U10" s="186"/>
      <c r="V10" s="186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116</v>
      </c>
      <c r="C18" s="16">
        <v>113</v>
      </c>
      <c r="D18" s="17">
        <v>3</v>
      </c>
      <c r="E18" s="17">
        <v>0</v>
      </c>
      <c r="F18" s="3"/>
      <c r="G18" s="3"/>
      <c r="H18" s="3"/>
      <c r="I18" s="3"/>
      <c r="J18" s="3"/>
      <c r="K18" s="2"/>
      <c r="L18" s="15" t="s">
        <v>4</v>
      </c>
      <c r="M18" s="16">
        <f t="shared" si="1"/>
        <v>116</v>
      </c>
      <c r="N18" s="16">
        <v>101</v>
      </c>
      <c r="O18" s="16">
        <v>15</v>
      </c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0</v>
      </c>
      <c r="C19" s="16"/>
      <c r="D19" s="17"/>
      <c r="E19" s="17"/>
      <c r="F19" s="3"/>
      <c r="G19" s="3"/>
      <c r="H19" s="3"/>
      <c r="I19" s="3"/>
      <c r="J19" s="3"/>
      <c r="K19" s="2"/>
      <c r="L19" s="15" t="s">
        <v>5</v>
      </c>
      <c r="M19" s="16">
        <f t="shared" si="1"/>
        <v>0</v>
      </c>
      <c r="N19" s="16"/>
      <c r="O19" s="16"/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0</v>
      </c>
      <c r="C20" s="16"/>
      <c r="D20" s="18"/>
      <c r="E20" s="18"/>
      <c r="F20" s="3"/>
      <c r="G20" s="3"/>
      <c r="H20" s="3"/>
      <c r="I20" s="3"/>
      <c r="J20" s="3"/>
      <c r="K20" s="2"/>
      <c r="L20" s="15" t="s">
        <v>6</v>
      </c>
      <c r="M20" s="16">
        <f t="shared" si="1"/>
        <v>0</v>
      </c>
      <c r="N20" s="16"/>
      <c r="O20" s="16"/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0</v>
      </c>
      <c r="C21" s="16"/>
      <c r="D21" s="18"/>
      <c r="E21" s="18"/>
      <c r="F21" s="3"/>
      <c r="G21" s="3"/>
      <c r="H21" s="3"/>
      <c r="I21" s="3"/>
      <c r="J21" s="3"/>
      <c r="K21" s="2"/>
      <c r="L21" s="15" t="s">
        <v>7</v>
      </c>
      <c r="M21" s="16">
        <f t="shared" si="1"/>
        <v>0</v>
      </c>
      <c r="N21" s="16"/>
      <c r="O21" s="16"/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0</v>
      </c>
      <c r="C22" s="16"/>
      <c r="D22" s="18"/>
      <c r="E22" s="18"/>
      <c r="F22" s="3"/>
      <c r="G22" s="3"/>
      <c r="H22" s="3"/>
      <c r="I22" s="3"/>
      <c r="J22" s="3"/>
      <c r="K22" s="2"/>
      <c r="L22" s="15" t="s">
        <v>8</v>
      </c>
      <c r="M22" s="16">
        <f t="shared" si="1"/>
        <v>0</v>
      </c>
      <c r="N22" s="16"/>
      <c r="O22" s="16"/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0</v>
      </c>
      <c r="C23" s="19"/>
      <c r="D23" s="18"/>
      <c r="E23" s="18"/>
      <c r="F23" s="3"/>
      <c r="G23" s="3"/>
      <c r="H23" s="3"/>
      <c r="I23" s="3"/>
      <c r="J23" s="3"/>
      <c r="K23" s="2"/>
      <c r="L23" s="15" t="s">
        <v>9</v>
      </c>
      <c r="M23" s="16">
        <f t="shared" si="1"/>
        <v>0</v>
      </c>
      <c r="N23" s="16"/>
      <c r="O23" s="16"/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330</v>
      </c>
      <c r="C28" s="21">
        <f>+SUM(C16:C27)</f>
        <v>307</v>
      </c>
      <c r="D28" s="21">
        <f>+SUM(D16:D27)</f>
        <v>17</v>
      </c>
      <c r="E28" s="21">
        <f>+SUM(E16:E27)</f>
        <v>6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330</v>
      </c>
      <c r="N28" s="21">
        <f>+SUM(N16:N27)</f>
        <v>294</v>
      </c>
      <c r="O28" s="21">
        <f>+SUM(O16:O27)</f>
        <v>36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23">
        <f>+C28/B28</f>
        <v>0.9303030303030303</v>
      </c>
      <c r="D29" s="24">
        <f>+D28/B28</f>
        <v>5.1515151515151514E-2</v>
      </c>
      <c r="E29" s="24">
        <f>+E28/B28</f>
        <v>1.8181818181818181E-2</v>
      </c>
      <c r="F29" s="3"/>
      <c r="G29" s="3"/>
      <c r="H29" s="3"/>
      <c r="I29" s="3"/>
      <c r="J29" s="3"/>
      <c r="K29" s="2"/>
      <c r="L29" s="22" t="s">
        <v>43</v>
      </c>
      <c r="M29" s="25">
        <f>+M28/M28</f>
        <v>1</v>
      </c>
      <c r="N29" s="25">
        <f>+N28/M28</f>
        <v>0.89090909090909087</v>
      </c>
      <c r="O29" s="25">
        <f>+O28/M28</f>
        <v>0.10909090909090909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6" t="s">
        <v>44</v>
      </c>
      <c r="B31" s="27"/>
      <c r="C31" s="27"/>
      <c r="D31" s="27"/>
      <c r="E31" s="27"/>
      <c r="F31" s="27"/>
      <c r="G31" s="27"/>
      <c r="H31" s="27"/>
      <c r="I31" s="3"/>
      <c r="J31" s="3"/>
      <c r="K31" s="3"/>
      <c r="L31" s="3"/>
      <c r="M31" s="3"/>
      <c r="N31" s="3"/>
      <c r="O31" s="3"/>
      <c r="P31" s="28"/>
      <c r="Q31" s="28"/>
      <c r="R31" s="28"/>
      <c r="S31" s="28"/>
      <c r="T31" s="28"/>
      <c r="U31" s="2"/>
    </row>
    <row r="32" spans="1:21" ht="30" x14ac:dyDescent="0.25">
      <c r="A32" s="9" t="s">
        <v>45</v>
      </c>
      <c r="B32" s="29"/>
      <c r="C32" s="29"/>
      <c r="D32" s="29"/>
      <c r="E32" s="29"/>
      <c r="F32" s="29"/>
      <c r="G32" s="29"/>
      <c r="H32" s="30"/>
      <c r="I32" s="31"/>
      <c r="J32" s="32"/>
      <c r="K32" s="32"/>
      <c r="L32" s="32"/>
      <c r="M32" s="32"/>
      <c r="N32" s="32"/>
      <c r="O32" s="11"/>
      <c r="P32" s="28"/>
      <c r="Q32" s="28"/>
      <c r="R32" s="28"/>
      <c r="S32" s="28"/>
      <c r="T32" s="28"/>
      <c r="U32" s="2"/>
    </row>
    <row r="33" spans="1:22" ht="15.75" x14ac:dyDescent="0.25">
      <c r="A33" s="9"/>
      <c r="B33" s="29"/>
      <c r="C33" s="29"/>
      <c r="D33" s="29"/>
      <c r="E33" s="29"/>
      <c r="F33" s="29"/>
      <c r="G33" s="29"/>
      <c r="H33" s="30"/>
      <c r="I33" s="31"/>
      <c r="J33" s="32"/>
      <c r="K33" s="32"/>
      <c r="L33" s="32"/>
      <c r="M33" s="32"/>
      <c r="N33" s="32"/>
      <c r="O33" s="11"/>
      <c r="P33" s="28"/>
      <c r="Q33" s="28"/>
      <c r="R33" s="28"/>
      <c r="S33" s="28"/>
      <c r="T33" s="28"/>
      <c r="U33" s="2"/>
    </row>
    <row r="34" spans="1:22" ht="43.9" customHeight="1" x14ac:dyDescent="0.25">
      <c r="A34" s="207" t="s">
        <v>0</v>
      </c>
      <c r="B34" s="207" t="s">
        <v>38</v>
      </c>
      <c r="C34" s="207" t="s">
        <v>46</v>
      </c>
      <c r="D34" s="207"/>
      <c r="E34" s="207" t="s">
        <v>47</v>
      </c>
      <c r="F34" s="207"/>
      <c r="G34" s="207" t="s">
        <v>48</v>
      </c>
      <c r="H34" s="207"/>
      <c r="I34" s="33"/>
      <c r="J34" s="34"/>
      <c r="K34" s="34"/>
      <c r="L34" s="35"/>
      <c r="M34" s="35"/>
      <c r="N34" s="35"/>
      <c r="O34" s="35"/>
      <c r="P34" s="36"/>
      <c r="Q34" s="36"/>
      <c r="R34" s="36"/>
      <c r="S34" s="37"/>
      <c r="T34" s="37"/>
      <c r="U34" s="2"/>
    </row>
    <row r="35" spans="1:22" ht="67.150000000000006" customHeight="1" x14ac:dyDescent="0.3">
      <c r="A35" s="207"/>
      <c r="B35" s="207" t="s">
        <v>49</v>
      </c>
      <c r="C35" s="38" t="s">
        <v>50</v>
      </c>
      <c r="D35" s="38" t="s">
        <v>31</v>
      </c>
      <c r="E35" s="38" t="s">
        <v>50</v>
      </c>
      <c r="F35" s="38" t="s">
        <v>31</v>
      </c>
      <c r="G35" s="38" t="s">
        <v>50</v>
      </c>
      <c r="H35" s="38" t="s">
        <v>31</v>
      </c>
      <c r="I35" s="34"/>
      <c r="J35" s="34"/>
      <c r="K35" s="39" t="s">
        <v>51</v>
      </c>
      <c r="L35" s="40">
        <f>+C48+D48</f>
        <v>100</v>
      </c>
      <c r="M35" s="41" t="s">
        <v>52</v>
      </c>
      <c r="N35" s="42">
        <f>+L35/B48</f>
        <v>0.30303030303030304</v>
      </c>
      <c r="O35" s="34"/>
      <c r="P35" s="43"/>
      <c r="Q35" s="44"/>
      <c r="R35" s="44"/>
      <c r="S35" s="45"/>
      <c r="T35" s="43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4"/>
      <c r="J36" s="34"/>
      <c r="K36" s="34"/>
      <c r="L36" s="34"/>
      <c r="M36" s="34"/>
      <c r="N36" s="34"/>
      <c r="O36" s="34"/>
      <c r="P36" s="46"/>
      <c r="Q36" s="47"/>
      <c r="R36" s="47"/>
      <c r="S36" s="47"/>
      <c r="T36" s="47"/>
      <c r="U36" s="48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4"/>
      <c r="J37" s="34"/>
      <c r="K37" s="34"/>
      <c r="L37" s="34"/>
      <c r="M37" s="34"/>
      <c r="N37" s="34"/>
      <c r="O37" s="34"/>
      <c r="P37" s="46"/>
      <c r="Q37" s="47"/>
      <c r="R37" s="47"/>
      <c r="S37" s="47"/>
      <c r="T37" s="47"/>
      <c r="U37" s="48"/>
    </row>
    <row r="38" spans="1:22" ht="14.45" customHeight="1" x14ac:dyDescent="0.25">
      <c r="A38" s="15" t="s">
        <v>4</v>
      </c>
      <c r="B38" s="16">
        <f t="shared" si="2"/>
        <v>116</v>
      </c>
      <c r="C38" s="16">
        <v>28</v>
      </c>
      <c r="D38" s="16">
        <v>6</v>
      </c>
      <c r="E38" s="16">
        <v>76</v>
      </c>
      <c r="F38" s="16">
        <v>4</v>
      </c>
      <c r="G38" s="16">
        <v>2</v>
      </c>
      <c r="H38" s="16">
        <v>0</v>
      </c>
      <c r="I38" s="34"/>
      <c r="J38" s="34"/>
      <c r="K38" s="34"/>
      <c r="L38" s="34"/>
      <c r="M38" s="34"/>
      <c r="N38" s="34"/>
      <c r="O38" s="34"/>
      <c r="P38" s="46"/>
      <c r="Q38" s="47"/>
      <c r="R38" s="47"/>
      <c r="S38" s="47"/>
      <c r="T38" s="47"/>
      <c r="U38" s="48"/>
      <c r="V38" s="49"/>
    </row>
    <row r="39" spans="1:22" ht="14.45" customHeight="1" x14ac:dyDescent="0.25">
      <c r="A39" s="15" t="s">
        <v>5</v>
      </c>
      <c r="B39" s="16">
        <f t="shared" si="2"/>
        <v>0</v>
      </c>
      <c r="C39" s="16"/>
      <c r="D39" s="16"/>
      <c r="E39" s="16"/>
      <c r="F39" s="16"/>
      <c r="G39" s="16"/>
      <c r="H39" s="16"/>
      <c r="I39" s="34"/>
      <c r="J39" s="34"/>
      <c r="K39" s="34"/>
      <c r="L39" s="34"/>
      <c r="M39" s="34"/>
      <c r="N39" s="34"/>
      <c r="O39" s="34"/>
      <c r="P39" s="46"/>
      <c r="Q39" s="47"/>
      <c r="R39" s="47"/>
      <c r="S39" s="47"/>
      <c r="T39" s="47"/>
      <c r="U39" s="48"/>
    </row>
    <row r="40" spans="1:22" ht="14.45" customHeight="1" x14ac:dyDescent="0.25">
      <c r="A40" s="15" t="s">
        <v>6</v>
      </c>
      <c r="B40" s="16">
        <f t="shared" si="2"/>
        <v>0</v>
      </c>
      <c r="C40" s="16"/>
      <c r="D40" s="16"/>
      <c r="E40" s="16"/>
      <c r="F40" s="16"/>
      <c r="G40" s="16"/>
      <c r="H40" s="16"/>
      <c r="I40" s="34"/>
      <c r="J40" s="34"/>
      <c r="K40" s="34"/>
      <c r="L40" s="34"/>
      <c r="M40" s="34"/>
      <c r="N40" s="34"/>
      <c r="O40" s="34"/>
      <c r="P40" s="46"/>
      <c r="Q40" s="47"/>
      <c r="R40" s="47"/>
      <c r="S40" s="47"/>
      <c r="T40" s="47"/>
      <c r="U40" s="48"/>
    </row>
    <row r="41" spans="1:22" ht="18.75" x14ac:dyDescent="0.3">
      <c r="A41" s="15" t="s">
        <v>7</v>
      </c>
      <c r="B41" s="16">
        <f t="shared" si="2"/>
        <v>0</v>
      </c>
      <c r="C41" s="16"/>
      <c r="D41" s="16"/>
      <c r="E41" s="16"/>
      <c r="F41" s="16"/>
      <c r="G41" s="16"/>
      <c r="H41" s="16"/>
      <c r="I41" s="34"/>
      <c r="J41" s="34"/>
      <c r="K41" s="39" t="s">
        <v>51</v>
      </c>
      <c r="L41" s="40">
        <f>+E48+F48</f>
        <v>221</v>
      </c>
      <c r="M41" s="39" t="s">
        <v>52</v>
      </c>
      <c r="N41" s="42">
        <f>+L41/B48</f>
        <v>0.66969696969696968</v>
      </c>
      <c r="O41" s="34"/>
      <c r="P41" s="46"/>
      <c r="Q41" s="47"/>
      <c r="R41" s="47"/>
      <c r="S41" s="47"/>
      <c r="T41" s="47"/>
      <c r="U41" s="48"/>
    </row>
    <row r="42" spans="1:22" x14ac:dyDescent="0.25">
      <c r="A42" s="15" t="s">
        <v>8</v>
      </c>
      <c r="B42" s="16">
        <f t="shared" si="2"/>
        <v>0</v>
      </c>
      <c r="C42" s="16"/>
      <c r="D42" s="16"/>
      <c r="E42" s="16"/>
      <c r="F42" s="16"/>
      <c r="G42" s="16"/>
      <c r="H42" s="16"/>
      <c r="I42" s="34"/>
      <c r="J42" s="34"/>
      <c r="K42" s="34"/>
      <c r="L42" s="34"/>
      <c r="M42" s="34"/>
      <c r="N42" s="34"/>
      <c r="O42" s="34"/>
      <c r="P42" s="46"/>
      <c r="Q42" s="47"/>
      <c r="R42" s="47"/>
      <c r="S42" s="47"/>
      <c r="T42" s="47"/>
      <c r="U42" s="48"/>
    </row>
    <row r="43" spans="1:22" ht="14.45" customHeight="1" x14ac:dyDescent="0.25">
      <c r="A43" s="15" t="s">
        <v>9</v>
      </c>
      <c r="B43" s="16">
        <f t="shared" si="2"/>
        <v>0</v>
      </c>
      <c r="C43" s="16"/>
      <c r="D43" s="16"/>
      <c r="E43" s="16"/>
      <c r="F43" s="16"/>
      <c r="G43" s="16"/>
      <c r="H43" s="16"/>
      <c r="I43" s="34"/>
      <c r="J43" s="34"/>
      <c r="K43" s="34"/>
      <c r="L43" s="34"/>
      <c r="M43" s="34"/>
      <c r="N43" s="34"/>
      <c r="O43" s="34"/>
      <c r="P43" s="46"/>
      <c r="Q43" s="47"/>
      <c r="R43" s="47"/>
      <c r="S43" s="47"/>
      <c r="T43" s="47"/>
      <c r="U43" s="48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4"/>
      <c r="J44" s="34"/>
      <c r="K44" s="34"/>
      <c r="L44" s="34"/>
      <c r="M44" s="34"/>
      <c r="N44" s="34"/>
      <c r="O44" s="34"/>
      <c r="P44" s="46"/>
      <c r="Q44" s="47"/>
      <c r="R44" s="47"/>
      <c r="S44" s="47"/>
      <c r="T44" s="47"/>
      <c r="U44" s="48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4"/>
      <c r="J45" s="34"/>
      <c r="K45" s="34"/>
      <c r="L45" s="34"/>
      <c r="M45" s="34"/>
      <c r="N45" s="34"/>
      <c r="O45" s="34"/>
      <c r="P45" s="46"/>
      <c r="Q45" s="47"/>
      <c r="R45" s="47"/>
      <c r="S45" s="47"/>
      <c r="T45" s="47"/>
      <c r="U45" s="48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4"/>
      <c r="J46" s="34"/>
      <c r="K46" s="34"/>
      <c r="L46" s="34"/>
      <c r="M46" s="34"/>
      <c r="N46" s="34"/>
      <c r="O46" s="34"/>
      <c r="P46" s="46"/>
      <c r="Q46" s="47"/>
      <c r="R46" s="47"/>
      <c r="S46" s="47"/>
      <c r="T46" s="47"/>
      <c r="U46" s="48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4"/>
      <c r="J47" s="34"/>
      <c r="K47" s="2"/>
      <c r="L47" s="2"/>
      <c r="M47" s="2"/>
      <c r="N47" s="2"/>
      <c r="O47" s="34"/>
      <c r="P47" s="46"/>
      <c r="Q47" s="47"/>
      <c r="R47" s="47"/>
      <c r="S47" s="47"/>
      <c r="T47" s="47"/>
      <c r="U47" s="48"/>
    </row>
    <row r="48" spans="1:22" ht="18.75" x14ac:dyDescent="0.3">
      <c r="A48" s="20" t="s">
        <v>1</v>
      </c>
      <c r="B48" s="21">
        <f>+SUM(B36:B47)</f>
        <v>330</v>
      </c>
      <c r="C48" s="21">
        <f t="shared" ref="C48:H48" si="3">+SUM(C36:C47)</f>
        <v>70</v>
      </c>
      <c r="D48" s="21">
        <f t="shared" si="3"/>
        <v>30</v>
      </c>
      <c r="E48" s="21">
        <f t="shared" si="3"/>
        <v>215</v>
      </c>
      <c r="F48" s="21">
        <f t="shared" si="3"/>
        <v>6</v>
      </c>
      <c r="G48" s="21">
        <f t="shared" si="3"/>
        <v>8</v>
      </c>
      <c r="H48" s="21">
        <f t="shared" si="3"/>
        <v>1</v>
      </c>
      <c r="I48" s="34"/>
      <c r="J48" s="34"/>
      <c r="K48" s="39" t="s">
        <v>51</v>
      </c>
      <c r="L48" s="40">
        <f>+G48+H48</f>
        <v>9</v>
      </c>
      <c r="M48" s="39" t="s">
        <v>52</v>
      </c>
      <c r="N48" s="42">
        <f>+L48/B48</f>
        <v>2.7272727272727271E-2</v>
      </c>
      <c r="O48" s="34"/>
      <c r="P48" s="50"/>
      <c r="Q48" s="51"/>
      <c r="R48" s="51"/>
      <c r="S48" s="51"/>
      <c r="T48" s="51"/>
      <c r="U48" s="2"/>
    </row>
    <row r="49" spans="1:23" x14ac:dyDescent="0.25">
      <c r="A49" s="208" t="s">
        <v>53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</row>
    <row r="50" spans="1:23" x14ac:dyDescent="0.2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2"/>
      <c r="F52" s="52"/>
      <c r="G52" s="1"/>
      <c r="H52" s="1"/>
      <c r="I52" s="1"/>
      <c r="J52" s="1"/>
      <c r="L52" s="5" t="s">
        <v>55</v>
      </c>
      <c r="M52" s="6"/>
      <c r="N52" s="6"/>
      <c r="O52" s="52"/>
      <c r="P52" s="52"/>
      <c r="Q52" s="52"/>
      <c r="R52" s="52"/>
      <c r="S52" s="52"/>
      <c r="T52" s="52"/>
      <c r="U52" s="53"/>
      <c r="V52" s="53"/>
    </row>
    <row r="53" spans="1:23" ht="48.75" customHeight="1" x14ac:dyDescent="0.25">
      <c r="A53" s="9" t="s">
        <v>56</v>
      </c>
      <c r="B53" s="10"/>
      <c r="C53" s="10"/>
      <c r="D53" s="10"/>
      <c r="E53" s="52"/>
      <c r="F53" s="52"/>
      <c r="G53" s="1"/>
      <c r="H53" s="1"/>
      <c r="I53" s="1"/>
      <c r="J53" s="1"/>
      <c r="K53" s="2"/>
      <c r="L53" s="9" t="s">
        <v>57</v>
      </c>
      <c r="M53" s="10"/>
      <c r="N53" s="10"/>
      <c r="O53" s="54"/>
      <c r="P53" s="54"/>
      <c r="Q53" s="54"/>
      <c r="R53" s="54"/>
      <c r="S53" s="54"/>
      <c r="T53" s="54"/>
      <c r="U53" s="55"/>
      <c r="V53" s="55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6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8" t="s">
        <v>58</v>
      </c>
      <c r="D55" s="38" t="s">
        <v>29</v>
      </c>
      <c r="E55" s="38" t="s">
        <v>30</v>
      </c>
      <c r="F55" s="38" t="s">
        <v>31</v>
      </c>
      <c r="G55" s="1"/>
      <c r="H55" s="1"/>
      <c r="I55" s="1"/>
      <c r="J55" s="1"/>
      <c r="K55" s="2"/>
      <c r="L55" s="12" t="s">
        <v>0</v>
      </c>
      <c r="M55" s="38" t="s">
        <v>59</v>
      </c>
      <c r="N55" s="38" t="s">
        <v>21</v>
      </c>
      <c r="O55" s="38" t="s">
        <v>60</v>
      </c>
      <c r="P55" s="38" t="s">
        <v>61</v>
      </c>
      <c r="Q55" s="38" t="s">
        <v>62</v>
      </c>
      <c r="R55" s="38" t="s">
        <v>63</v>
      </c>
      <c r="S55" s="38" t="s">
        <v>20</v>
      </c>
      <c r="T55" s="38" t="s">
        <v>64</v>
      </c>
      <c r="U55" s="38" t="s">
        <v>65</v>
      </c>
      <c r="V55" s="38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25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116</v>
      </c>
      <c r="C58" s="16">
        <v>18</v>
      </c>
      <c r="D58" s="16">
        <v>48</v>
      </c>
      <c r="E58" s="16">
        <v>40</v>
      </c>
      <c r="F58" s="16">
        <v>10</v>
      </c>
      <c r="G58" s="1"/>
      <c r="H58" s="1"/>
      <c r="I58" s="1"/>
      <c r="J58" s="1"/>
      <c r="K58" s="2"/>
      <c r="L58" s="15" t="s">
        <v>4</v>
      </c>
      <c r="M58" s="16">
        <v>29</v>
      </c>
      <c r="N58" s="16">
        <v>12</v>
      </c>
      <c r="O58" s="16">
        <v>40</v>
      </c>
      <c r="P58" s="16">
        <v>39</v>
      </c>
      <c r="Q58" s="16">
        <v>10</v>
      </c>
      <c r="R58" s="16">
        <v>17</v>
      </c>
      <c r="S58" s="16">
        <v>25</v>
      </c>
      <c r="T58" s="16">
        <v>2</v>
      </c>
      <c r="U58" s="16">
        <v>9</v>
      </c>
      <c r="V58" s="16">
        <v>10</v>
      </c>
      <c r="W58" s="2"/>
    </row>
    <row r="59" spans="1:23" x14ac:dyDescent="0.25">
      <c r="A59" s="15" t="s">
        <v>5</v>
      </c>
      <c r="B59" s="16">
        <f t="shared" si="4"/>
        <v>0</v>
      </c>
      <c r="C59" s="16"/>
      <c r="D59" s="16"/>
      <c r="E59" s="16"/>
      <c r="F59" s="16"/>
      <c r="G59" s="1"/>
      <c r="H59" s="1"/>
      <c r="I59" s="1"/>
      <c r="J59" s="1"/>
      <c r="K59" s="2"/>
      <c r="L59" s="15" t="s">
        <v>5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2"/>
    </row>
    <row r="60" spans="1:23" x14ac:dyDescent="0.25">
      <c r="A60" s="15" t="s">
        <v>6</v>
      </c>
      <c r="B60" s="16">
        <f t="shared" si="4"/>
        <v>0</v>
      </c>
      <c r="C60" s="16"/>
      <c r="D60" s="16"/>
      <c r="E60" s="16"/>
      <c r="F60" s="16"/>
      <c r="G60" s="1"/>
      <c r="H60" s="1"/>
      <c r="I60" s="1"/>
      <c r="J60" s="1"/>
      <c r="K60" s="2"/>
      <c r="L60" s="15" t="s">
        <v>6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2"/>
    </row>
    <row r="61" spans="1:23" x14ac:dyDescent="0.25">
      <c r="A61" s="15" t="s">
        <v>7</v>
      </c>
      <c r="B61" s="16">
        <f t="shared" si="4"/>
        <v>0</v>
      </c>
      <c r="C61" s="16"/>
      <c r="D61" s="16"/>
      <c r="E61" s="16"/>
      <c r="F61" s="16"/>
      <c r="G61" s="1"/>
      <c r="H61" s="1"/>
      <c r="I61" s="1"/>
      <c r="J61" s="1"/>
      <c r="K61" s="2"/>
      <c r="L61" s="15" t="s">
        <v>7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"/>
    </row>
    <row r="62" spans="1:23" x14ac:dyDescent="0.25">
      <c r="A62" s="15" t="s">
        <v>8</v>
      </c>
      <c r="B62" s="16">
        <f t="shared" si="4"/>
        <v>0</v>
      </c>
      <c r="C62" s="16"/>
      <c r="D62" s="16"/>
      <c r="E62" s="16"/>
      <c r="F62" s="16"/>
      <c r="G62" s="1"/>
      <c r="H62" s="1"/>
      <c r="I62" s="1"/>
      <c r="J62" s="1"/>
      <c r="K62" s="2"/>
      <c r="L62" s="15" t="s">
        <v>8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2"/>
    </row>
    <row r="63" spans="1:23" x14ac:dyDescent="0.25">
      <c r="A63" s="15" t="s">
        <v>9</v>
      </c>
      <c r="B63" s="16">
        <f t="shared" si="4"/>
        <v>0</v>
      </c>
      <c r="C63" s="16"/>
      <c r="D63" s="16"/>
      <c r="E63" s="16"/>
      <c r="F63" s="16"/>
      <c r="G63" s="1"/>
      <c r="H63" s="1"/>
      <c r="I63" s="1"/>
      <c r="J63" s="1"/>
      <c r="K63" s="2"/>
      <c r="L63" s="15" t="s">
        <v>9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7" t="s">
        <v>12</v>
      </c>
      <c r="M67" s="58"/>
      <c r="N67" s="58"/>
      <c r="O67" s="58"/>
      <c r="P67" s="58"/>
      <c r="Q67" s="58"/>
      <c r="R67" s="58"/>
      <c r="S67" s="58"/>
      <c r="T67" s="58"/>
      <c r="U67" s="16"/>
      <c r="V67" s="58"/>
      <c r="W67" s="2"/>
    </row>
    <row r="68" spans="1:23" x14ac:dyDescent="0.25">
      <c r="A68" s="20" t="s">
        <v>1</v>
      </c>
      <c r="B68" s="21">
        <f>+SUM(B56:B67)</f>
        <v>330</v>
      </c>
      <c r="C68" s="21">
        <f>+SUM(C56:C67)</f>
        <v>34</v>
      </c>
      <c r="D68" s="21">
        <f>+SUM(D56:D67)</f>
        <v>141</v>
      </c>
      <c r="E68" s="21">
        <f>+SUM(E56:E67)</f>
        <v>118</v>
      </c>
      <c r="F68" s="21">
        <f>+SUM(F56:F67)</f>
        <v>37</v>
      </c>
      <c r="G68" s="1"/>
      <c r="H68" s="1"/>
      <c r="I68" s="1"/>
      <c r="J68" s="1"/>
      <c r="K68" s="2"/>
      <c r="L68" s="59" t="s">
        <v>1</v>
      </c>
      <c r="M68" s="60">
        <f>+SUM(M56:M67)</f>
        <v>83</v>
      </c>
      <c r="N68" s="60">
        <f t="shared" ref="N68:V68" si="5">+SUM(N56:N67)</f>
        <v>31</v>
      </c>
      <c r="O68" s="60">
        <f t="shared" si="5"/>
        <v>111</v>
      </c>
      <c r="P68" s="60">
        <f t="shared" si="5"/>
        <v>138</v>
      </c>
      <c r="Q68" s="60">
        <f t="shared" si="5"/>
        <v>25</v>
      </c>
      <c r="R68" s="60">
        <f t="shared" si="5"/>
        <v>52</v>
      </c>
      <c r="S68" s="60">
        <f t="shared" si="5"/>
        <v>63</v>
      </c>
      <c r="T68" s="60">
        <f t="shared" si="5"/>
        <v>12</v>
      </c>
      <c r="U68" s="60">
        <f t="shared" si="5"/>
        <v>16</v>
      </c>
      <c r="V68" s="60">
        <f t="shared" si="5"/>
        <v>24</v>
      </c>
      <c r="W68" s="2"/>
    </row>
    <row r="69" spans="1:23" x14ac:dyDescent="0.25">
      <c r="A69" s="22" t="s">
        <v>43</v>
      </c>
      <c r="B69" s="25">
        <f>+B68/B68</f>
        <v>1</v>
      </c>
      <c r="C69" s="25">
        <f>+C68/B68</f>
        <v>0.10303030303030303</v>
      </c>
      <c r="D69" s="25">
        <f>+D68/B68</f>
        <v>0.42727272727272725</v>
      </c>
      <c r="E69" s="25">
        <f>+E68/B68</f>
        <v>0.3575757575757576</v>
      </c>
      <c r="F69" s="25">
        <f>+F68/B68</f>
        <v>0.11212121212121212</v>
      </c>
      <c r="G69" s="1"/>
      <c r="H69" s="1"/>
      <c r="I69" s="1"/>
      <c r="J69" s="1"/>
      <c r="K69" s="2"/>
      <c r="L69" s="22" t="s">
        <v>43</v>
      </c>
      <c r="M69" s="25">
        <f>+M68/$B$68</f>
        <v>0.25151515151515152</v>
      </c>
      <c r="N69" s="25">
        <f t="shared" ref="N69:V69" si="6">+N68/$B$68</f>
        <v>9.3939393939393934E-2</v>
      </c>
      <c r="O69" s="25">
        <f t="shared" si="6"/>
        <v>0.33636363636363636</v>
      </c>
      <c r="P69" s="25">
        <f t="shared" si="6"/>
        <v>0.41818181818181815</v>
      </c>
      <c r="Q69" s="25">
        <f t="shared" si="6"/>
        <v>7.575757575757576E-2</v>
      </c>
      <c r="R69" s="25">
        <f t="shared" si="6"/>
        <v>0.15757575757575756</v>
      </c>
      <c r="S69" s="25">
        <f t="shared" si="6"/>
        <v>0.19090909090909092</v>
      </c>
      <c r="T69" s="25">
        <f t="shared" si="6"/>
        <v>3.6363636363636362E-2</v>
      </c>
      <c r="U69" s="25">
        <f t="shared" si="6"/>
        <v>4.8484848484848485E-2</v>
      </c>
      <c r="V69" s="25">
        <f t="shared" si="6"/>
        <v>7.2727272727272724E-2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5" t="s">
        <v>66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7"/>
      <c r="Q73" s="188"/>
      <c r="R73" s="188"/>
      <c r="S73" s="188"/>
      <c r="T73" s="188"/>
      <c r="U73" s="188"/>
      <c r="V73" s="188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6" t="s">
        <v>67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2"/>
    </row>
    <row r="76" spans="1:23" x14ac:dyDescent="0.25">
      <c r="A76" s="26" t="s">
        <v>68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2"/>
    </row>
    <row r="77" spans="1:23" ht="15.75" x14ac:dyDescent="0.25">
      <c r="A77" s="6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3"/>
    </row>
    <row r="78" spans="1:23" ht="67.900000000000006" customHeight="1" x14ac:dyDescent="0.25">
      <c r="A78" s="64" t="s">
        <v>22</v>
      </c>
      <c r="B78" s="12" t="s">
        <v>38</v>
      </c>
      <c r="C78" s="65" t="s">
        <v>69</v>
      </c>
      <c r="D78" s="65" t="s">
        <v>70</v>
      </c>
      <c r="E78" s="65" t="s">
        <v>24</v>
      </c>
      <c r="F78" s="65" t="s">
        <v>71</v>
      </c>
      <c r="G78" s="65" t="s">
        <v>72</v>
      </c>
      <c r="H78" s="65" t="s">
        <v>73</v>
      </c>
      <c r="I78" s="65" t="s">
        <v>74</v>
      </c>
      <c r="J78" s="65" t="s">
        <v>75</v>
      </c>
      <c r="K78" s="65" t="s">
        <v>76</v>
      </c>
      <c r="L78" s="65" t="s">
        <v>77</v>
      </c>
      <c r="M78" s="65" t="s">
        <v>78</v>
      </c>
      <c r="N78" s="65" t="s">
        <v>79</v>
      </c>
      <c r="O78" s="65" t="s">
        <v>80</v>
      </c>
      <c r="P78" s="65" t="s">
        <v>25</v>
      </c>
      <c r="Q78" s="65" t="s">
        <v>27</v>
      </c>
      <c r="R78" s="65" t="s">
        <v>81</v>
      </c>
      <c r="S78" s="65" t="s">
        <v>82</v>
      </c>
      <c r="T78" s="65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10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12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116</v>
      </c>
      <c r="C81" s="16">
        <v>8</v>
      </c>
      <c r="D81" s="16">
        <v>4</v>
      </c>
      <c r="E81" s="16">
        <v>36</v>
      </c>
      <c r="F81" s="16">
        <v>14</v>
      </c>
      <c r="G81" s="16">
        <v>23</v>
      </c>
      <c r="H81" s="16">
        <v>6</v>
      </c>
      <c r="I81" s="16">
        <v>1</v>
      </c>
      <c r="J81" s="16">
        <v>1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6">
        <v>5</v>
      </c>
      <c r="Q81" s="16">
        <v>8</v>
      </c>
      <c r="R81" s="16">
        <v>1</v>
      </c>
      <c r="S81" s="16">
        <v>3</v>
      </c>
      <c r="T81" s="16">
        <v>3</v>
      </c>
      <c r="U81" s="2"/>
    </row>
    <row r="82" spans="1:22" x14ac:dyDescent="0.25">
      <c r="A82" s="15" t="s">
        <v>5</v>
      </c>
      <c r="B82" s="16">
        <f t="shared" si="7"/>
        <v>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2"/>
    </row>
    <row r="83" spans="1:22" x14ac:dyDescent="0.25">
      <c r="A83" s="15" t="s">
        <v>6</v>
      </c>
      <c r="B83" s="16">
        <f t="shared" si="7"/>
        <v>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2"/>
    </row>
    <row r="84" spans="1:22" x14ac:dyDescent="0.25">
      <c r="A84" s="15" t="s">
        <v>7</v>
      </c>
      <c r="B84" s="16">
        <f t="shared" si="7"/>
        <v>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"/>
    </row>
    <row r="85" spans="1:22" x14ac:dyDescent="0.25">
      <c r="A85" s="15" t="s">
        <v>8</v>
      </c>
      <c r="B85" s="16">
        <f t="shared" si="7"/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"/>
    </row>
    <row r="86" spans="1:22" x14ac:dyDescent="0.25">
      <c r="A86" s="15" t="s">
        <v>9</v>
      </c>
      <c r="B86" s="16">
        <f t="shared" si="7"/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330</v>
      </c>
      <c r="C91" s="21">
        <f t="shared" ref="C91:T91" si="8">+SUM(C79:C90)</f>
        <v>27</v>
      </c>
      <c r="D91" s="21">
        <f t="shared" si="8"/>
        <v>9</v>
      </c>
      <c r="E91" s="21">
        <f t="shared" si="8"/>
        <v>111</v>
      </c>
      <c r="F91" s="21">
        <f t="shared" si="8"/>
        <v>39</v>
      </c>
      <c r="G91" s="21">
        <f t="shared" si="8"/>
        <v>53</v>
      </c>
      <c r="H91" s="21">
        <f t="shared" si="8"/>
        <v>11</v>
      </c>
      <c r="I91" s="21">
        <f t="shared" si="8"/>
        <v>5</v>
      </c>
      <c r="J91" s="21">
        <f t="shared" si="8"/>
        <v>8</v>
      </c>
      <c r="K91" s="21">
        <f t="shared" si="8"/>
        <v>1</v>
      </c>
      <c r="L91" s="21">
        <f t="shared" si="8"/>
        <v>6</v>
      </c>
      <c r="M91" s="21">
        <f t="shared" si="8"/>
        <v>0</v>
      </c>
      <c r="N91" s="21">
        <f t="shared" si="8"/>
        <v>4</v>
      </c>
      <c r="O91" s="21">
        <f t="shared" si="8"/>
        <v>2</v>
      </c>
      <c r="P91" s="21">
        <f t="shared" si="8"/>
        <v>11</v>
      </c>
      <c r="Q91" s="21">
        <f t="shared" si="8"/>
        <v>30</v>
      </c>
      <c r="R91" s="21">
        <f t="shared" si="8"/>
        <v>2</v>
      </c>
      <c r="S91" s="21">
        <f t="shared" si="8"/>
        <v>7</v>
      </c>
      <c r="T91" s="21">
        <f t="shared" si="8"/>
        <v>4</v>
      </c>
      <c r="U91" s="2"/>
    </row>
    <row r="92" spans="1:22" x14ac:dyDescent="0.25">
      <c r="A92" s="22" t="s">
        <v>43</v>
      </c>
      <c r="B92" s="66">
        <f>+B91/B91</f>
        <v>1</v>
      </c>
      <c r="C92" s="66">
        <f>+C91/$B$91</f>
        <v>8.1818181818181818E-2</v>
      </c>
      <c r="D92" s="66">
        <f t="shared" ref="D92:T92" si="9">+D91/$B$91</f>
        <v>2.7272727272727271E-2</v>
      </c>
      <c r="E92" s="66">
        <f t="shared" si="9"/>
        <v>0.33636363636363636</v>
      </c>
      <c r="F92" s="66">
        <f t="shared" si="9"/>
        <v>0.11818181818181818</v>
      </c>
      <c r="G92" s="66">
        <f t="shared" si="9"/>
        <v>0.16060606060606061</v>
      </c>
      <c r="H92" s="66">
        <f t="shared" si="9"/>
        <v>3.3333333333333333E-2</v>
      </c>
      <c r="I92" s="66">
        <f t="shared" si="9"/>
        <v>1.5151515151515152E-2</v>
      </c>
      <c r="J92" s="66">
        <f t="shared" si="9"/>
        <v>2.4242424242424242E-2</v>
      </c>
      <c r="K92" s="66">
        <f t="shared" si="9"/>
        <v>3.0303030303030303E-3</v>
      </c>
      <c r="L92" s="66">
        <f t="shared" si="9"/>
        <v>1.8181818181818181E-2</v>
      </c>
      <c r="M92" s="66">
        <f t="shared" si="9"/>
        <v>0</v>
      </c>
      <c r="N92" s="66">
        <f t="shared" si="9"/>
        <v>1.2121212121212121E-2</v>
      </c>
      <c r="O92" s="66">
        <f t="shared" si="9"/>
        <v>6.0606060606060606E-3</v>
      </c>
      <c r="P92" s="66">
        <f t="shared" si="9"/>
        <v>3.3333333333333333E-2</v>
      </c>
      <c r="Q92" s="66">
        <f t="shared" si="9"/>
        <v>9.0909090909090912E-2</v>
      </c>
      <c r="R92" s="66">
        <f t="shared" si="9"/>
        <v>6.0606060606060606E-3</v>
      </c>
      <c r="S92" s="66">
        <f t="shared" si="9"/>
        <v>2.1212121212121213E-2</v>
      </c>
      <c r="T92" s="66">
        <f t="shared" si="9"/>
        <v>1.2121212121212121E-2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5" t="s">
        <v>84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7"/>
      <c r="Q94" s="188"/>
      <c r="R94" s="188"/>
      <c r="S94" s="188"/>
      <c r="T94" s="188"/>
      <c r="U94" s="188"/>
      <c r="V94" s="188"/>
    </row>
    <row r="95" spans="1:22" ht="18" x14ac:dyDescent="0.25">
      <c r="A95" s="2"/>
      <c r="B95" s="206"/>
      <c r="C95" s="206"/>
      <c r="D95" s="206"/>
      <c r="E95" s="206"/>
      <c r="F95" s="206"/>
      <c r="G95" s="206"/>
      <c r="H95" s="206"/>
      <c r="I95" s="26"/>
      <c r="J95" s="67"/>
      <c r="K95" s="67"/>
      <c r="L95" s="67"/>
      <c r="M95" s="67"/>
      <c r="N95" s="206"/>
      <c r="O95" s="206"/>
      <c r="P95" s="206"/>
      <c r="Q95" s="67"/>
      <c r="R95" s="68"/>
      <c r="S95" s="69"/>
      <c r="T95" s="67"/>
      <c r="U95" s="53"/>
    </row>
    <row r="96" spans="1:22" ht="27.6" customHeight="1" x14ac:dyDescent="0.25">
      <c r="A96" s="70"/>
      <c r="B96" s="26" t="s">
        <v>85</v>
      </c>
      <c r="C96" s="71"/>
      <c r="D96" s="71"/>
      <c r="E96" s="26"/>
      <c r="F96" s="67"/>
      <c r="G96" s="72"/>
      <c r="H96" s="72"/>
      <c r="I96" s="73"/>
      <c r="J96" s="73"/>
      <c r="K96" s="73"/>
      <c r="L96" s="73"/>
      <c r="M96" s="74"/>
      <c r="N96" s="75"/>
      <c r="O96" s="75"/>
      <c r="P96" s="75"/>
      <c r="Q96" s="74"/>
      <c r="R96" s="74"/>
      <c r="S96" s="74"/>
      <c r="T96" s="74"/>
      <c r="U96" s="74"/>
      <c r="V96" s="74"/>
    </row>
    <row r="97" spans="1:22" ht="45" x14ac:dyDescent="0.25">
      <c r="A97" s="70"/>
      <c r="B97" s="9" t="s">
        <v>86</v>
      </c>
      <c r="C97" s="9"/>
      <c r="D97" s="9"/>
      <c r="E97" s="76"/>
      <c r="F97" s="56"/>
      <c r="G97" s="47"/>
      <c r="H97" s="47"/>
      <c r="I97" s="77"/>
      <c r="J97" s="77"/>
      <c r="K97" s="77"/>
      <c r="L97" s="78"/>
      <c r="M97" s="78"/>
      <c r="N97" s="46"/>
      <c r="O97" s="47"/>
      <c r="P97" s="47"/>
      <c r="Q97" s="47"/>
      <c r="R97" s="79"/>
      <c r="S97" s="47"/>
      <c r="T97" s="47"/>
      <c r="U97" s="47"/>
      <c r="V97" s="47"/>
    </row>
    <row r="98" spans="1:22" x14ac:dyDescent="0.25">
      <c r="A98" s="70"/>
      <c r="B98" s="80"/>
      <c r="C98" s="80"/>
      <c r="D98" s="80"/>
      <c r="E98" s="81"/>
      <c r="F98" s="82"/>
      <c r="G98" s="47"/>
      <c r="H98" s="47"/>
      <c r="I98" s="77"/>
      <c r="J98" s="77"/>
      <c r="K98" s="77"/>
      <c r="L98" s="78"/>
      <c r="M98" s="78"/>
      <c r="N98" s="46"/>
      <c r="O98" s="47"/>
      <c r="P98" s="47"/>
      <c r="Q98" s="47"/>
      <c r="R98" s="79"/>
      <c r="S98" s="47"/>
      <c r="T98" s="47"/>
      <c r="U98" s="47"/>
      <c r="V98" s="47"/>
    </row>
    <row r="99" spans="1:22" x14ac:dyDescent="0.25">
      <c r="A99" s="70"/>
      <c r="B99" s="64" t="s">
        <v>0</v>
      </c>
      <c r="C99" s="64">
        <v>2017</v>
      </c>
      <c r="D99" s="64">
        <v>2018</v>
      </c>
      <c r="E99" s="83" t="s">
        <v>17</v>
      </c>
      <c r="F99" s="1"/>
      <c r="G99" s="47"/>
      <c r="H99" s="47"/>
      <c r="I99" s="77"/>
      <c r="J99" s="77"/>
      <c r="K99" s="77"/>
      <c r="L99" s="78"/>
      <c r="M99" s="78"/>
      <c r="N99" s="46"/>
      <c r="O99" s="47"/>
      <c r="P99" s="47"/>
      <c r="Q99" s="47"/>
      <c r="R99" s="79"/>
      <c r="S99" s="47"/>
      <c r="T99" s="47"/>
      <c r="U99" s="47"/>
      <c r="V99" s="47"/>
    </row>
    <row r="100" spans="1:22" x14ac:dyDescent="0.25">
      <c r="A100" s="70"/>
      <c r="B100" s="84" t="s">
        <v>2</v>
      </c>
      <c r="C100" s="85">
        <v>94</v>
      </c>
      <c r="D100" s="85">
        <v>110</v>
      </c>
      <c r="E100" s="86">
        <f t="shared" ref="E100:E111" si="10">+(D100-C100)/C100</f>
        <v>0.1702127659574468</v>
      </c>
      <c r="F100" s="1"/>
      <c r="G100" s="47"/>
      <c r="H100" s="47"/>
      <c r="I100" s="77"/>
      <c r="J100" s="77"/>
      <c r="K100" s="77"/>
      <c r="L100" s="78"/>
      <c r="M100" s="78"/>
      <c r="N100" s="46"/>
      <c r="O100" s="47"/>
      <c r="P100" s="47"/>
      <c r="Q100" s="47"/>
      <c r="R100" s="79"/>
      <c r="S100" s="47"/>
      <c r="T100" s="47"/>
      <c r="U100" s="47"/>
      <c r="V100" s="47"/>
    </row>
    <row r="101" spans="1:22" x14ac:dyDescent="0.25">
      <c r="A101" s="70"/>
      <c r="B101" s="87" t="s">
        <v>3</v>
      </c>
      <c r="C101" s="88">
        <v>83</v>
      </c>
      <c r="D101" s="88">
        <v>104</v>
      </c>
      <c r="E101" s="86">
        <f t="shared" si="10"/>
        <v>0.25301204819277107</v>
      </c>
      <c r="F101" s="1"/>
      <c r="G101" s="47"/>
      <c r="H101" s="47"/>
      <c r="I101" s="77"/>
      <c r="J101" s="77"/>
      <c r="K101" s="77"/>
      <c r="L101" s="78"/>
      <c r="M101" s="78"/>
      <c r="N101" s="46"/>
      <c r="O101" s="47"/>
      <c r="P101" s="47"/>
      <c r="Q101" s="47"/>
      <c r="R101" s="79"/>
      <c r="S101" s="47"/>
      <c r="T101" s="47"/>
      <c r="U101" s="47"/>
      <c r="V101" s="47"/>
    </row>
    <row r="102" spans="1:22" x14ac:dyDescent="0.25">
      <c r="A102" s="70"/>
      <c r="B102" s="87" t="s">
        <v>4</v>
      </c>
      <c r="C102" s="88">
        <v>100</v>
      </c>
      <c r="D102" s="88">
        <v>116</v>
      </c>
      <c r="E102" s="86">
        <f t="shared" si="10"/>
        <v>0.16</v>
      </c>
      <c r="F102" s="1"/>
      <c r="G102" s="47"/>
      <c r="H102" s="47"/>
      <c r="I102" s="77"/>
      <c r="J102" s="77"/>
      <c r="K102" s="77"/>
      <c r="L102" s="78"/>
      <c r="M102" s="78"/>
      <c r="N102" s="46"/>
      <c r="O102" s="47"/>
      <c r="P102" s="47"/>
      <c r="Q102" s="47"/>
      <c r="R102" s="79"/>
      <c r="S102" s="47"/>
      <c r="T102" s="47"/>
      <c r="U102" s="47"/>
      <c r="V102" s="47"/>
    </row>
    <row r="103" spans="1:22" hidden="1" x14ac:dyDescent="0.25">
      <c r="A103" s="70"/>
      <c r="B103" s="87" t="s">
        <v>5</v>
      </c>
      <c r="C103" s="88">
        <v>143</v>
      </c>
      <c r="D103" s="88">
        <v>0</v>
      </c>
      <c r="E103" s="86">
        <f t="shared" si="10"/>
        <v>-1</v>
      </c>
      <c r="F103" s="1"/>
      <c r="G103" s="47"/>
      <c r="H103" s="47"/>
      <c r="I103" s="77"/>
      <c r="J103" s="77"/>
      <c r="K103" s="77"/>
      <c r="L103" s="78"/>
      <c r="M103" s="78"/>
      <c r="N103" s="46"/>
      <c r="O103" s="47"/>
      <c r="P103" s="47"/>
      <c r="Q103" s="47"/>
      <c r="R103" s="79"/>
      <c r="S103" s="47"/>
      <c r="T103" s="47"/>
      <c r="U103" s="47"/>
      <c r="V103" s="47"/>
    </row>
    <row r="104" spans="1:22" hidden="1" x14ac:dyDescent="0.25">
      <c r="A104" s="70"/>
      <c r="B104" s="87" t="s">
        <v>6</v>
      </c>
      <c r="C104" s="88">
        <v>118</v>
      </c>
      <c r="D104" s="88">
        <v>0</v>
      </c>
      <c r="E104" s="86">
        <f t="shared" si="10"/>
        <v>-1</v>
      </c>
      <c r="F104" s="1"/>
      <c r="G104" s="47"/>
      <c r="H104" s="47"/>
      <c r="I104" s="77"/>
      <c r="J104" s="77"/>
      <c r="K104" s="77"/>
      <c r="L104" s="78"/>
      <c r="M104" s="78"/>
      <c r="N104" s="46"/>
      <c r="O104" s="47"/>
      <c r="P104" s="47"/>
      <c r="Q104" s="47"/>
      <c r="R104" s="79"/>
      <c r="S104" s="47"/>
      <c r="T104" s="47"/>
      <c r="U104" s="47"/>
      <c r="V104" s="47"/>
    </row>
    <row r="105" spans="1:22" hidden="1" x14ac:dyDescent="0.25">
      <c r="A105" s="70"/>
      <c r="B105" s="87" t="s">
        <v>7</v>
      </c>
      <c r="C105" s="88">
        <v>149</v>
      </c>
      <c r="D105" s="88">
        <v>0</v>
      </c>
      <c r="E105" s="86">
        <f t="shared" si="10"/>
        <v>-1</v>
      </c>
      <c r="F105" s="1"/>
      <c r="G105" s="47"/>
      <c r="H105" s="47"/>
      <c r="I105" s="89"/>
      <c r="J105" s="90"/>
      <c r="K105" s="90"/>
      <c r="L105" s="90"/>
      <c r="M105" s="90"/>
      <c r="N105" s="46"/>
      <c r="O105" s="47"/>
      <c r="P105" s="47"/>
      <c r="Q105" s="91"/>
      <c r="R105" s="90"/>
      <c r="S105" s="91"/>
      <c r="T105" s="91"/>
      <c r="U105" s="91"/>
      <c r="V105" s="91"/>
    </row>
    <row r="106" spans="1:22" hidden="1" x14ac:dyDescent="0.25">
      <c r="A106" s="70"/>
      <c r="B106" s="87" t="s">
        <v>8</v>
      </c>
      <c r="C106" s="88">
        <v>123</v>
      </c>
      <c r="D106" s="88">
        <v>0</v>
      </c>
      <c r="E106" s="86">
        <f t="shared" si="10"/>
        <v>-1</v>
      </c>
      <c r="F106" s="1"/>
      <c r="G106" s="47"/>
      <c r="H106" s="47"/>
      <c r="I106" s="78"/>
      <c r="J106" s="78"/>
      <c r="K106" s="78"/>
      <c r="L106" s="92"/>
      <c r="M106" s="93"/>
      <c r="N106" s="46"/>
      <c r="O106" s="47"/>
      <c r="P106" s="47"/>
      <c r="Q106" s="93"/>
      <c r="R106" s="93"/>
      <c r="S106" s="93"/>
      <c r="T106" s="93"/>
      <c r="U106" s="93"/>
      <c r="V106" s="93"/>
    </row>
    <row r="107" spans="1:22" hidden="1" x14ac:dyDescent="0.25">
      <c r="A107" s="70"/>
      <c r="B107" s="87" t="s">
        <v>9</v>
      </c>
      <c r="C107" s="88">
        <v>154</v>
      </c>
      <c r="D107" s="88">
        <v>0</v>
      </c>
      <c r="E107" s="86">
        <f t="shared" si="10"/>
        <v>-1</v>
      </c>
      <c r="F107" s="1"/>
      <c r="G107" s="47"/>
      <c r="H107" s="47"/>
      <c r="I107" s="70"/>
      <c r="J107" s="70"/>
      <c r="K107" s="70"/>
      <c r="L107" s="70"/>
      <c r="M107" s="70"/>
      <c r="N107" s="46"/>
      <c r="O107" s="47"/>
      <c r="P107" s="47"/>
      <c r="Q107" s="70"/>
      <c r="R107" s="70"/>
      <c r="S107" s="70"/>
      <c r="T107" s="70"/>
      <c r="U107" s="2"/>
    </row>
    <row r="108" spans="1:22" ht="19.5" hidden="1" x14ac:dyDescent="0.3">
      <c r="A108" s="70"/>
      <c r="B108" s="87" t="s">
        <v>18</v>
      </c>
      <c r="C108" s="88">
        <v>140</v>
      </c>
      <c r="D108" s="88">
        <v>0</v>
      </c>
      <c r="E108" s="86">
        <f t="shared" si="10"/>
        <v>-1</v>
      </c>
      <c r="F108" s="1"/>
      <c r="G108" s="47"/>
      <c r="H108" s="47"/>
      <c r="I108" s="94"/>
      <c r="J108" s="95"/>
      <c r="K108" s="95"/>
      <c r="L108" s="95"/>
      <c r="M108" s="35"/>
      <c r="N108" s="46"/>
      <c r="O108" s="47"/>
      <c r="P108" s="47"/>
      <c r="Q108" s="35"/>
      <c r="R108" s="35"/>
      <c r="S108" s="96"/>
      <c r="T108" s="96"/>
      <c r="U108" s="96"/>
      <c r="V108" s="96"/>
    </row>
    <row r="109" spans="1:22" ht="15" hidden="1" customHeight="1" x14ac:dyDescent="0.25">
      <c r="A109" s="70"/>
      <c r="B109" s="87" t="s">
        <v>10</v>
      </c>
      <c r="C109" s="88">
        <v>148</v>
      </c>
      <c r="D109" s="88">
        <v>0</v>
      </c>
      <c r="E109" s="86">
        <f t="shared" si="10"/>
        <v>-1</v>
      </c>
      <c r="F109" s="1"/>
      <c r="G109" s="51"/>
      <c r="H109" s="51"/>
      <c r="I109" s="70"/>
      <c r="J109" s="97"/>
      <c r="K109" s="97"/>
      <c r="L109" s="80"/>
      <c r="M109" s="70"/>
      <c r="N109" s="50"/>
      <c r="O109" s="51"/>
      <c r="P109" s="51"/>
      <c r="Q109" s="70"/>
      <c r="R109" s="70"/>
      <c r="S109" s="70"/>
      <c r="T109" s="70"/>
      <c r="U109" s="2"/>
    </row>
    <row r="110" spans="1:22" ht="15.75" hidden="1" customHeight="1" x14ac:dyDescent="0.25">
      <c r="A110" s="70"/>
      <c r="B110" s="87" t="s">
        <v>11</v>
      </c>
      <c r="C110" s="88">
        <v>175</v>
      </c>
      <c r="D110" s="88">
        <v>0</v>
      </c>
      <c r="E110" s="86">
        <f t="shared" si="10"/>
        <v>-1</v>
      </c>
      <c r="F110" s="1"/>
      <c r="G110" s="98"/>
      <c r="H110" s="98"/>
      <c r="I110" s="70"/>
      <c r="J110" s="70"/>
      <c r="K110" s="70"/>
      <c r="L110" s="80"/>
      <c r="M110" s="99"/>
      <c r="N110" s="100"/>
      <c r="O110" s="98"/>
      <c r="P110" s="98"/>
      <c r="Q110" s="70"/>
      <c r="R110" s="70"/>
      <c r="S110" s="70"/>
      <c r="T110" s="70"/>
      <c r="U110" s="2"/>
    </row>
    <row r="111" spans="1:22" ht="15" hidden="1" customHeight="1" x14ac:dyDescent="0.25">
      <c r="A111" s="70"/>
      <c r="B111" s="101" t="s">
        <v>12</v>
      </c>
      <c r="C111" s="102">
        <v>105</v>
      </c>
      <c r="D111" s="102">
        <v>0</v>
      </c>
      <c r="E111" s="86">
        <f t="shared" si="10"/>
        <v>-1</v>
      </c>
      <c r="F111" s="1"/>
      <c r="G111" s="70"/>
      <c r="H111" s="80"/>
      <c r="I111" s="70"/>
      <c r="J111" s="70"/>
      <c r="K111" s="70"/>
      <c r="L111" s="103"/>
      <c r="M111" s="104"/>
      <c r="N111" s="70"/>
      <c r="O111" s="70"/>
      <c r="P111" s="70"/>
      <c r="Q111" s="70"/>
      <c r="R111" s="70"/>
      <c r="S111" s="70"/>
      <c r="T111" s="70"/>
      <c r="U111" s="2"/>
    </row>
    <row r="112" spans="1:22" ht="15" customHeight="1" x14ac:dyDescent="0.25">
      <c r="A112" s="70"/>
      <c r="B112" s="20" t="s">
        <v>1</v>
      </c>
      <c r="C112" s="21">
        <f>+SUM(C100:C102)</f>
        <v>277</v>
      </c>
      <c r="D112" s="21">
        <f>+SUM(D100:D102)</f>
        <v>330</v>
      </c>
      <c r="E112" s="105">
        <f>+(D112-(SUM(C100:C102)))/SUM(C100:C102)</f>
        <v>0.19133574007220217</v>
      </c>
      <c r="F112" s="1"/>
      <c r="G112" s="70"/>
      <c r="H112" s="80"/>
      <c r="I112" s="70"/>
      <c r="J112" s="70"/>
      <c r="K112" s="70"/>
      <c r="L112" s="106"/>
      <c r="M112" s="77"/>
      <c r="N112" s="77"/>
      <c r="O112" s="77"/>
      <c r="P112" s="70"/>
      <c r="Q112" s="70"/>
      <c r="R112" s="70"/>
      <c r="S112" s="70"/>
      <c r="T112" s="70"/>
      <c r="U112" s="2"/>
    </row>
    <row r="113" spans="1:21" ht="15" customHeight="1" x14ac:dyDescent="0.25">
      <c r="A113" s="70"/>
      <c r="C113" s="107"/>
      <c r="D113" s="107"/>
      <c r="E113" s="108"/>
      <c r="F113" s="108"/>
      <c r="G113" s="70"/>
      <c r="H113" s="75"/>
      <c r="I113" s="70"/>
      <c r="J113" s="70"/>
      <c r="K113" s="70"/>
      <c r="L113" s="37"/>
      <c r="M113" s="37"/>
      <c r="N113" s="70"/>
      <c r="O113" s="70"/>
      <c r="P113" s="70"/>
      <c r="Q113" s="70"/>
      <c r="R113" s="70"/>
      <c r="S113" s="70"/>
      <c r="T113" s="70"/>
      <c r="U113" s="2"/>
    </row>
    <row r="114" spans="1:21" x14ac:dyDescent="0.25">
      <c r="A114" s="70"/>
      <c r="B114" s="109" t="s">
        <v>87</v>
      </c>
      <c r="C114" s="1"/>
      <c r="D114" s="1"/>
      <c r="E114" s="1"/>
      <c r="F114" s="1"/>
      <c r="G114" s="70"/>
      <c r="H114" s="75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2"/>
    </row>
    <row r="115" spans="1:21" x14ac:dyDescent="0.25">
      <c r="A115" s="70"/>
      <c r="B115" s="109" t="s">
        <v>32</v>
      </c>
      <c r="C115" s="1"/>
      <c r="D115" s="1"/>
      <c r="E115" s="1"/>
      <c r="F115" s="1"/>
      <c r="G115" s="70"/>
      <c r="H115" s="46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B86"/>
  <sheetViews>
    <sheetView view="pageBreakPreview" zoomScale="70" zoomScaleNormal="80" zoomScaleSheetLayoutView="70" workbookViewId="0">
      <selection activeCell="E75" sqref="E75:F75"/>
    </sheetView>
  </sheetViews>
  <sheetFormatPr baseColWidth="10" defaultColWidth="11.42578125" defaultRowHeight="15" x14ac:dyDescent="0.25"/>
  <cols>
    <col min="1" max="1" width="11.85546875" style="114" customWidth="1"/>
    <col min="2" max="3" width="13.7109375" style="114" customWidth="1"/>
    <col min="4" max="6" width="10.7109375" style="114" customWidth="1"/>
    <col min="7" max="8" width="11.7109375" style="114" customWidth="1"/>
    <col min="9" max="10" width="12.7109375" style="114" customWidth="1"/>
    <col min="11" max="14" width="10.7109375" style="114" customWidth="1"/>
    <col min="15" max="16" width="11.7109375" style="114" customWidth="1"/>
    <col min="17" max="28" width="10.7109375" style="114" customWidth="1"/>
    <col min="29" max="16384" width="11.42578125" style="114"/>
  </cols>
  <sheetData>
    <row r="5" spans="1:28" s="113" customFormat="1" ht="26.25" customHeight="1" x14ac:dyDescent="0.45">
      <c r="A5" s="110" t="s">
        <v>26</v>
      </c>
      <c r="B5" s="111"/>
      <c r="C5" s="111"/>
      <c r="D5" s="111"/>
      <c r="E5" s="111"/>
      <c r="F5" s="111"/>
      <c r="G5" s="111"/>
      <c r="H5" s="111"/>
      <c r="I5" s="111"/>
      <c r="J5" s="112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8" ht="7.5" customHeight="1" x14ac:dyDescent="0.25"/>
    <row r="7" spans="1:28" ht="7.5" customHeight="1" x14ac:dyDescent="0.25">
      <c r="A7" s="242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</row>
    <row r="8" spans="1:28" ht="27.75" customHeight="1" x14ac:dyDescent="0.25">
      <c r="A8" s="244" t="s">
        <v>88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</row>
    <row r="9" spans="1:28" ht="23.25" customHeight="1" x14ac:dyDescent="0.25">
      <c r="A9" s="246" t="s">
        <v>169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</row>
    <row r="10" spans="1:28" s="115" customFormat="1" ht="7.5" customHeight="1" x14ac:dyDescent="0.25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6"/>
      <c r="O10" s="196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</row>
    <row r="11" spans="1:28" s="115" customFormat="1" ht="8.25" customHeight="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</row>
    <row r="12" spans="1:28" s="115" customFormat="1" ht="23.25" customHeight="1" thickBot="1" x14ac:dyDescent="0.3">
      <c r="A12" s="116" t="s">
        <v>89</v>
      </c>
      <c r="B12" s="117"/>
      <c r="C12" s="117"/>
      <c r="D12" s="117"/>
      <c r="E12" s="117"/>
      <c r="F12" s="117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16" t="s">
        <v>90</v>
      </c>
      <c r="V12" s="121"/>
      <c r="W12" s="121"/>
      <c r="X12" s="121"/>
      <c r="Y12" s="121"/>
      <c r="Z12" s="121"/>
      <c r="AA12" s="121"/>
      <c r="AB12" s="114"/>
    </row>
    <row r="13" spans="1:28" s="115" customFormat="1" ht="12.75" customHeight="1" x14ac:dyDescent="0.25">
      <c r="A13" s="114"/>
      <c r="B13" s="114"/>
      <c r="C13" s="114"/>
      <c r="D13" s="114"/>
      <c r="E13" s="114"/>
      <c r="F13" s="114"/>
      <c r="G13" s="122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3"/>
      <c r="V13" s="114"/>
      <c r="W13" s="114"/>
      <c r="X13" s="114"/>
      <c r="Y13" s="114"/>
      <c r="Z13" s="114"/>
      <c r="AA13" s="114"/>
      <c r="AB13" s="114"/>
    </row>
    <row r="14" spans="1:28" s="115" customFormat="1" ht="42" customHeight="1" x14ac:dyDescent="0.25">
      <c r="A14" s="248" t="s">
        <v>91</v>
      </c>
      <c r="B14" s="250" t="s">
        <v>92</v>
      </c>
      <c r="C14" s="251"/>
      <c r="D14" s="254" t="s">
        <v>93</v>
      </c>
      <c r="E14" s="254" t="s">
        <v>94</v>
      </c>
      <c r="F14" s="254" t="s">
        <v>95</v>
      </c>
      <c r="G14" s="254" t="s">
        <v>96</v>
      </c>
      <c r="H14" s="254" t="s">
        <v>97</v>
      </c>
      <c r="I14" s="254" t="s">
        <v>98</v>
      </c>
      <c r="J14" s="254" t="s">
        <v>99</v>
      </c>
      <c r="K14" s="254" t="s">
        <v>100</v>
      </c>
      <c r="L14" s="254" t="s">
        <v>101</v>
      </c>
      <c r="M14" s="254" t="s">
        <v>102</v>
      </c>
      <c r="N14" s="254" t="s">
        <v>103</v>
      </c>
      <c r="O14" s="254" t="s">
        <v>104</v>
      </c>
      <c r="P14" s="254" t="s">
        <v>1</v>
      </c>
      <c r="Q14" s="256" t="s">
        <v>13</v>
      </c>
      <c r="R14" s="114"/>
      <c r="S14" s="124"/>
      <c r="T14" s="124"/>
      <c r="U14" s="248" t="s">
        <v>19</v>
      </c>
      <c r="V14" s="254"/>
      <c r="W14" s="254"/>
      <c r="X14" s="254" t="s">
        <v>105</v>
      </c>
      <c r="Y14" s="254"/>
      <c r="Z14" s="254" t="s">
        <v>13</v>
      </c>
      <c r="AA14" s="259"/>
      <c r="AB14" s="124"/>
    </row>
    <row r="15" spans="1:28" s="115" customFormat="1" ht="23.25" customHeight="1" x14ac:dyDescent="0.25">
      <c r="A15" s="249"/>
      <c r="B15" s="252"/>
      <c r="C15" s="253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7"/>
      <c r="R15" s="114"/>
      <c r="S15" s="124"/>
      <c r="T15" s="124"/>
      <c r="U15" s="258"/>
      <c r="V15" s="255"/>
      <c r="W15" s="255"/>
      <c r="X15" s="255"/>
      <c r="Y15" s="255"/>
      <c r="Z15" s="255"/>
      <c r="AA15" s="260"/>
      <c r="AB15" s="124"/>
    </row>
    <row r="16" spans="1:28" s="115" customFormat="1" ht="23.25" customHeight="1" x14ac:dyDescent="0.25">
      <c r="A16" s="125">
        <v>1</v>
      </c>
      <c r="B16" s="227" t="s">
        <v>106</v>
      </c>
      <c r="C16" s="228"/>
      <c r="D16" s="126">
        <v>0</v>
      </c>
      <c r="E16" s="126">
        <v>130</v>
      </c>
      <c r="F16" s="126">
        <v>243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>
        <f>+SUM(D16:O16)</f>
        <v>373</v>
      </c>
      <c r="Q16" s="127">
        <f t="shared" ref="Q16:Q45" si="0">+P16/$P$46</f>
        <v>3.4035952185418376E-2</v>
      </c>
      <c r="R16" s="114"/>
      <c r="S16" s="128"/>
      <c r="T16" s="129"/>
      <c r="U16" s="130" t="s">
        <v>107</v>
      </c>
      <c r="V16" s="131"/>
      <c r="W16" s="132" t="s">
        <v>108</v>
      </c>
      <c r="X16" s="133">
        <v>68</v>
      </c>
      <c r="Y16" s="133"/>
      <c r="Z16" s="240">
        <f t="shared" ref="Z16:Z23" si="1">+X16/$X$24</f>
        <v>6.2049457067250664E-3</v>
      </c>
      <c r="AA16" s="241"/>
      <c r="AB16" s="134"/>
    </row>
    <row r="17" spans="1:28" s="115" customFormat="1" ht="23.25" customHeight="1" x14ac:dyDescent="0.25">
      <c r="A17" s="125">
        <v>2</v>
      </c>
      <c r="B17" s="227" t="s">
        <v>109</v>
      </c>
      <c r="C17" s="228"/>
      <c r="D17" s="126">
        <v>97</v>
      </c>
      <c r="E17" s="126">
        <v>132</v>
      </c>
      <c r="F17" s="126">
        <v>50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>
        <f t="shared" ref="P17:P44" si="2">+SUM(D17:O17)</f>
        <v>279</v>
      </c>
      <c r="Q17" s="127">
        <f t="shared" si="0"/>
        <v>2.5458527237886667E-2</v>
      </c>
      <c r="R17" s="114"/>
      <c r="S17" s="128"/>
      <c r="T17" s="129"/>
      <c r="U17" s="135" t="s">
        <v>110</v>
      </c>
      <c r="V17" s="136"/>
      <c r="W17" s="137" t="s">
        <v>111</v>
      </c>
      <c r="X17" s="138">
        <v>327</v>
      </c>
      <c r="Y17" s="138"/>
      <c r="Z17" s="234">
        <f t="shared" si="1"/>
        <v>2.9838488913222008E-2</v>
      </c>
      <c r="AA17" s="235"/>
      <c r="AB17" s="134"/>
    </row>
    <row r="18" spans="1:28" s="115" customFormat="1" ht="23.25" customHeight="1" x14ac:dyDescent="0.25">
      <c r="A18" s="125">
        <v>3</v>
      </c>
      <c r="B18" s="227" t="s">
        <v>112</v>
      </c>
      <c r="C18" s="228"/>
      <c r="D18" s="126">
        <v>16</v>
      </c>
      <c r="E18" s="126">
        <v>7</v>
      </c>
      <c r="F18" s="126">
        <v>88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>
        <f t="shared" si="2"/>
        <v>111</v>
      </c>
      <c r="Q18" s="127">
        <f t="shared" si="0"/>
        <v>1.0128661374212975E-2</v>
      </c>
      <c r="R18" s="114"/>
      <c r="S18" s="128"/>
      <c r="T18" s="129"/>
      <c r="U18" s="139" t="s">
        <v>28</v>
      </c>
      <c r="V18" s="140"/>
      <c r="W18" s="141" t="s">
        <v>113</v>
      </c>
      <c r="X18" s="142">
        <v>349</v>
      </c>
      <c r="Y18" s="142"/>
      <c r="Z18" s="236">
        <f t="shared" si="1"/>
        <v>3.1845971347750704E-2</v>
      </c>
      <c r="AA18" s="237"/>
      <c r="AB18" s="134"/>
    </row>
    <row r="19" spans="1:28" s="115" customFormat="1" ht="23.25" customHeight="1" x14ac:dyDescent="0.25">
      <c r="A19" s="125">
        <v>4</v>
      </c>
      <c r="B19" s="227" t="s">
        <v>114</v>
      </c>
      <c r="C19" s="228"/>
      <c r="D19" s="126">
        <v>85</v>
      </c>
      <c r="E19" s="126">
        <v>231</v>
      </c>
      <c r="F19" s="126">
        <v>246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>
        <f t="shared" si="2"/>
        <v>562</v>
      </c>
      <c r="Q19" s="127">
        <f t="shared" si="0"/>
        <v>5.128205128205128E-2</v>
      </c>
      <c r="R19" s="114"/>
      <c r="S19" s="128"/>
      <c r="T19" s="129"/>
      <c r="U19" s="135" t="s">
        <v>115</v>
      </c>
      <c r="V19" s="136"/>
      <c r="W19" s="137" t="s">
        <v>116</v>
      </c>
      <c r="X19" s="138">
        <v>340</v>
      </c>
      <c r="Y19" s="138"/>
      <c r="Z19" s="234">
        <f t="shared" si="1"/>
        <v>3.1024728533625329E-2</v>
      </c>
      <c r="AA19" s="235"/>
      <c r="AB19" s="134"/>
    </row>
    <row r="20" spans="1:28" s="115" customFormat="1" ht="23.25" customHeight="1" x14ac:dyDescent="0.25">
      <c r="A20" s="125">
        <v>5</v>
      </c>
      <c r="B20" s="227" t="s">
        <v>117</v>
      </c>
      <c r="C20" s="228"/>
      <c r="D20" s="126">
        <v>91</v>
      </c>
      <c r="E20" s="126">
        <v>129</v>
      </c>
      <c r="F20" s="126">
        <v>207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>
        <f t="shared" si="2"/>
        <v>427</v>
      </c>
      <c r="Q20" s="127">
        <f t="shared" si="0"/>
        <v>3.8963409070170638E-2</v>
      </c>
      <c r="R20" s="114"/>
      <c r="S20" s="128"/>
      <c r="T20" s="129"/>
      <c r="U20" s="139" t="s">
        <v>118</v>
      </c>
      <c r="V20" s="140"/>
      <c r="W20" s="141" t="s">
        <v>119</v>
      </c>
      <c r="X20" s="142">
        <v>2330</v>
      </c>
      <c r="Y20" s="142"/>
      <c r="Z20" s="236">
        <f t="shared" si="1"/>
        <v>0.21261063965690299</v>
      </c>
      <c r="AA20" s="237"/>
      <c r="AB20" s="134"/>
    </row>
    <row r="21" spans="1:28" s="115" customFormat="1" ht="23.25" customHeight="1" x14ac:dyDescent="0.25">
      <c r="A21" s="125">
        <v>6</v>
      </c>
      <c r="B21" s="227" t="s">
        <v>120</v>
      </c>
      <c r="C21" s="228"/>
      <c r="D21" s="126">
        <v>44</v>
      </c>
      <c r="E21" s="126">
        <v>18</v>
      </c>
      <c r="F21" s="126">
        <v>171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>
        <f t="shared" si="2"/>
        <v>233</v>
      </c>
      <c r="Q21" s="127">
        <f t="shared" si="0"/>
        <v>2.1261063965690299E-2</v>
      </c>
      <c r="R21" s="114"/>
      <c r="S21" s="128"/>
      <c r="T21" s="129"/>
      <c r="U21" s="135" t="s">
        <v>121</v>
      </c>
      <c r="V21" s="136"/>
      <c r="W21" s="137" t="s">
        <v>122</v>
      </c>
      <c r="X21" s="138">
        <v>6602</v>
      </c>
      <c r="Y21" s="138"/>
      <c r="Z21" s="234">
        <f t="shared" si="1"/>
        <v>0.60242722876174837</v>
      </c>
      <c r="AA21" s="235"/>
      <c r="AB21" s="134"/>
    </row>
    <row r="22" spans="1:28" s="115" customFormat="1" ht="23.25" customHeight="1" x14ac:dyDescent="0.25">
      <c r="A22" s="125">
        <v>7</v>
      </c>
      <c r="B22" s="227" t="s">
        <v>123</v>
      </c>
      <c r="C22" s="228"/>
      <c r="D22" s="126">
        <v>78</v>
      </c>
      <c r="E22" s="126">
        <v>134</v>
      </c>
      <c r="F22" s="126">
        <v>426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>
        <f t="shared" si="2"/>
        <v>638</v>
      </c>
      <c r="Q22" s="127">
        <f t="shared" si="0"/>
        <v>5.8216990601332237E-2</v>
      </c>
      <c r="R22" s="114"/>
      <c r="S22" s="128"/>
      <c r="T22" s="129"/>
      <c r="U22" s="139" t="s">
        <v>124</v>
      </c>
      <c r="V22" s="140"/>
      <c r="W22" s="141" t="s">
        <v>125</v>
      </c>
      <c r="X22" s="142">
        <v>943</v>
      </c>
      <c r="Y22" s="142"/>
      <c r="Z22" s="236">
        <f t="shared" si="1"/>
        <v>8.6047997080025557E-2</v>
      </c>
      <c r="AA22" s="237"/>
      <c r="AB22" s="134"/>
    </row>
    <row r="23" spans="1:28" s="115" customFormat="1" ht="23.25" customHeight="1" x14ac:dyDescent="0.25">
      <c r="A23" s="125">
        <v>8</v>
      </c>
      <c r="B23" s="227" t="s">
        <v>126</v>
      </c>
      <c r="C23" s="228"/>
      <c r="D23" s="126">
        <v>127</v>
      </c>
      <c r="E23" s="126">
        <v>36</v>
      </c>
      <c r="F23" s="126">
        <v>254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>
        <f t="shared" si="2"/>
        <v>417</v>
      </c>
      <c r="Q23" s="127">
        <f t="shared" si="0"/>
        <v>3.8050917054475775E-2</v>
      </c>
      <c r="R23" s="114"/>
      <c r="S23" s="128"/>
      <c r="T23" s="129"/>
      <c r="U23" s="135" t="s">
        <v>127</v>
      </c>
      <c r="V23" s="136"/>
      <c r="W23" s="137"/>
      <c r="X23" s="138">
        <v>0</v>
      </c>
      <c r="Y23" s="138"/>
      <c r="Z23" s="234">
        <f t="shared" si="1"/>
        <v>0</v>
      </c>
      <c r="AA23" s="235"/>
      <c r="AB23" s="134"/>
    </row>
    <row r="24" spans="1:28" s="115" customFormat="1" ht="23.25" customHeight="1" x14ac:dyDescent="0.25">
      <c r="A24" s="125">
        <v>9</v>
      </c>
      <c r="B24" s="227" t="s">
        <v>128</v>
      </c>
      <c r="C24" s="228"/>
      <c r="D24" s="126">
        <v>79</v>
      </c>
      <c r="E24" s="126">
        <v>199</v>
      </c>
      <c r="F24" s="126">
        <v>365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>
        <f t="shared" si="2"/>
        <v>643</v>
      </c>
      <c r="Q24" s="127">
        <f t="shared" si="0"/>
        <v>5.8673236609179669E-2</v>
      </c>
      <c r="R24" s="114"/>
      <c r="S24" s="128"/>
      <c r="T24" s="129"/>
      <c r="U24" s="143" t="s">
        <v>1</v>
      </c>
      <c r="V24" s="144"/>
      <c r="W24" s="145"/>
      <c r="X24" s="146">
        <f>+SUM(X16:X23)</f>
        <v>10959</v>
      </c>
      <c r="Y24" s="146"/>
      <c r="Z24" s="238">
        <v>1</v>
      </c>
      <c r="AA24" s="239"/>
      <c r="AB24" s="134"/>
    </row>
    <row r="25" spans="1:28" s="115" customFormat="1" ht="23.25" customHeight="1" x14ac:dyDescent="0.25">
      <c r="A25" s="125">
        <v>10</v>
      </c>
      <c r="B25" s="227" t="s">
        <v>129</v>
      </c>
      <c r="C25" s="228"/>
      <c r="D25" s="126">
        <v>148</v>
      </c>
      <c r="E25" s="126">
        <v>217</v>
      </c>
      <c r="F25" s="126">
        <v>268</v>
      </c>
      <c r="G25" s="126"/>
      <c r="H25" s="126"/>
      <c r="I25" s="126"/>
      <c r="J25" s="126"/>
      <c r="K25" s="126"/>
      <c r="L25" s="126"/>
      <c r="M25" s="126"/>
      <c r="N25" s="126"/>
      <c r="O25" s="126"/>
      <c r="P25" s="126">
        <f t="shared" si="2"/>
        <v>633</v>
      </c>
      <c r="Q25" s="127">
        <f t="shared" si="0"/>
        <v>5.7760744593484806E-2</v>
      </c>
      <c r="R25" s="114"/>
      <c r="S25" s="128"/>
      <c r="T25" s="129"/>
      <c r="U25" s="114"/>
      <c r="V25" s="114"/>
      <c r="W25" s="114"/>
      <c r="X25" s="114"/>
      <c r="Y25" s="114"/>
      <c r="Z25" s="114"/>
      <c r="AA25" s="114"/>
      <c r="AB25" s="134"/>
    </row>
    <row r="26" spans="1:28" s="115" customFormat="1" ht="23.25" customHeight="1" x14ac:dyDescent="0.25">
      <c r="A26" s="125">
        <v>11</v>
      </c>
      <c r="B26" s="227" t="s">
        <v>130</v>
      </c>
      <c r="C26" s="228"/>
      <c r="D26" s="126">
        <v>58</v>
      </c>
      <c r="E26" s="126">
        <v>28</v>
      </c>
      <c r="F26" s="126">
        <v>228</v>
      </c>
      <c r="G26" s="126"/>
      <c r="H26" s="126"/>
      <c r="I26" s="126"/>
      <c r="J26" s="126"/>
      <c r="K26" s="126"/>
      <c r="L26" s="126"/>
      <c r="M26" s="126"/>
      <c r="N26" s="126"/>
      <c r="O26" s="126"/>
      <c r="P26" s="126">
        <f t="shared" si="2"/>
        <v>314</v>
      </c>
      <c r="Q26" s="127">
        <f t="shared" si="0"/>
        <v>2.8652249292818687E-2</v>
      </c>
      <c r="R26" s="114"/>
      <c r="S26" s="128"/>
      <c r="T26" s="129"/>
      <c r="U26" s="114"/>
      <c r="V26" s="114"/>
      <c r="W26" s="114"/>
      <c r="X26" s="114"/>
      <c r="Y26" s="114"/>
      <c r="Z26" s="114"/>
      <c r="AA26" s="114"/>
      <c r="AB26" s="134"/>
    </row>
    <row r="27" spans="1:28" s="115" customFormat="1" ht="23.25" customHeight="1" x14ac:dyDescent="0.25">
      <c r="A27" s="125">
        <v>12</v>
      </c>
      <c r="B27" s="227" t="s">
        <v>131</v>
      </c>
      <c r="C27" s="228"/>
      <c r="D27" s="126">
        <v>58</v>
      </c>
      <c r="E27" s="126">
        <v>56</v>
      </c>
      <c r="F27" s="126">
        <v>241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>
        <f t="shared" si="2"/>
        <v>355</v>
      </c>
      <c r="Q27" s="127">
        <f t="shared" si="0"/>
        <v>3.2393466557167627E-2</v>
      </c>
      <c r="R27" s="114"/>
      <c r="S27" s="128"/>
      <c r="T27" s="129"/>
      <c r="U27" s="114"/>
      <c r="V27" s="117"/>
      <c r="W27" s="117"/>
      <c r="X27" s="117"/>
      <c r="Y27" s="117"/>
      <c r="Z27" s="117"/>
      <c r="AA27" s="117"/>
      <c r="AB27" s="134"/>
    </row>
    <row r="28" spans="1:28" s="115" customFormat="1" ht="23.25" customHeight="1" x14ac:dyDescent="0.25">
      <c r="A28" s="125">
        <v>13</v>
      </c>
      <c r="B28" s="227" t="s">
        <v>132</v>
      </c>
      <c r="C28" s="228"/>
      <c r="D28" s="126">
        <v>21</v>
      </c>
      <c r="E28" s="126">
        <v>30</v>
      </c>
      <c r="F28" s="126">
        <v>109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>
        <f t="shared" si="2"/>
        <v>160</v>
      </c>
      <c r="Q28" s="127">
        <f t="shared" si="0"/>
        <v>1.4599872251117803E-2</v>
      </c>
      <c r="R28" s="114"/>
      <c r="S28" s="128"/>
      <c r="T28" s="129"/>
      <c r="U28" s="114"/>
      <c r="V28" s="147"/>
      <c r="W28" s="147"/>
      <c r="X28" s="147"/>
      <c r="Y28" s="147"/>
      <c r="Z28" s="117"/>
      <c r="AA28" s="117"/>
      <c r="AB28" s="134"/>
    </row>
    <row r="29" spans="1:28" s="115" customFormat="1" ht="23.25" customHeight="1" x14ac:dyDescent="0.25">
      <c r="A29" s="125">
        <v>14</v>
      </c>
      <c r="B29" s="227" t="s">
        <v>133</v>
      </c>
      <c r="C29" s="228"/>
      <c r="D29" s="126">
        <v>50</v>
      </c>
      <c r="E29" s="126">
        <v>96</v>
      </c>
      <c r="F29" s="126">
        <v>140</v>
      </c>
      <c r="G29" s="126"/>
      <c r="H29" s="126"/>
      <c r="I29" s="126"/>
      <c r="J29" s="126"/>
      <c r="K29" s="126"/>
      <c r="L29" s="126"/>
      <c r="M29" s="126"/>
      <c r="N29" s="126"/>
      <c r="O29" s="126"/>
      <c r="P29" s="126">
        <f t="shared" si="2"/>
        <v>286</v>
      </c>
      <c r="Q29" s="127">
        <f t="shared" si="0"/>
        <v>2.6097271648873072E-2</v>
      </c>
      <c r="R29" s="114"/>
      <c r="S29" s="148"/>
      <c r="T29" s="149"/>
      <c r="U29" s="150"/>
      <c r="V29" s="150"/>
      <c r="W29" s="150"/>
      <c r="X29" s="150"/>
      <c r="Y29" s="150"/>
      <c r="Z29" s="114"/>
      <c r="AA29" s="114"/>
      <c r="AB29" s="151"/>
    </row>
    <row r="30" spans="1:28" s="115" customFormat="1" ht="23.25" customHeight="1" x14ac:dyDescent="0.25">
      <c r="A30" s="125">
        <v>15</v>
      </c>
      <c r="B30" s="227" t="s">
        <v>134</v>
      </c>
      <c r="C30" s="228"/>
      <c r="D30" s="126">
        <v>103</v>
      </c>
      <c r="E30" s="126">
        <v>144</v>
      </c>
      <c r="F30" s="126">
        <v>191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>
        <f t="shared" si="2"/>
        <v>438</v>
      </c>
      <c r="Q30" s="127">
        <f t="shared" si="0"/>
        <v>3.9967150287434985E-2</v>
      </c>
      <c r="R30" s="114"/>
      <c r="S30" s="152"/>
      <c r="T30" s="153"/>
      <c r="U30" s="150"/>
      <c r="V30" s="150"/>
      <c r="W30" s="150"/>
      <c r="X30" s="150"/>
      <c r="Y30" s="150"/>
      <c r="Z30" s="114"/>
      <c r="AA30" s="114"/>
      <c r="AB30" s="154"/>
    </row>
    <row r="31" spans="1:28" s="115" customFormat="1" ht="23.25" customHeight="1" x14ac:dyDescent="0.25">
      <c r="A31" s="125">
        <v>16</v>
      </c>
      <c r="B31" s="227" t="s">
        <v>135</v>
      </c>
      <c r="C31" s="228"/>
      <c r="D31" s="126">
        <v>48</v>
      </c>
      <c r="E31" s="126">
        <v>172</v>
      </c>
      <c r="F31" s="126">
        <v>285</v>
      </c>
      <c r="G31" s="126"/>
      <c r="H31" s="126"/>
      <c r="I31" s="126"/>
      <c r="J31" s="126"/>
      <c r="K31" s="126"/>
      <c r="L31" s="126"/>
      <c r="M31" s="126"/>
      <c r="N31" s="126"/>
      <c r="O31" s="126"/>
      <c r="P31" s="126">
        <f t="shared" si="2"/>
        <v>505</v>
      </c>
      <c r="Q31" s="127">
        <f t="shared" si="0"/>
        <v>4.6080846792590564E-2</v>
      </c>
      <c r="R31" s="114"/>
      <c r="S31" s="120"/>
      <c r="T31" s="120"/>
      <c r="U31" s="114"/>
      <c r="V31" s="114"/>
      <c r="W31" s="114"/>
      <c r="X31" s="114"/>
      <c r="Y31" s="114"/>
      <c r="Z31" s="114"/>
      <c r="AA31" s="114"/>
      <c r="AB31" s="120"/>
    </row>
    <row r="32" spans="1:28" s="115" customFormat="1" ht="23.25" customHeight="1" x14ac:dyDescent="0.25">
      <c r="A32" s="125">
        <v>17</v>
      </c>
      <c r="B32" s="227" t="s">
        <v>136</v>
      </c>
      <c r="C32" s="228"/>
      <c r="D32" s="126">
        <v>179</v>
      </c>
      <c r="E32" s="126">
        <v>236</v>
      </c>
      <c r="F32" s="126">
        <v>307</v>
      </c>
      <c r="G32" s="126"/>
      <c r="H32" s="126"/>
      <c r="I32" s="126"/>
      <c r="J32" s="126"/>
      <c r="K32" s="126"/>
      <c r="L32" s="126"/>
      <c r="M32" s="126"/>
      <c r="N32" s="126"/>
      <c r="O32" s="126"/>
      <c r="P32" s="126">
        <f t="shared" si="2"/>
        <v>722</v>
      </c>
      <c r="Q32" s="127">
        <f t="shared" si="0"/>
        <v>6.5881923533169087E-2</v>
      </c>
      <c r="R32" s="114"/>
      <c r="S32" s="120"/>
      <c r="T32" s="120"/>
      <c r="U32" s="114"/>
      <c r="V32" s="114"/>
      <c r="W32" s="114"/>
      <c r="X32" s="114"/>
      <c r="Y32" s="114"/>
      <c r="Z32" s="114"/>
      <c r="AA32" s="114"/>
      <c r="AB32" s="120"/>
    </row>
    <row r="33" spans="1:27" s="115" customFormat="1" ht="23.25" customHeight="1" x14ac:dyDescent="0.25">
      <c r="A33" s="125">
        <v>18</v>
      </c>
      <c r="B33" s="227" t="s">
        <v>137</v>
      </c>
      <c r="C33" s="228"/>
      <c r="D33" s="126">
        <v>118</v>
      </c>
      <c r="E33" s="126">
        <v>193</v>
      </c>
      <c r="F33" s="126">
        <v>414</v>
      </c>
      <c r="G33" s="126"/>
      <c r="H33" s="126"/>
      <c r="I33" s="126"/>
      <c r="J33" s="126"/>
      <c r="K33" s="126"/>
      <c r="L33" s="126"/>
      <c r="M33" s="126"/>
      <c r="N33" s="126"/>
      <c r="O33" s="126"/>
      <c r="P33" s="126">
        <f t="shared" si="2"/>
        <v>725</v>
      </c>
      <c r="Q33" s="127">
        <f t="shared" si="0"/>
        <v>6.6155671137877542E-2</v>
      </c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spans="1:27" s="115" customFormat="1" ht="23.25" customHeight="1" x14ac:dyDescent="0.25">
      <c r="A34" s="125">
        <v>19</v>
      </c>
      <c r="B34" s="227" t="s">
        <v>138</v>
      </c>
      <c r="C34" s="228"/>
      <c r="D34" s="126">
        <v>229</v>
      </c>
      <c r="E34" s="126">
        <v>193</v>
      </c>
      <c r="F34" s="126">
        <v>299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6">
        <f t="shared" si="2"/>
        <v>721</v>
      </c>
      <c r="Q34" s="127">
        <f t="shared" si="0"/>
        <v>6.5790674331599602E-2</v>
      </c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spans="1:27" s="115" customFormat="1" ht="23.25" customHeight="1" x14ac:dyDescent="0.25">
      <c r="A35" s="125">
        <v>20</v>
      </c>
      <c r="B35" s="227" t="s">
        <v>139</v>
      </c>
      <c r="C35" s="228"/>
      <c r="D35" s="126">
        <v>66</v>
      </c>
      <c r="E35" s="126">
        <v>56</v>
      </c>
      <c r="F35" s="126">
        <v>74</v>
      </c>
      <c r="G35" s="126"/>
      <c r="H35" s="126"/>
      <c r="I35" s="126"/>
      <c r="J35" s="126"/>
      <c r="K35" s="126"/>
      <c r="L35" s="126"/>
      <c r="M35" s="126"/>
      <c r="N35" s="126"/>
      <c r="O35" s="126"/>
      <c r="P35" s="126">
        <f t="shared" si="2"/>
        <v>196</v>
      </c>
      <c r="Q35" s="127">
        <f t="shared" si="0"/>
        <v>1.7884843507619309E-2</v>
      </c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spans="1:27" s="115" customFormat="1" ht="23.25" customHeight="1" x14ac:dyDescent="0.25">
      <c r="A36" s="125">
        <v>21</v>
      </c>
      <c r="B36" s="227" t="s">
        <v>140</v>
      </c>
      <c r="C36" s="228"/>
      <c r="D36" s="126">
        <v>77</v>
      </c>
      <c r="E36" s="126">
        <v>113</v>
      </c>
      <c r="F36" s="126">
        <v>225</v>
      </c>
      <c r="G36" s="126"/>
      <c r="H36" s="126"/>
      <c r="I36" s="126"/>
      <c r="J36" s="126"/>
      <c r="K36" s="126"/>
      <c r="L36" s="126"/>
      <c r="M36" s="126"/>
      <c r="N36" s="126"/>
      <c r="O36" s="126"/>
      <c r="P36" s="126">
        <f t="shared" si="2"/>
        <v>415</v>
      </c>
      <c r="Q36" s="127">
        <f t="shared" si="0"/>
        <v>3.7868418651336798E-2</v>
      </c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spans="1:27" s="115" customFormat="1" ht="23.25" customHeight="1" x14ac:dyDescent="0.25">
      <c r="A37" s="125">
        <v>22</v>
      </c>
      <c r="B37" s="227" t="s">
        <v>141</v>
      </c>
      <c r="C37" s="228"/>
      <c r="D37" s="126">
        <v>50</v>
      </c>
      <c r="E37" s="126">
        <v>130</v>
      </c>
      <c r="F37" s="126">
        <v>395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6">
        <f t="shared" si="2"/>
        <v>575</v>
      </c>
      <c r="Q37" s="127">
        <f t="shared" si="0"/>
        <v>5.2468290902454605E-2</v>
      </c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spans="1:27" s="115" customFormat="1" ht="23.25" customHeight="1" x14ac:dyDescent="0.25">
      <c r="A38" s="125">
        <v>23</v>
      </c>
      <c r="B38" s="227" t="s">
        <v>142</v>
      </c>
      <c r="C38" s="228"/>
      <c r="D38" s="126">
        <v>36</v>
      </c>
      <c r="E38" s="126">
        <v>74</v>
      </c>
      <c r="F38" s="126">
        <v>118</v>
      </c>
      <c r="G38" s="126"/>
      <c r="H38" s="126"/>
      <c r="I38" s="126"/>
      <c r="J38" s="126"/>
      <c r="K38" s="126"/>
      <c r="L38" s="126"/>
      <c r="M38" s="126"/>
      <c r="N38" s="126"/>
      <c r="O38" s="126"/>
      <c r="P38" s="126">
        <f t="shared" si="2"/>
        <v>228</v>
      </c>
      <c r="Q38" s="127">
        <f t="shared" si="0"/>
        <v>2.0804817957842867E-2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spans="1:27" s="115" customFormat="1" ht="23.25" customHeight="1" x14ac:dyDescent="0.25">
      <c r="A39" s="125">
        <v>24</v>
      </c>
      <c r="B39" s="227" t="s">
        <v>143</v>
      </c>
      <c r="C39" s="228"/>
      <c r="D39" s="126">
        <v>61</v>
      </c>
      <c r="E39" s="126">
        <v>99</v>
      </c>
      <c r="F39" s="126">
        <v>197</v>
      </c>
      <c r="G39" s="126"/>
      <c r="H39" s="126"/>
      <c r="I39" s="126"/>
      <c r="J39" s="126"/>
      <c r="K39" s="126"/>
      <c r="L39" s="126"/>
      <c r="M39" s="126"/>
      <c r="N39" s="126"/>
      <c r="O39" s="126"/>
      <c r="P39" s="126">
        <f>+SUM(D39:O39)</f>
        <v>357</v>
      </c>
      <c r="Q39" s="127">
        <f t="shared" si="0"/>
        <v>3.2575964960306597E-2</v>
      </c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spans="1:27" s="115" customFormat="1" ht="23.25" customHeight="1" x14ac:dyDescent="0.25">
      <c r="A40" s="125">
        <v>25</v>
      </c>
      <c r="B40" s="227" t="s">
        <v>144</v>
      </c>
      <c r="C40" s="228"/>
      <c r="D40" s="126">
        <v>13</v>
      </c>
      <c r="E40" s="126">
        <v>97</v>
      </c>
      <c r="F40" s="126">
        <v>309</v>
      </c>
      <c r="G40" s="126"/>
      <c r="H40" s="126"/>
      <c r="I40" s="126"/>
      <c r="J40" s="126"/>
      <c r="K40" s="126"/>
      <c r="L40" s="126"/>
      <c r="M40" s="126"/>
      <c r="N40" s="126"/>
      <c r="O40" s="126"/>
      <c r="P40" s="126">
        <f>+SUM(D40:O40)</f>
        <v>419</v>
      </c>
      <c r="Q40" s="127">
        <f t="shared" si="0"/>
        <v>3.8233415457614744E-2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spans="1:27" s="115" customFormat="1" ht="23.25" customHeight="1" x14ac:dyDescent="0.25">
      <c r="A41" s="125">
        <v>26</v>
      </c>
      <c r="B41" s="227" t="s">
        <v>145</v>
      </c>
      <c r="C41" s="228"/>
      <c r="D41" s="126">
        <v>29</v>
      </c>
      <c r="E41" s="126">
        <v>74</v>
      </c>
      <c r="F41" s="126">
        <v>124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6">
        <f>+SUM(D41:O41)</f>
        <v>227</v>
      </c>
      <c r="Q41" s="127">
        <f t="shared" si="0"/>
        <v>2.0713568756273382E-2</v>
      </c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spans="1:27" s="115" customFormat="1" ht="23.25" customHeight="1" x14ac:dyDescent="0.25">
      <c r="A42" s="125">
        <v>27</v>
      </c>
      <c r="B42" s="227" t="s">
        <v>146</v>
      </c>
      <c r="C42" s="228"/>
      <c r="D42" s="155"/>
      <c r="E42" s="155"/>
      <c r="F42" s="155"/>
      <c r="G42" s="126"/>
      <c r="H42" s="126"/>
      <c r="I42" s="126"/>
      <c r="J42" s="126"/>
      <c r="K42" s="126"/>
      <c r="L42" s="126"/>
      <c r="M42" s="126"/>
      <c r="N42" s="126"/>
      <c r="O42" s="126"/>
      <c r="P42" s="126">
        <f t="shared" si="2"/>
        <v>0</v>
      </c>
      <c r="Q42" s="127">
        <f t="shared" si="0"/>
        <v>0</v>
      </c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spans="1:27" s="115" customFormat="1" ht="23.25" customHeight="1" x14ac:dyDescent="0.25">
      <c r="A43" s="125">
        <v>28</v>
      </c>
      <c r="B43" s="227" t="s">
        <v>147</v>
      </c>
      <c r="C43" s="228"/>
      <c r="D43" s="155"/>
      <c r="E43" s="155"/>
      <c r="F43" s="155"/>
      <c r="G43" s="126"/>
      <c r="H43" s="126"/>
      <c r="I43" s="126"/>
      <c r="J43" s="126"/>
      <c r="K43" s="126"/>
      <c r="L43" s="126"/>
      <c r="M43" s="126"/>
      <c r="N43" s="126"/>
      <c r="O43" s="126"/>
      <c r="P43" s="126">
        <f t="shared" si="2"/>
        <v>0</v>
      </c>
      <c r="Q43" s="127">
        <f t="shared" si="0"/>
        <v>0</v>
      </c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spans="1:27" s="115" customFormat="1" ht="23.25" customHeight="1" x14ac:dyDescent="0.25">
      <c r="A44" s="125">
        <v>29</v>
      </c>
      <c r="B44" s="227" t="s">
        <v>148</v>
      </c>
      <c r="C44" s="228"/>
      <c r="D44" s="155"/>
      <c r="E44" s="155"/>
      <c r="F44" s="155"/>
      <c r="G44" s="126"/>
      <c r="H44" s="126"/>
      <c r="I44" s="126"/>
      <c r="J44" s="126"/>
      <c r="K44" s="126"/>
      <c r="L44" s="126"/>
      <c r="M44" s="126"/>
      <c r="N44" s="126"/>
      <c r="O44" s="126"/>
      <c r="P44" s="126">
        <f t="shared" si="2"/>
        <v>0</v>
      </c>
      <c r="Q44" s="127">
        <f t="shared" si="0"/>
        <v>0</v>
      </c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spans="1:27" s="115" customFormat="1" ht="23.25" customHeight="1" x14ac:dyDescent="0.25">
      <c r="A45" s="125">
        <v>30</v>
      </c>
      <c r="B45" s="227" t="s">
        <v>149</v>
      </c>
      <c r="C45" s="228"/>
      <c r="D45" s="155"/>
      <c r="E45" s="155"/>
      <c r="F45" s="155"/>
      <c r="G45" s="126"/>
      <c r="H45" s="126"/>
      <c r="I45" s="126"/>
      <c r="J45" s="126"/>
      <c r="K45" s="126"/>
      <c r="L45" s="126"/>
      <c r="M45" s="126"/>
      <c r="N45" s="126"/>
      <c r="O45" s="126"/>
      <c r="P45" s="126">
        <f>+SUM(D45:O45)</f>
        <v>0</v>
      </c>
      <c r="Q45" s="127">
        <f t="shared" si="0"/>
        <v>0</v>
      </c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spans="1:27" s="115" customFormat="1" ht="23.25" customHeight="1" x14ac:dyDescent="0.25">
      <c r="A46" s="229" t="s">
        <v>1</v>
      </c>
      <c r="B46" s="230"/>
      <c r="C46" s="231"/>
      <c r="D46" s="156">
        <f>+SUM(D16:D45)</f>
        <v>1961</v>
      </c>
      <c r="E46" s="156">
        <f t="shared" ref="E46:P46" si="3">+SUM(E16:E45)</f>
        <v>3024</v>
      </c>
      <c r="F46" s="156">
        <f t="shared" si="3"/>
        <v>5974</v>
      </c>
      <c r="G46" s="156">
        <f t="shared" si="3"/>
        <v>0</v>
      </c>
      <c r="H46" s="156">
        <f t="shared" si="3"/>
        <v>0</v>
      </c>
      <c r="I46" s="156">
        <f t="shared" si="3"/>
        <v>0</v>
      </c>
      <c r="J46" s="156">
        <f t="shared" si="3"/>
        <v>0</v>
      </c>
      <c r="K46" s="156">
        <f t="shared" si="3"/>
        <v>0</v>
      </c>
      <c r="L46" s="156">
        <f t="shared" si="3"/>
        <v>0</v>
      </c>
      <c r="M46" s="156">
        <f t="shared" si="3"/>
        <v>0</v>
      </c>
      <c r="N46" s="156">
        <f t="shared" si="3"/>
        <v>0</v>
      </c>
      <c r="O46" s="156">
        <f t="shared" si="3"/>
        <v>0</v>
      </c>
      <c r="P46" s="156">
        <f t="shared" si="3"/>
        <v>10959</v>
      </c>
      <c r="Q46" s="157">
        <v>1</v>
      </c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spans="1:27" s="115" customFormat="1" ht="23.25" customHeight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spans="1:27" s="115" customFormat="1" ht="3" customHeight="1" x14ac:dyDescent="0.25">
      <c r="A48" s="158"/>
      <c r="B48" s="158"/>
      <c r="C48" s="15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60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8" s="115" customFormat="1" ht="23.25" customHeight="1" x14ac:dyDescent="0.25">
      <c r="A49" s="116" t="s">
        <v>150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Q49" s="114"/>
      <c r="R49" s="114"/>
      <c r="S49" s="114"/>
      <c r="T49" s="114"/>
      <c r="V49" s="161"/>
      <c r="W49" s="161"/>
      <c r="X49" s="161"/>
      <c r="Y49" s="161"/>
      <c r="Z49" s="161"/>
      <c r="AA49" s="114"/>
      <c r="AB49" s="114"/>
    </row>
    <row r="50" spans="1:28" s="115" customFormat="1" ht="3" customHeight="1" x14ac:dyDescent="0.25">
      <c r="A50" s="162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s="115" customFormat="1" ht="43.5" customHeight="1" x14ac:dyDescent="0.25">
      <c r="A51" s="232" t="s">
        <v>0</v>
      </c>
      <c r="B51" s="232" t="s">
        <v>1</v>
      </c>
      <c r="C51" s="232" t="s">
        <v>151</v>
      </c>
      <c r="D51" s="232"/>
      <c r="E51" s="232" t="s">
        <v>152</v>
      </c>
      <c r="F51" s="232"/>
      <c r="G51" s="232" t="s">
        <v>153</v>
      </c>
      <c r="H51" s="232"/>
      <c r="I51" s="232" t="s">
        <v>154</v>
      </c>
      <c r="J51" s="232"/>
      <c r="K51" s="161"/>
      <c r="L51" s="161"/>
      <c r="M51" s="161"/>
      <c r="Q51" s="114"/>
      <c r="R51" s="114"/>
      <c r="S51" s="114"/>
      <c r="T51" s="114"/>
      <c r="U51" s="116" t="s">
        <v>155</v>
      </c>
      <c r="AA51" s="114"/>
      <c r="AB51" s="114"/>
    </row>
    <row r="52" spans="1:28" s="115" customFormat="1" ht="43.5" customHeight="1" x14ac:dyDescent="0.25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161"/>
      <c r="L52" s="161"/>
      <c r="M52" s="161"/>
      <c r="Q52" s="114"/>
      <c r="R52" s="114"/>
      <c r="S52" s="114"/>
      <c r="T52" s="114"/>
      <c r="U52" s="197" t="s">
        <v>0</v>
      </c>
      <c r="V52" s="197" t="s">
        <v>1</v>
      </c>
      <c r="W52" s="226" t="s">
        <v>15</v>
      </c>
      <c r="X52" s="226"/>
      <c r="Y52" s="226" t="s">
        <v>16</v>
      </c>
      <c r="Z52" s="226"/>
      <c r="AA52" s="114"/>
      <c r="AB52" s="114"/>
    </row>
    <row r="53" spans="1:28" s="115" customFormat="1" ht="23.25" customHeight="1" x14ac:dyDescent="0.25">
      <c r="A53" s="163" t="s">
        <v>2</v>
      </c>
      <c r="B53" s="164">
        <f t="shared" ref="B53:B64" si="4">+SUM(C53:J53)</f>
        <v>1961</v>
      </c>
      <c r="C53" s="200">
        <v>718</v>
      </c>
      <c r="D53" s="201"/>
      <c r="E53" s="200">
        <v>892</v>
      </c>
      <c r="F53" s="201"/>
      <c r="G53" s="200">
        <v>341</v>
      </c>
      <c r="H53" s="201"/>
      <c r="I53" s="200">
        <v>10</v>
      </c>
      <c r="J53" s="202"/>
      <c r="K53" s="161"/>
      <c r="L53" s="161"/>
      <c r="M53" s="161"/>
      <c r="N53" s="114"/>
      <c r="O53" s="114"/>
      <c r="P53" s="114"/>
      <c r="Q53" s="114"/>
      <c r="R53" s="114"/>
      <c r="S53" s="114"/>
      <c r="T53" s="114"/>
      <c r="U53" s="163" t="s">
        <v>2</v>
      </c>
      <c r="V53" s="164">
        <f t="shared" ref="V53:V64" si="5">+W53+Y53</f>
        <v>1961</v>
      </c>
      <c r="W53" s="220">
        <v>855</v>
      </c>
      <c r="X53" s="221"/>
      <c r="Y53" s="220">
        <v>1106</v>
      </c>
      <c r="Z53" s="222"/>
      <c r="AA53" s="114"/>
      <c r="AB53" s="114"/>
    </row>
    <row r="54" spans="1:28" s="115" customFormat="1" ht="23.25" customHeight="1" x14ac:dyDescent="0.25">
      <c r="A54" s="165" t="s">
        <v>3</v>
      </c>
      <c r="B54" s="166">
        <f t="shared" si="4"/>
        <v>3024</v>
      </c>
      <c r="C54" s="203">
        <v>857</v>
      </c>
      <c r="D54" s="204"/>
      <c r="E54" s="203">
        <v>1473</v>
      </c>
      <c r="F54" s="204"/>
      <c r="G54" s="203">
        <v>675</v>
      </c>
      <c r="H54" s="204"/>
      <c r="I54" s="203">
        <v>19</v>
      </c>
      <c r="J54" s="205"/>
      <c r="K54" s="161"/>
      <c r="L54" s="161"/>
      <c r="M54" s="161"/>
      <c r="N54" s="114"/>
      <c r="O54" s="114"/>
      <c r="P54" s="114"/>
      <c r="Q54" s="114"/>
      <c r="R54" s="114"/>
      <c r="S54" s="114"/>
      <c r="T54" s="114"/>
      <c r="U54" s="165" t="s">
        <v>3</v>
      </c>
      <c r="V54" s="166">
        <f t="shared" si="5"/>
        <v>3024</v>
      </c>
      <c r="W54" s="223">
        <v>1626</v>
      </c>
      <c r="X54" s="224"/>
      <c r="Y54" s="223">
        <v>1398</v>
      </c>
      <c r="Z54" s="225"/>
      <c r="AA54" s="114"/>
      <c r="AB54" s="114"/>
    </row>
    <row r="55" spans="1:28" s="115" customFormat="1" ht="23.25" customHeight="1" x14ac:dyDescent="0.25">
      <c r="A55" s="167" t="s">
        <v>4</v>
      </c>
      <c r="B55" s="168">
        <f t="shared" si="4"/>
        <v>5974</v>
      </c>
      <c r="C55" s="200">
        <v>787</v>
      </c>
      <c r="D55" s="201"/>
      <c r="E55" s="200">
        <v>4600</v>
      </c>
      <c r="F55" s="201"/>
      <c r="G55" s="200">
        <v>572</v>
      </c>
      <c r="H55" s="201"/>
      <c r="I55" s="200">
        <v>15</v>
      </c>
      <c r="J55" s="202"/>
      <c r="K55" s="161"/>
      <c r="L55" s="161"/>
      <c r="M55" s="161"/>
      <c r="N55" s="114"/>
      <c r="O55" s="114"/>
      <c r="P55" s="114"/>
      <c r="Q55" s="114"/>
      <c r="R55" s="114"/>
      <c r="S55" s="114"/>
      <c r="T55" s="114"/>
      <c r="U55" s="167" t="s">
        <v>4</v>
      </c>
      <c r="V55" s="168">
        <f t="shared" si="5"/>
        <v>5974</v>
      </c>
      <c r="W55" s="220">
        <v>4184</v>
      </c>
      <c r="X55" s="221"/>
      <c r="Y55" s="220">
        <v>1790</v>
      </c>
      <c r="Z55" s="222"/>
      <c r="AA55" s="114"/>
      <c r="AB55" s="114"/>
    </row>
    <row r="56" spans="1:28" s="115" customFormat="1" ht="23.25" customHeight="1" x14ac:dyDescent="0.25">
      <c r="A56" s="165" t="s">
        <v>5</v>
      </c>
      <c r="B56" s="166">
        <f t="shared" si="4"/>
        <v>0</v>
      </c>
      <c r="C56" s="223"/>
      <c r="D56" s="224"/>
      <c r="E56" s="223"/>
      <c r="F56" s="224"/>
      <c r="G56" s="223"/>
      <c r="H56" s="224"/>
      <c r="I56" s="223"/>
      <c r="J56" s="225"/>
      <c r="K56" s="161"/>
      <c r="L56" s="161"/>
      <c r="M56" s="161"/>
      <c r="N56" s="114"/>
      <c r="O56" s="114"/>
      <c r="P56" s="114"/>
      <c r="Q56" s="114"/>
      <c r="R56" s="114"/>
      <c r="S56" s="114"/>
      <c r="T56" s="114"/>
      <c r="U56" s="165" t="s">
        <v>5</v>
      </c>
      <c r="V56" s="166">
        <f t="shared" si="5"/>
        <v>0</v>
      </c>
      <c r="W56" s="223"/>
      <c r="X56" s="224"/>
      <c r="Y56" s="223"/>
      <c r="Z56" s="225"/>
      <c r="AA56" s="114"/>
      <c r="AB56" s="114"/>
    </row>
    <row r="57" spans="1:28" s="115" customFormat="1" ht="23.25" customHeight="1" x14ac:dyDescent="0.25">
      <c r="A57" s="167" t="s">
        <v>6</v>
      </c>
      <c r="B57" s="168">
        <f t="shared" si="4"/>
        <v>0</v>
      </c>
      <c r="C57" s="220"/>
      <c r="D57" s="221"/>
      <c r="E57" s="220"/>
      <c r="F57" s="221"/>
      <c r="G57" s="220"/>
      <c r="H57" s="221"/>
      <c r="I57" s="220"/>
      <c r="J57" s="222"/>
      <c r="K57" s="161"/>
      <c r="L57" s="161"/>
      <c r="M57" s="161"/>
      <c r="N57" s="114"/>
      <c r="O57" s="114"/>
      <c r="P57" s="114"/>
      <c r="Q57" s="114"/>
      <c r="R57" s="114"/>
      <c r="S57" s="114"/>
      <c r="T57" s="114"/>
      <c r="U57" s="167" t="s">
        <v>6</v>
      </c>
      <c r="V57" s="168">
        <f t="shared" si="5"/>
        <v>0</v>
      </c>
      <c r="W57" s="220"/>
      <c r="X57" s="221"/>
      <c r="Y57" s="220"/>
      <c r="Z57" s="222"/>
      <c r="AA57" s="114"/>
      <c r="AB57" s="114"/>
    </row>
    <row r="58" spans="1:28" s="115" customFormat="1" ht="23.25" customHeight="1" x14ac:dyDescent="0.25">
      <c r="A58" s="165" t="s">
        <v>7</v>
      </c>
      <c r="B58" s="166">
        <f t="shared" si="4"/>
        <v>0</v>
      </c>
      <c r="C58" s="223"/>
      <c r="D58" s="224"/>
      <c r="E58" s="223"/>
      <c r="F58" s="224"/>
      <c r="G58" s="223"/>
      <c r="H58" s="224"/>
      <c r="I58" s="223"/>
      <c r="J58" s="225"/>
      <c r="K58" s="161"/>
      <c r="L58" s="161"/>
      <c r="M58" s="161"/>
      <c r="N58" s="114"/>
      <c r="O58" s="114"/>
      <c r="P58" s="114"/>
      <c r="Q58" s="114"/>
      <c r="R58" s="114"/>
      <c r="S58" s="114"/>
      <c r="T58" s="114"/>
      <c r="U58" s="165" t="s">
        <v>7</v>
      </c>
      <c r="V58" s="166">
        <f t="shared" si="5"/>
        <v>0</v>
      </c>
      <c r="W58" s="223"/>
      <c r="X58" s="224"/>
      <c r="Y58" s="223"/>
      <c r="Z58" s="225"/>
      <c r="AA58" s="114"/>
      <c r="AB58" s="114"/>
    </row>
    <row r="59" spans="1:28" s="115" customFormat="1" ht="23.25" customHeight="1" x14ac:dyDescent="0.25">
      <c r="A59" s="167" t="s">
        <v>8</v>
      </c>
      <c r="B59" s="168">
        <f t="shared" si="4"/>
        <v>0</v>
      </c>
      <c r="C59" s="220"/>
      <c r="D59" s="221"/>
      <c r="E59" s="220"/>
      <c r="F59" s="221"/>
      <c r="G59" s="220"/>
      <c r="H59" s="221"/>
      <c r="I59" s="220"/>
      <c r="J59" s="222"/>
      <c r="K59" s="161"/>
      <c r="L59" s="161"/>
      <c r="M59" s="161"/>
      <c r="N59" s="114"/>
      <c r="O59" s="114"/>
      <c r="P59" s="114"/>
      <c r="Q59" s="114"/>
      <c r="R59" s="114"/>
      <c r="S59" s="114"/>
      <c r="T59" s="114"/>
      <c r="U59" s="167" t="s">
        <v>8</v>
      </c>
      <c r="V59" s="168">
        <f t="shared" si="5"/>
        <v>0</v>
      </c>
      <c r="W59" s="220"/>
      <c r="X59" s="221"/>
      <c r="Y59" s="220"/>
      <c r="Z59" s="222"/>
      <c r="AA59" s="114"/>
      <c r="AB59" s="114"/>
    </row>
    <row r="60" spans="1:28" s="115" customFormat="1" ht="23.25" customHeight="1" x14ac:dyDescent="0.25">
      <c r="A60" s="165" t="s">
        <v>9</v>
      </c>
      <c r="B60" s="166">
        <f t="shared" si="4"/>
        <v>0</v>
      </c>
      <c r="C60" s="223"/>
      <c r="D60" s="224"/>
      <c r="E60" s="223"/>
      <c r="F60" s="224"/>
      <c r="G60" s="223"/>
      <c r="H60" s="224"/>
      <c r="I60" s="223"/>
      <c r="J60" s="225"/>
      <c r="K60" s="161"/>
      <c r="L60" s="161"/>
      <c r="M60" s="161"/>
      <c r="N60" s="114"/>
      <c r="O60" s="114"/>
      <c r="P60" s="114"/>
      <c r="Q60" s="114"/>
      <c r="R60" s="114"/>
      <c r="S60" s="114"/>
      <c r="T60" s="114"/>
      <c r="U60" s="165" t="s">
        <v>9</v>
      </c>
      <c r="V60" s="166">
        <f t="shared" si="5"/>
        <v>0</v>
      </c>
      <c r="W60" s="223"/>
      <c r="X60" s="224"/>
      <c r="Y60" s="223"/>
      <c r="Z60" s="225"/>
      <c r="AA60" s="114"/>
      <c r="AB60" s="114"/>
    </row>
    <row r="61" spans="1:28" s="115" customFormat="1" ht="23.25" customHeight="1" x14ac:dyDescent="0.25">
      <c r="A61" s="167" t="s">
        <v>18</v>
      </c>
      <c r="B61" s="168">
        <f t="shared" si="4"/>
        <v>0</v>
      </c>
      <c r="C61" s="220"/>
      <c r="D61" s="221"/>
      <c r="E61" s="220"/>
      <c r="F61" s="221"/>
      <c r="G61" s="220"/>
      <c r="H61" s="221"/>
      <c r="I61" s="220"/>
      <c r="J61" s="222"/>
      <c r="K61" s="161"/>
      <c r="L61" s="161"/>
      <c r="M61" s="161"/>
      <c r="N61" s="114"/>
      <c r="O61" s="114"/>
      <c r="P61" s="114"/>
      <c r="Q61" s="114"/>
      <c r="R61" s="114"/>
      <c r="S61" s="114"/>
      <c r="T61" s="114"/>
      <c r="U61" s="167" t="s">
        <v>18</v>
      </c>
      <c r="V61" s="168">
        <f t="shared" si="5"/>
        <v>0</v>
      </c>
      <c r="W61" s="220"/>
      <c r="X61" s="221"/>
      <c r="Y61" s="220"/>
      <c r="Z61" s="222"/>
      <c r="AA61" s="114"/>
      <c r="AB61" s="114"/>
    </row>
    <row r="62" spans="1:28" s="115" customFormat="1" ht="23.25" customHeight="1" x14ac:dyDescent="0.25">
      <c r="A62" s="165" t="s">
        <v>10</v>
      </c>
      <c r="B62" s="166">
        <f t="shared" si="4"/>
        <v>0</v>
      </c>
      <c r="C62" s="223"/>
      <c r="D62" s="224"/>
      <c r="E62" s="223"/>
      <c r="F62" s="224"/>
      <c r="G62" s="223"/>
      <c r="H62" s="224"/>
      <c r="I62" s="223"/>
      <c r="J62" s="225"/>
      <c r="K62" s="161"/>
      <c r="L62" s="161"/>
      <c r="M62" s="161"/>
      <c r="N62" s="114"/>
      <c r="O62" s="114"/>
      <c r="P62" s="114"/>
      <c r="Q62" s="114"/>
      <c r="R62" s="114"/>
      <c r="S62" s="114"/>
      <c r="T62" s="114"/>
      <c r="U62" s="165" t="s">
        <v>10</v>
      </c>
      <c r="V62" s="166">
        <f t="shared" si="5"/>
        <v>0</v>
      </c>
      <c r="W62" s="223"/>
      <c r="X62" s="224"/>
      <c r="Y62" s="223"/>
      <c r="Z62" s="225"/>
      <c r="AA62" s="114"/>
      <c r="AB62" s="114"/>
    </row>
    <row r="63" spans="1:28" s="115" customFormat="1" ht="23.25" customHeight="1" x14ac:dyDescent="0.25">
      <c r="A63" s="167" t="s">
        <v>11</v>
      </c>
      <c r="B63" s="168">
        <f t="shared" si="4"/>
        <v>0</v>
      </c>
      <c r="C63" s="220"/>
      <c r="D63" s="221"/>
      <c r="E63" s="220"/>
      <c r="F63" s="221"/>
      <c r="G63" s="220"/>
      <c r="H63" s="221"/>
      <c r="I63" s="220"/>
      <c r="J63" s="222"/>
      <c r="K63" s="161"/>
      <c r="L63" s="161"/>
      <c r="M63" s="161"/>
      <c r="N63" s="114"/>
      <c r="O63" s="114"/>
      <c r="P63" s="114"/>
      <c r="Q63" s="114"/>
      <c r="R63" s="114"/>
      <c r="S63" s="114"/>
      <c r="T63" s="114"/>
      <c r="U63" s="167" t="s">
        <v>11</v>
      </c>
      <c r="V63" s="168">
        <f t="shared" si="5"/>
        <v>0</v>
      </c>
      <c r="W63" s="220"/>
      <c r="X63" s="221"/>
      <c r="Y63" s="220"/>
      <c r="Z63" s="222"/>
      <c r="AA63" s="114"/>
      <c r="AB63" s="114"/>
    </row>
    <row r="64" spans="1:28" s="115" customFormat="1" ht="23.25" customHeight="1" x14ac:dyDescent="0.25">
      <c r="A64" s="165" t="s">
        <v>12</v>
      </c>
      <c r="B64" s="166">
        <f t="shared" si="4"/>
        <v>0</v>
      </c>
      <c r="C64" s="223"/>
      <c r="D64" s="224"/>
      <c r="E64" s="223"/>
      <c r="F64" s="224"/>
      <c r="G64" s="223"/>
      <c r="H64" s="224"/>
      <c r="I64" s="223"/>
      <c r="J64" s="225"/>
      <c r="K64" s="161"/>
      <c r="L64" s="161"/>
      <c r="M64" s="161"/>
      <c r="N64" s="114"/>
      <c r="O64" s="114"/>
      <c r="P64" s="114"/>
      <c r="Q64" s="114"/>
      <c r="R64" s="114"/>
      <c r="S64" s="114"/>
      <c r="T64" s="114"/>
      <c r="U64" s="165" t="s">
        <v>12</v>
      </c>
      <c r="V64" s="166">
        <f t="shared" si="5"/>
        <v>0</v>
      </c>
      <c r="W64" s="223"/>
      <c r="X64" s="224"/>
      <c r="Y64" s="223"/>
      <c r="Z64" s="225"/>
      <c r="AA64" s="114"/>
      <c r="AB64" s="114"/>
    </row>
    <row r="65" spans="1:28" s="115" customFormat="1" ht="23.25" customHeight="1" x14ac:dyDescent="0.25">
      <c r="A65" s="169" t="s">
        <v>1</v>
      </c>
      <c r="B65" s="170">
        <f>+SUM(B53:B64)</f>
        <v>10959</v>
      </c>
      <c r="C65" s="210">
        <f t="shared" ref="C65:I65" si="6">+SUM(C53:C64)</f>
        <v>2362</v>
      </c>
      <c r="D65" s="211"/>
      <c r="E65" s="210">
        <f t="shared" si="6"/>
        <v>6965</v>
      </c>
      <c r="F65" s="211"/>
      <c r="G65" s="210">
        <f t="shared" si="6"/>
        <v>1588</v>
      </c>
      <c r="H65" s="211"/>
      <c r="I65" s="210">
        <f t="shared" si="6"/>
        <v>44</v>
      </c>
      <c r="J65" s="211"/>
      <c r="K65" s="161"/>
      <c r="L65" s="161"/>
      <c r="M65" s="161"/>
      <c r="N65" s="114"/>
      <c r="O65" s="114"/>
      <c r="P65" s="114"/>
      <c r="Q65" s="114"/>
      <c r="R65" s="114"/>
      <c r="S65" s="114"/>
      <c r="T65" s="114"/>
      <c r="U65" s="169" t="s">
        <v>1</v>
      </c>
      <c r="V65" s="170">
        <f>+SUM(V53:V64)</f>
        <v>10959</v>
      </c>
      <c r="W65" s="210">
        <f>+SUM(W53:W64)</f>
        <v>6665</v>
      </c>
      <c r="X65" s="211"/>
      <c r="Y65" s="210">
        <f>+SUM(Y53:Y64)</f>
        <v>4294</v>
      </c>
      <c r="Z65" s="211"/>
      <c r="AA65" s="114"/>
      <c r="AB65" s="114"/>
    </row>
    <row r="66" spans="1:28" s="115" customFormat="1" ht="23.25" customHeight="1" x14ac:dyDescent="0.25">
      <c r="A66" s="171" t="s">
        <v>156</v>
      </c>
      <c r="B66" s="172">
        <v>1</v>
      </c>
      <c r="C66" s="209">
        <v>0.48816568047337278</v>
      </c>
      <c r="D66" s="209"/>
      <c r="E66" s="209">
        <v>0.36489151873767256</v>
      </c>
      <c r="F66" s="209"/>
      <c r="G66" s="209">
        <v>0.14694280078895464</v>
      </c>
      <c r="H66" s="209"/>
      <c r="I66" s="209">
        <v>0</v>
      </c>
      <c r="J66" s="209"/>
      <c r="K66" s="161"/>
      <c r="L66" s="161"/>
      <c r="M66" s="161"/>
      <c r="N66" s="114"/>
      <c r="O66" s="114"/>
      <c r="P66" s="114"/>
      <c r="Q66" s="114"/>
      <c r="R66" s="114"/>
      <c r="S66" s="114"/>
      <c r="T66" s="114"/>
      <c r="U66" s="171" t="s">
        <v>157</v>
      </c>
      <c r="V66" s="172">
        <v>1</v>
      </c>
      <c r="W66" s="209">
        <v>0.45660749506903353</v>
      </c>
      <c r="X66" s="209"/>
      <c r="Y66" s="209">
        <v>0.54339250493096647</v>
      </c>
      <c r="Z66" s="209"/>
      <c r="AA66" s="114"/>
      <c r="AB66" s="114"/>
    </row>
    <row r="67" spans="1:28" s="115" customFormat="1" ht="23.25" customHeight="1" x14ac:dyDescent="0.25">
      <c r="A67" s="17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</row>
    <row r="68" spans="1:28" s="115" customFormat="1" ht="23.25" customHeight="1" thickBot="1" x14ac:dyDescent="0.3">
      <c r="A68" s="174" t="s">
        <v>158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1:28" s="115" customFormat="1" ht="23.25" customHeight="1" thickTop="1" x14ac:dyDescent="0.25">
      <c r="A69" s="17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76"/>
      <c r="O69" s="176"/>
      <c r="P69" s="176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</row>
    <row r="70" spans="1:28" s="115" customFormat="1" ht="94.5" customHeight="1" x14ac:dyDescent="0.25">
      <c r="A70" s="198" t="s">
        <v>0</v>
      </c>
      <c r="B70" s="199" t="s">
        <v>1</v>
      </c>
      <c r="C70" s="218" t="s">
        <v>159</v>
      </c>
      <c r="D70" s="219"/>
      <c r="E70" s="218" t="s">
        <v>160</v>
      </c>
      <c r="F70" s="219"/>
      <c r="G70" s="218" t="s">
        <v>161</v>
      </c>
      <c r="H70" s="219"/>
      <c r="I70" s="218" t="s">
        <v>162</v>
      </c>
      <c r="J70" s="219"/>
      <c r="K70" s="218" t="s">
        <v>163</v>
      </c>
      <c r="L70" s="219"/>
      <c r="M70" s="218" t="s">
        <v>164</v>
      </c>
      <c r="N70" s="219"/>
      <c r="O70" s="218" t="s">
        <v>165</v>
      </c>
      <c r="P70" s="219"/>
      <c r="Q70" s="114"/>
      <c r="R70" s="114"/>
      <c r="S70" s="114"/>
      <c r="T70" s="114"/>
      <c r="U70" s="114"/>
      <c r="V70" s="114"/>
      <c r="W70" s="177"/>
      <c r="X70" s="177"/>
      <c r="Y70" s="177"/>
      <c r="Z70" s="177"/>
      <c r="AA70" s="177"/>
      <c r="AB70" s="2"/>
    </row>
    <row r="71" spans="1:28" s="115" customFormat="1" ht="23.25" customHeight="1" x14ac:dyDescent="0.25">
      <c r="A71" s="163" t="s">
        <v>2</v>
      </c>
      <c r="B71" s="164">
        <f t="shared" ref="B71:B82" si="7">+SUM(C71:P71)</f>
        <v>1961</v>
      </c>
      <c r="C71" s="214">
        <v>718</v>
      </c>
      <c r="D71" s="215"/>
      <c r="E71" s="214">
        <v>362</v>
      </c>
      <c r="F71" s="215"/>
      <c r="G71" s="214">
        <v>501</v>
      </c>
      <c r="H71" s="215"/>
      <c r="I71" s="214">
        <v>269</v>
      </c>
      <c r="J71" s="215"/>
      <c r="K71" s="214">
        <v>72</v>
      </c>
      <c r="L71" s="215"/>
      <c r="M71" s="214">
        <v>39</v>
      </c>
      <c r="N71" s="215"/>
      <c r="O71" s="214">
        <v>0</v>
      </c>
      <c r="P71" s="216"/>
      <c r="Q71" s="114"/>
      <c r="R71" s="114"/>
      <c r="S71" s="114"/>
      <c r="T71" s="114"/>
      <c r="U71" s="114"/>
      <c r="V71" s="114"/>
      <c r="W71" s="177"/>
      <c r="X71" s="177"/>
      <c r="Y71" s="177"/>
      <c r="Z71" s="177"/>
      <c r="AA71" s="177"/>
      <c r="AB71" s="2"/>
    </row>
    <row r="72" spans="1:28" s="115" customFormat="1" ht="23.25" customHeight="1" x14ac:dyDescent="0.25">
      <c r="A72" s="165" t="s">
        <v>3</v>
      </c>
      <c r="B72" s="166">
        <f t="shared" si="7"/>
        <v>3024</v>
      </c>
      <c r="C72" s="212">
        <v>787</v>
      </c>
      <c r="D72" s="213"/>
      <c r="E72" s="212">
        <v>235</v>
      </c>
      <c r="F72" s="213"/>
      <c r="G72" s="212">
        <v>1199</v>
      </c>
      <c r="H72" s="213"/>
      <c r="I72" s="212">
        <v>398</v>
      </c>
      <c r="J72" s="213"/>
      <c r="K72" s="212">
        <v>299</v>
      </c>
      <c r="L72" s="213"/>
      <c r="M72" s="212">
        <v>87</v>
      </c>
      <c r="N72" s="213"/>
      <c r="O72" s="212">
        <v>19</v>
      </c>
      <c r="P72" s="217"/>
      <c r="Q72" s="114"/>
      <c r="R72" s="114"/>
      <c r="S72" s="114"/>
      <c r="T72" s="114"/>
      <c r="U72" s="114"/>
      <c r="V72" s="114"/>
      <c r="W72" s="177"/>
      <c r="X72" s="177"/>
      <c r="Y72" s="177"/>
      <c r="Z72" s="177"/>
      <c r="AA72" s="177"/>
      <c r="AB72" s="2"/>
    </row>
    <row r="73" spans="1:28" s="115" customFormat="1" ht="23.25" customHeight="1" x14ac:dyDescent="0.25">
      <c r="A73" s="167" t="s">
        <v>4</v>
      </c>
      <c r="B73" s="168">
        <f t="shared" si="7"/>
        <v>5974</v>
      </c>
      <c r="C73" s="214">
        <v>688</v>
      </c>
      <c r="D73" s="215"/>
      <c r="E73" s="214">
        <v>2698</v>
      </c>
      <c r="F73" s="215"/>
      <c r="G73" s="214">
        <v>1898</v>
      </c>
      <c r="H73" s="215"/>
      <c r="I73" s="214">
        <v>455</v>
      </c>
      <c r="J73" s="215"/>
      <c r="K73" s="214">
        <v>133</v>
      </c>
      <c r="L73" s="215"/>
      <c r="M73" s="214">
        <v>102</v>
      </c>
      <c r="N73" s="215"/>
      <c r="O73" s="214">
        <v>0</v>
      </c>
      <c r="P73" s="216"/>
      <c r="Q73" s="114"/>
      <c r="R73" s="114"/>
      <c r="S73" s="114"/>
      <c r="T73" s="114"/>
      <c r="U73" s="114"/>
      <c r="V73" s="114"/>
      <c r="W73" s="177"/>
      <c r="X73" s="177"/>
      <c r="Y73" s="177"/>
      <c r="Z73" s="177"/>
      <c r="AA73" s="177"/>
      <c r="AB73" s="2"/>
    </row>
    <row r="74" spans="1:28" s="115" customFormat="1" ht="23.25" customHeight="1" x14ac:dyDescent="0.25">
      <c r="A74" s="165" t="s">
        <v>5</v>
      </c>
      <c r="B74" s="166">
        <f t="shared" si="7"/>
        <v>0</v>
      </c>
      <c r="C74" s="212"/>
      <c r="D74" s="213"/>
      <c r="E74" s="212"/>
      <c r="F74" s="213"/>
      <c r="G74" s="212"/>
      <c r="H74" s="213"/>
      <c r="I74" s="212"/>
      <c r="J74" s="213"/>
      <c r="K74" s="212"/>
      <c r="L74" s="213"/>
      <c r="M74" s="212"/>
      <c r="N74" s="213"/>
      <c r="O74" s="212"/>
      <c r="P74" s="217"/>
      <c r="Q74" s="114"/>
      <c r="R74" s="114"/>
      <c r="S74" s="114"/>
      <c r="T74" s="114"/>
      <c r="U74" s="114"/>
      <c r="V74" s="114"/>
      <c r="W74" s="177"/>
      <c r="X74" s="177"/>
      <c r="Y74" s="177"/>
      <c r="Z74" s="177"/>
      <c r="AA74" s="177"/>
      <c r="AB74" s="2"/>
    </row>
    <row r="75" spans="1:28" s="115" customFormat="1" ht="23.25" customHeight="1" x14ac:dyDescent="0.25">
      <c r="A75" s="167" t="s">
        <v>6</v>
      </c>
      <c r="B75" s="168">
        <f t="shared" si="7"/>
        <v>0</v>
      </c>
      <c r="C75" s="214"/>
      <c r="D75" s="215"/>
      <c r="E75" s="214"/>
      <c r="F75" s="215"/>
      <c r="G75" s="214"/>
      <c r="H75" s="215"/>
      <c r="I75" s="214"/>
      <c r="J75" s="215"/>
      <c r="K75" s="214"/>
      <c r="L75" s="215"/>
      <c r="M75" s="214"/>
      <c r="N75" s="215"/>
      <c r="O75" s="214"/>
      <c r="P75" s="216"/>
      <c r="Q75" s="114"/>
      <c r="R75" s="114"/>
      <c r="S75" s="114"/>
      <c r="T75" s="114"/>
      <c r="U75" s="114"/>
      <c r="V75" s="114"/>
      <c r="W75" s="177"/>
      <c r="X75" s="177"/>
      <c r="Y75" s="177"/>
      <c r="Z75" s="177"/>
      <c r="AA75" s="177"/>
      <c r="AB75" s="2"/>
    </row>
    <row r="76" spans="1:28" s="115" customFormat="1" ht="23.25" customHeight="1" x14ac:dyDescent="0.25">
      <c r="A76" s="165" t="s">
        <v>7</v>
      </c>
      <c r="B76" s="166">
        <f t="shared" si="7"/>
        <v>0</v>
      </c>
      <c r="C76" s="212"/>
      <c r="D76" s="213"/>
      <c r="E76" s="212"/>
      <c r="F76" s="213"/>
      <c r="G76" s="212"/>
      <c r="H76" s="213"/>
      <c r="I76" s="212"/>
      <c r="J76" s="213"/>
      <c r="K76" s="212"/>
      <c r="L76" s="213"/>
      <c r="M76" s="212"/>
      <c r="N76" s="213"/>
      <c r="O76" s="212"/>
      <c r="P76" s="217"/>
      <c r="Q76" s="114"/>
      <c r="R76" s="114"/>
      <c r="S76" s="114"/>
      <c r="T76" s="114"/>
      <c r="U76" s="114"/>
      <c r="V76" s="114"/>
      <c r="W76" s="177"/>
      <c r="X76" s="177"/>
      <c r="Y76" s="177"/>
      <c r="Z76" s="177"/>
      <c r="AA76" s="177"/>
      <c r="AB76" s="2"/>
    </row>
    <row r="77" spans="1:28" s="115" customFormat="1" ht="23.25" customHeight="1" x14ac:dyDescent="0.25">
      <c r="A77" s="167" t="s">
        <v>8</v>
      </c>
      <c r="B77" s="168">
        <f t="shared" si="7"/>
        <v>0</v>
      </c>
      <c r="C77" s="214"/>
      <c r="D77" s="215"/>
      <c r="E77" s="214"/>
      <c r="F77" s="215"/>
      <c r="G77" s="214"/>
      <c r="H77" s="215"/>
      <c r="I77" s="214"/>
      <c r="J77" s="215"/>
      <c r="K77" s="214"/>
      <c r="L77" s="215"/>
      <c r="M77" s="214"/>
      <c r="N77" s="215"/>
      <c r="O77" s="214"/>
      <c r="P77" s="216"/>
      <c r="Q77" s="114"/>
      <c r="R77" s="114"/>
      <c r="S77" s="114"/>
      <c r="T77" s="114"/>
      <c r="U77" s="114"/>
      <c r="V77" s="114"/>
      <c r="W77" s="177"/>
      <c r="X77" s="177"/>
      <c r="Y77" s="177"/>
      <c r="Z77" s="177"/>
      <c r="AA77" s="177"/>
      <c r="AB77" s="2"/>
    </row>
    <row r="78" spans="1:28" s="115" customFormat="1" ht="23.25" customHeight="1" x14ac:dyDescent="0.25">
      <c r="A78" s="165" t="s">
        <v>9</v>
      </c>
      <c r="B78" s="166">
        <f t="shared" si="7"/>
        <v>0</v>
      </c>
      <c r="C78" s="212"/>
      <c r="D78" s="213"/>
      <c r="E78" s="212"/>
      <c r="F78" s="213"/>
      <c r="G78" s="212"/>
      <c r="H78" s="213"/>
      <c r="I78" s="212"/>
      <c r="J78" s="213"/>
      <c r="K78" s="212"/>
      <c r="L78" s="213"/>
      <c r="M78" s="212"/>
      <c r="N78" s="213"/>
      <c r="O78" s="212"/>
      <c r="P78" s="217"/>
      <c r="Q78" s="114"/>
      <c r="R78" s="114"/>
      <c r="S78" s="114"/>
      <c r="T78" s="114"/>
      <c r="U78" s="114"/>
      <c r="V78" s="114"/>
      <c r="W78" s="177"/>
      <c r="X78" s="177"/>
      <c r="Y78" s="177"/>
      <c r="Z78" s="177"/>
      <c r="AA78" s="177"/>
      <c r="AB78" s="2"/>
    </row>
    <row r="79" spans="1:28" s="115" customFormat="1" ht="23.25" customHeight="1" x14ac:dyDescent="0.25">
      <c r="A79" s="167" t="s">
        <v>18</v>
      </c>
      <c r="B79" s="168">
        <f t="shared" si="7"/>
        <v>0</v>
      </c>
      <c r="C79" s="214"/>
      <c r="D79" s="215"/>
      <c r="E79" s="214"/>
      <c r="F79" s="215"/>
      <c r="G79" s="214"/>
      <c r="H79" s="215"/>
      <c r="I79" s="214"/>
      <c r="J79" s="215"/>
      <c r="K79" s="214"/>
      <c r="L79" s="215"/>
      <c r="M79" s="214"/>
      <c r="N79" s="215"/>
      <c r="O79" s="214"/>
      <c r="P79" s="216"/>
      <c r="Q79" s="114"/>
      <c r="R79" s="114"/>
      <c r="S79" s="114"/>
      <c r="T79" s="114"/>
      <c r="U79" s="114"/>
      <c r="V79" s="114"/>
      <c r="W79" s="177"/>
      <c r="X79" s="177"/>
      <c r="Y79" s="177"/>
      <c r="Z79" s="177"/>
      <c r="AA79" s="177"/>
      <c r="AB79" s="2"/>
    </row>
    <row r="80" spans="1:28" s="115" customFormat="1" ht="23.25" customHeight="1" x14ac:dyDescent="0.25">
      <c r="A80" s="165" t="s">
        <v>10</v>
      </c>
      <c r="B80" s="166">
        <f t="shared" si="7"/>
        <v>0</v>
      </c>
      <c r="C80" s="212"/>
      <c r="D80" s="213"/>
      <c r="E80" s="212"/>
      <c r="F80" s="213"/>
      <c r="G80" s="212"/>
      <c r="H80" s="213"/>
      <c r="I80" s="212"/>
      <c r="J80" s="213"/>
      <c r="K80" s="212"/>
      <c r="L80" s="213"/>
      <c r="M80" s="212"/>
      <c r="N80" s="213"/>
      <c r="O80" s="212"/>
      <c r="P80" s="217"/>
      <c r="Q80" s="114"/>
      <c r="R80" s="114"/>
      <c r="S80" s="114"/>
      <c r="T80" s="114"/>
      <c r="U80" s="114"/>
      <c r="V80" s="114"/>
      <c r="W80" s="177"/>
      <c r="X80" s="177"/>
      <c r="Y80" s="177"/>
      <c r="Z80" s="177"/>
      <c r="AA80" s="177"/>
      <c r="AB80" s="2"/>
    </row>
    <row r="81" spans="1:28" s="115" customFormat="1" ht="23.25" customHeight="1" x14ac:dyDescent="0.25">
      <c r="A81" s="167" t="s">
        <v>11</v>
      </c>
      <c r="B81" s="168">
        <f t="shared" si="7"/>
        <v>0</v>
      </c>
      <c r="C81" s="214"/>
      <c r="D81" s="215"/>
      <c r="E81" s="214"/>
      <c r="F81" s="215"/>
      <c r="G81" s="214"/>
      <c r="H81" s="215"/>
      <c r="I81" s="214"/>
      <c r="J81" s="215"/>
      <c r="K81" s="214"/>
      <c r="L81" s="215"/>
      <c r="M81" s="214"/>
      <c r="N81" s="215"/>
      <c r="O81" s="214"/>
      <c r="P81" s="216"/>
      <c r="Q81" s="114"/>
      <c r="R81" s="114"/>
      <c r="S81" s="114"/>
      <c r="T81" s="114"/>
      <c r="U81" s="114"/>
      <c r="V81" s="114"/>
      <c r="W81" s="177"/>
      <c r="X81" s="177"/>
      <c r="Y81" s="177"/>
      <c r="Z81" s="177"/>
      <c r="AA81" s="177"/>
      <c r="AB81" s="2"/>
    </row>
    <row r="82" spans="1:28" s="115" customFormat="1" ht="23.25" customHeight="1" x14ac:dyDescent="0.25">
      <c r="A82" s="165" t="s">
        <v>12</v>
      </c>
      <c r="B82" s="166">
        <f t="shared" si="7"/>
        <v>0</v>
      </c>
      <c r="C82" s="212"/>
      <c r="D82" s="213"/>
      <c r="E82" s="212"/>
      <c r="F82" s="213"/>
      <c r="G82" s="212"/>
      <c r="H82" s="213"/>
      <c r="I82" s="212"/>
      <c r="J82" s="213"/>
      <c r="K82" s="212"/>
      <c r="L82" s="213"/>
      <c r="M82" s="212"/>
      <c r="N82" s="213"/>
      <c r="O82" s="212"/>
      <c r="P82" s="217"/>
      <c r="Q82" s="114"/>
      <c r="R82" s="114"/>
      <c r="S82" s="114"/>
      <c r="T82" s="114"/>
      <c r="U82" s="114"/>
      <c r="V82" s="114"/>
      <c r="W82" s="177"/>
      <c r="X82" s="177"/>
      <c r="Y82" s="177"/>
      <c r="Z82" s="177"/>
      <c r="AA82" s="177"/>
      <c r="AB82" s="2"/>
    </row>
    <row r="83" spans="1:28" s="115" customFormat="1" ht="23.25" customHeight="1" x14ac:dyDescent="0.25">
      <c r="A83" s="169" t="s">
        <v>1</v>
      </c>
      <c r="B83" s="170">
        <f>+SUM(B71:B82)</f>
        <v>10959</v>
      </c>
      <c r="C83" s="210">
        <f t="shared" ref="C83:O83" si="8">+SUM(C71:C82)</f>
        <v>2193</v>
      </c>
      <c r="D83" s="211"/>
      <c r="E83" s="210">
        <f t="shared" si="8"/>
        <v>3295</v>
      </c>
      <c r="F83" s="211"/>
      <c r="G83" s="210">
        <f t="shared" si="8"/>
        <v>3598</v>
      </c>
      <c r="H83" s="211"/>
      <c r="I83" s="210">
        <f t="shared" si="8"/>
        <v>1122</v>
      </c>
      <c r="J83" s="211"/>
      <c r="K83" s="210">
        <f t="shared" si="8"/>
        <v>504</v>
      </c>
      <c r="L83" s="211"/>
      <c r="M83" s="210">
        <f t="shared" si="8"/>
        <v>228</v>
      </c>
      <c r="N83" s="211"/>
      <c r="O83" s="210">
        <f t="shared" si="8"/>
        <v>19</v>
      </c>
      <c r="P83" s="211"/>
      <c r="Q83" s="114"/>
      <c r="R83" s="114"/>
      <c r="S83" s="114"/>
      <c r="T83" s="114"/>
      <c r="U83" s="114"/>
      <c r="V83" s="114"/>
      <c r="W83" s="178"/>
      <c r="X83" s="178"/>
      <c r="Y83" s="178"/>
      <c r="Z83" s="178"/>
      <c r="AA83" s="178"/>
      <c r="AB83" s="114"/>
    </row>
    <row r="84" spans="1:28" s="115" customFormat="1" ht="23.25" customHeight="1" x14ac:dyDescent="0.25">
      <c r="A84" s="171" t="s">
        <v>156</v>
      </c>
      <c r="B84" s="172">
        <v>1</v>
      </c>
      <c r="C84" s="209">
        <f>+C83/$B$83</f>
        <v>0.20010949904188338</v>
      </c>
      <c r="D84" s="209"/>
      <c r="E84" s="209">
        <f>+E83/$B$83</f>
        <v>0.30066611917145725</v>
      </c>
      <c r="F84" s="209"/>
      <c r="G84" s="209">
        <f>+G83/$B$83</f>
        <v>0.3283146272470116</v>
      </c>
      <c r="H84" s="209"/>
      <c r="I84" s="209">
        <f>+I83/$B$83</f>
        <v>0.10238160416096359</v>
      </c>
      <c r="J84" s="209"/>
      <c r="K84" s="209">
        <f>+K83/$B$83</f>
        <v>4.5989597591021079E-2</v>
      </c>
      <c r="L84" s="209"/>
      <c r="M84" s="209">
        <f>+M83/$B$83</f>
        <v>2.0804817957842867E-2</v>
      </c>
      <c r="N84" s="209"/>
      <c r="O84" s="209">
        <f>+O83/$B$83</f>
        <v>1.733734829820239E-3</v>
      </c>
      <c r="P84" s="209"/>
      <c r="Q84" s="114"/>
      <c r="R84" s="114"/>
      <c r="S84" s="114"/>
      <c r="T84" s="114"/>
      <c r="U84" s="114"/>
      <c r="V84" s="114"/>
      <c r="W84" s="178"/>
      <c r="X84" s="178"/>
      <c r="Y84" s="178"/>
      <c r="Z84" s="178"/>
      <c r="AA84" s="178"/>
      <c r="AB84" s="114"/>
    </row>
    <row r="85" spans="1:28" s="115" customFormat="1" ht="23.25" customHeight="1" x14ac:dyDescent="0.25">
      <c r="A85" s="109" t="s">
        <v>166</v>
      </c>
      <c r="B85" s="179"/>
      <c r="C85" s="179"/>
      <c r="D85" s="179"/>
      <c r="E85" s="179"/>
      <c r="F85" s="179"/>
      <c r="G85" s="179"/>
      <c r="H85" s="180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</row>
    <row r="86" spans="1:28" s="115" customFormat="1" ht="23.25" customHeight="1" x14ac:dyDescent="0.25">
      <c r="A86" s="109" t="s">
        <v>32</v>
      </c>
      <c r="B86" s="179"/>
      <c r="C86" s="179"/>
      <c r="D86" s="179"/>
      <c r="E86" s="179"/>
      <c r="F86" s="179"/>
      <c r="G86" s="179"/>
      <c r="H86" s="180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</row>
  </sheetData>
  <mergeCells count="247"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A46:C46"/>
    <mergeCell ref="A51:A52"/>
    <mergeCell ref="B51:B52"/>
    <mergeCell ref="C51:D52"/>
    <mergeCell ref="E51:F52"/>
    <mergeCell ref="G51:H52"/>
    <mergeCell ref="I51:J52"/>
    <mergeCell ref="W52:X52"/>
    <mergeCell ref="Y52:Z52"/>
    <mergeCell ref="W53:X53"/>
    <mergeCell ref="Y53:Z53"/>
    <mergeCell ref="W54:X54"/>
    <mergeCell ref="Y54:Z54"/>
    <mergeCell ref="W55:X55"/>
    <mergeCell ref="Y55:Z55"/>
    <mergeCell ref="C56:D56"/>
    <mergeCell ref="E56:F56"/>
    <mergeCell ref="G56:H56"/>
    <mergeCell ref="I56:J56"/>
    <mergeCell ref="W56:X56"/>
    <mergeCell ref="Y56:Z56"/>
    <mergeCell ref="C57:D57"/>
    <mergeCell ref="E57:F57"/>
    <mergeCell ref="G57:H57"/>
    <mergeCell ref="I57:J57"/>
    <mergeCell ref="W57:X57"/>
    <mergeCell ref="Y57:Z57"/>
    <mergeCell ref="C58:D58"/>
    <mergeCell ref="E58:F58"/>
    <mergeCell ref="G58:H58"/>
    <mergeCell ref="I58:J58"/>
    <mergeCell ref="W58:X58"/>
    <mergeCell ref="Y58:Z58"/>
    <mergeCell ref="C59:D59"/>
    <mergeCell ref="E59:F59"/>
    <mergeCell ref="G59:H59"/>
    <mergeCell ref="I59:J59"/>
    <mergeCell ref="W59:X59"/>
    <mergeCell ref="Y59:Z59"/>
    <mergeCell ref="C60:D60"/>
    <mergeCell ref="E60:F60"/>
    <mergeCell ref="G60:H60"/>
    <mergeCell ref="I60:J60"/>
    <mergeCell ref="W60:X60"/>
    <mergeCell ref="Y60:Z60"/>
    <mergeCell ref="C61:D61"/>
    <mergeCell ref="E61:F61"/>
    <mergeCell ref="G61:H61"/>
    <mergeCell ref="I61:J61"/>
    <mergeCell ref="W61:X61"/>
    <mergeCell ref="Y61:Z61"/>
    <mergeCell ref="C62:D62"/>
    <mergeCell ref="E62:F62"/>
    <mergeCell ref="G62:H62"/>
    <mergeCell ref="I62:J62"/>
    <mergeCell ref="W62:X62"/>
    <mergeCell ref="Y62:Z62"/>
    <mergeCell ref="C63:D63"/>
    <mergeCell ref="E63:F63"/>
    <mergeCell ref="G63:H63"/>
    <mergeCell ref="I63:J63"/>
    <mergeCell ref="W63:X63"/>
    <mergeCell ref="Y63:Z63"/>
    <mergeCell ref="C64:D64"/>
    <mergeCell ref="E64:F64"/>
    <mergeCell ref="G64:H64"/>
    <mergeCell ref="I64:J64"/>
    <mergeCell ref="W64:X64"/>
    <mergeCell ref="Y64:Z64"/>
    <mergeCell ref="W66:X66"/>
    <mergeCell ref="Y66:Z66"/>
    <mergeCell ref="C65:D65"/>
    <mergeCell ref="E65:F65"/>
    <mergeCell ref="G65:H65"/>
    <mergeCell ref="I65:J65"/>
    <mergeCell ref="W65:X65"/>
    <mergeCell ref="Y65:Z65"/>
    <mergeCell ref="G70:H70"/>
    <mergeCell ref="I70:J70"/>
    <mergeCell ref="K70:L70"/>
    <mergeCell ref="M70:N70"/>
    <mergeCell ref="C66:D66"/>
    <mergeCell ref="E66:F66"/>
    <mergeCell ref="G66:H66"/>
    <mergeCell ref="I66:J66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M73:N73"/>
    <mergeCell ref="O73:P73"/>
    <mergeCell ref="C72:D72"/>
    <mergeCell ref="E72:F72"/>
    <mergeCell ref="G72:H72"/>
    <mergeCell ref="I72:J72"/>
    <mergeCell ref="K72:L72"/>
    <mergeCell ref="M72:N72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M77:N77"/>
    <mergeCell ref="O77:P77"/>
    <mergeCell ref="C76:D76"/>
    <mergeCell ref="E76:F76"/>
    <mergeCell ref="G76:H76"/>
    <mergeCell ref="I76:J76"/>
    <mergeCell ref="K76:L76"/>
    <mergeCell ref="M76:N76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C82:D82"/>
    <mergeCell ref="E82:F82"/>
    <mergeCell ref="M81:N81"/>
    <mergeCell ref="O81:P81"/>
    <mergeCell ref="C80:D80"/>
    <mergeCell ref="E80:F80"/>
    <mergeCell ref="G80:H80"/>
    <mergeCell ref="I80:J80"/>
    <mergeCell ref="K80:L80"/>
    <mergeCell ref="M80:N80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O82:P82"/>
    <mergeCell ref="O84:P84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O83:P83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2018-04-10T22:58:24Z</dcterms:modified>
</cp:coreProperties>
</file>