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05" yWindow="-105" windowWidth="23250" windowHeight="12570" tabRatio="730"/>
  </bookViews>
  <sheets>
    <sheet name="ER - Casos" sheetId="20" r:id="rId1"/>
    <sheet name="ER-Acciones" sheetId="21" r:id="rId2"/>
  </sheets>
  <externalReferences>
    <externalReference r:id="rId3"/>
  </externalReferences>
  <definedNames>
    <definedName name="_xlnm.Print_Area" localSheetId="0">'ER - Casos'!$A$1:$V$55</definedName>
    <definedName name="_xlnm.Print_Area" localSheetId="1">'ER-Acciones'!$A$1:$R$103</definedName>
  </definedNames>
  <calcPr calcId="162913"/>
</workbook>
</file>

<file path=xl/calcChain.xml><?xml version="1.0" encoding="utf-8"?>
<calcChain xmlns="http://schemas.openxmlformats.org/spreadsheetml/2006/main">
  <c r="D91" i="21" l="1"/>
  <c r="D90" i="21"/>
  <c r="D89" i="21"/>
  <c r="M78" i="21"/>
  <c r="K78" i="21"/>
  <c r="K79" i="21" s="1"/>
  <c r="I78" i="21"/>
  <c r="G78" i="21"/>
  <c r="D88" i="21" s="1"/>
  <c r="E78" i="21"/>
  <c r="E79" i="21" s="1"/>
  <c r="C78" i="21"/>
  <c r="C79" i="21" s="1"/>
  <c r="B77" i="21"/>
  <c r="B76" i="21"/>
  <c r="B75" i="21"/>
  <c r="B74" i="21"/>
  <c r="B73" i="21"/>
  <c r="B72" i="21"/>
  <c r="B71" i="21"/>
  <c r="B70" i="21"/>
  <c r="B69" i="21"/>
  <c r="B68" i="21"/>
  <c r="B67" i="21"/>
  <c r="B78" i="21" s="1"/>
  <c r="B66" i="21"/>
  <c r="Q46" i="21"/>
  <c r="Q47" i="21" s="1"/>
  <c r="O46" i="21"/>
  <c r="I46" i="21"/>
  <c r="F46" i="21"/>
  <c r="C46" i="21"/>
  <c r="N45" i="21"/>
  <c r="B45" i="21"/>
  <c r="N44" i="21"/>
  <c r="B44" i="21"/>
  <c r="N43" i="21"/>
  <c r="B43" i="21"/>
  <c r="N42" i="21"/>
  <c r="B42" i="21"/>
  <c r="N41" i="21"/>
  <c r="B41" i="21"/>
  <c r="N40" i="21"/>
  <c r="B40" i="21"/>
  <c r="N39" i="21"/>
  <c r="B39" i="21"/>
  <c r="N38" i="21"/>
  <c r="B38" i="21"/>
  <c r="N37" i="21"/>
  <c r="B37" i="21"/>
  <c r="N36" i="21"/>
  <c r="B36" i="21"/>
  <c r="N35" i="21"/>
  <c r="B35" i="21"/>
  <c r="N34" i="21"/>
  <c r="N46" i="21" s="1"/>
  <c r="B34" i="21"/>
  <c r="B46" i="21" s="1"/>
  <c r="I47" i="21" s="1"/>
  <c r="D27" i="21"/>
  <c r="F24" i="21" s="1"/>
  <c r="F26" i="21"/>
  <c r="F25" i="21"/>
  <c r="F23" i="21"/>
  <c r="F22" i="21"/>
  <c r="F21" i="21"/>
  <c r="F20" i="21"/>
  <c r="F19" i="21"/>
  <c r="F47" i="21" l="1"/>
  <c r="C47" i="21"/>
  <c r="O47" i="21"/>
  <c r="I79" i="21"/>
  <c r="G79" i="21"/>
  <c r="M79" i="21"/>
  <c r="D86" i="21"/>
  <c r="D87" i="21"/>
</calcChain>
</file>

<file path=xl/sharedStrings.xml><?xml version="1.0" encoding="utf-8"?>
<sst xmlns="http://schemas.openxmlformats.org/spreadsheetml/2006/main" count="181" uniqueCount="85">
  <si>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</si>
  <si>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</si>
  <si>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</si>
  <si>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</si>
  <si>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</si>
  <si>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</si>
  <si>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</si>
  <si>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</si>
  <si>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</si>
  <si>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</si>
  <si>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</si>
  <si>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</si>
  <si>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</si>
  <si>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</si>
  <si>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</si>
  <si>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Porcentaje (%)</t>
  </si>
  <si>
    <t>Casos nuevos</t>
  </si>
  <si>
    <t xml:space="preserve">Mujer </t>
  </si>
  <si>
    <t>Violencia económica o patrimonial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</si>
  <si>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</si>
  <si>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</si>
  <si>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</si>
  <si>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</si>
  <si>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</si>
  <si>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</si>
  <si>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</si>
  <si>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</si>
  <si>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</si>
  <si>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</si>
  <si>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</si>
  <si>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</si>
  <si>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</si>
  <si>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</si>
  <si>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</si>
  <si>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</si>
  <si>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</si>
  <si>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</si>
  <si>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</si>
  <si>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</si>
  <si>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</si>
  <si>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</si>
  <si>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</si>
  <si>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</si>
  <si>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</si>
  <si>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Fuente: Registro de Casos derivados al Sistema Local de Atención y Protección en Zona Rural</t>
  </si>
  <si>
    <t>Elaboración: SISEGC - UPPM - AURORA</t>
  </si>
  <si>
    <t>Periodo:  Enero - Diciembre, 2020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</si>
  <si>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</si>
  <si>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1/ Incluye a la persona que participó una o más veces en las acciones de la ER</t>
  </si>
  <si>
    <t>Cuadro N° 1: Participantes según grupos de edad</t>
  </si>
  <si>
    <t>Grupo de Edad</t>
  </si>
  <si>
    <t>Participantes de las acciones</t>
  </si>
  <si>
    <t>%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</si>
  <si>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</si>
  <si>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</si>
  <si>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</si>
  <si>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</si>
  <si>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</si>
  <si>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</si>
  <si>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</si>
  <si>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</si>
  <si>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</si>
  <si>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</si>
  <si>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</si>
  <si>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</si>
  <si>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</si>
  <si>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</si>
  <si>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Sin información</t>
  </si>
  <si>
    <t>Cuadro N° 2: Participantes por Lineas de Plan de Trabajo según mes</t>
  </si>
  <si>
    <t>Cuadro N° 3: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</si>
  <si>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</si>
  <si>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</si>
  <si>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</si>
  <si>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>Mujer</t>
  </si>
  <si>
    <t xml:space="preserve">% </t>
  </si>
  <si>
    <t>% Acción</t>
  </si>
  <si>
    <t>Cuadro N° 4: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</si>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</sst>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8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5"/>
      <name val="Arial"/>
      <family val="2"/>
    </font>
    <font>
      <b/>
      <sz val="10"/>
      <name val="Arial Narrow"/>
      <family val="2"/>
    </font>
    <font>
      <sz val="9"/>
      <name val="Arial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2"/>
      <color theme="1"/>
      <name val="Arial Narrow"/>
      <family val="2"/>
    </font>
    <font>
      <b/>
      <sz val="14"/>
      <color indexed="8"/>
      <name val="Arial Narrow"/>
      <family val="2"/>
    </font>
    <font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rgb="FF96969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</cellStyleXfs>
  <cellXfs count="192">
    <xf numFmtId="0" fontId="0" fillId="0" borderId="0" xfId="0"/>
    <xf numFmtId="0" fontId="0" fillId="2" borderId="0" xfId="0" applyFill="1"/>
    <xf numFmtId="0" fontId="6" fillId="6" borderId="0" xfId="16" applyFont="1" applyFill="1" applyAlignment="1">
      <alignment vertical="center" wrapText="1"/>
    </xf>
    <xf numFmtId="0" fontId="12" fillId="6" borderId="0" xfId="0" applyFont="1" applyFill="1" applyAlignment="1">
      <alignment horizontal="centerContinuous" vertical="center"/>
    </xf>
    <xf numFmtId="0" fontId="9" fillId="6" borderId="0" xfId="0" applyFont="1" applyFill="1" applyAlignment="1">
      <alignment horizontal="centerContinuous" vertical="center"/>
    </xf>
    <xf numFmtId="0" fontId="3" fillId="6" borderId="0" xfId="0" applyFont="1" applyFill="1" applyAlignment="1">
      <alignment horizontal="centerContinuous" vertical="center"/>
    </xf>
    <xf numFmtId="0" fontId="13" fillId="6" borderId="0" xfId="0" applyFont="1" applyFill="1" applyAlignment="1">
      <alignment horizontal="centerContinuous" vertical="center"/>
    </xf>
    <xf numFmtId="49" fontId="7" fillId="6" borderId="0" xfId="0" applyNumberFormat="1" applyFont="1" applyFill="1" applyAlignment="1">
      <alignment horizontal="centerContinuous" vertical="center"/>
    </xf>
    <xf numFmtId="0" fontId="0" fillId="5" borderId="0" xfId="0" applyFill="1"/>
    <xf numFmtId="0" fontId="10" fillId="5" borderId="0" xfId="0" applyFont="1" applyFill="1"/>
    <xf numFmtId="0" fontId="17" fillId="2" borderId="0" xfId="0" applyFont="1" applyFill="1"/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 indent="1"/>
    </xf>
    <xf numFmtId="3" fontId="20" fillId="2" borderId="8" xfId="0" applyNumberFormat="1" applyFont="1" applyFill="1" applyBorder="1" applyAlignment="1" applyProtection="1">
      <alignment horizontal="center" vertical="center"/>
      <protection hidden="1"/>
    </xf>
    <xf numFmtId="3" fontId="20" fillId="2" borderId="9" xfId="0" applyNumberFormat="1" applyFont="1" applyFill="1" applyBorder="1" applyAlignment="1" applyProtection="1">
      <alignment horizontal="center" vertical="center"/>
      <protection hidden="1"/>
    </xf>
    <xf numFmtId="3" fontId="20" fillId="5" borderId="9" xfId="0" applyNumberFormat="1" applyFont="1" applyFill="1" applyBorder="1" applyAlignment="1" applyProtection="1">
      <alignment horizontal="center" vertical="center"/>
      <protection hidden="1"/>
    </xf>
    <xf numFmtId="0" fontId="20" fillId="2" borderId="10" xfId="0" applyFont="1" applyFill="1" applyBorder="1" applyAlignment="1">
      <alignment horizontal="left" vertical="center" indent="1"/>
    </xf>
    <xf numFmtId="3" fontId="20" fillId="2" borderId="11" xfId="0" applyNumberFormat="1" applyFont="1" applyFill="1" applyBorder="1" applyAlignment="1" applyProtection="1">
      <alignment horizontal="center" vertical="center"/>
      <protection hidden="1"/>
    </xf>
    <xf numFmtId="3" fontId="20" fillId="2" borderId="12" xfId="0" applyNumberFormat="1" applyFont="1" applyFill="1" applyBorder="1" applyAlignment="1" applyProtection="1">
      <alignment horizontal="center" vertical="center"/>
      <protection hidden="1"/>
    </xf>
    <xf numFmtId="3" fontId="20" fillId="5" borderId="12" xfId="0" applyNumberFormat="1" applyFont="1" applyFill="1" applyBorder="1" applyAlignment="1" applyProtection="1">
      <alignment horizontal="center" vertical="center"/>
      <protection hidden="1"/>
    </xf>
    <xf numFmtId="0" fontId="20" fillId="2" borderId="13" xfId="0" applyFont="1" applyFill="1" applyBorder="1" applyAlignment="1">
      <alignment horizontal="left" vertical="center" indent="1"/>
    </xf>
    <xf numFmtId="3" fontId="20" fillId="2" borderId="14" xfId="0" applyNumberFormat="1" applyFont="1" applyFill="1" applyBorder="1" applyAlignment="1" applyProtection="1">
      <alignment horizontal="center" vertical="center"/>
      <protection hidden="1"/>
    </xf>
    <xf numFmtId="3" fontId="20" fillId="2" borderId="15" xfId="0" applyNumberFormat="1" applyFont="1" applyFill="1" applyBorder="1" applyAlignment="1" applyProtection="1">
      <alignment horizontal="center" vertical="center"/>
      <protection hidden="1"/>
    </xf>
    <xf numFmtId="3" fontId="20" fillId="5" borderId="15" xfId="0" applyNumberFormat="1" applyFont="1" applyFill="1" applyBorder="1" applyAlignment="1" applyProtection="1">
      <alignment horizontal="center" vertical="center"/>
      <protection hidden="1"/>
    </xf>
    <xf numFmtId="3" fontId="19" fillId="3" borderId="5" xfId="0" applyNumberFormat="1" applyFont="1" applyFill="1" applyBorder="1" applyAlignment="1">
      <alignment horizontal="center" vertical="center"/>
    </xf>
    <xf numFmtId="3" fontId="19" fillId="3" borderId="6" xfId="0" applyNumberFormat="1" applyFont="1" applyFill="1" applyBorder="1" applyAlignment="1">
      <alignment horizontal="center" vertical="center"/>
    </xf>
    <xf numFmtId="3" fontId="19" fillId="3" borderId="16" xfId="0" applyNumberFormat="1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9" fontId="20" fillId="4" borderId="18" xfId="3" applyFont="1" applyFill="1" applyBorder="1" applyAlignment="1" applyProtection="1">
      <alignment horizontal="center" vertical="center"/>
    </xf>
    <xf numFmtId="9" fontId="20" fillId="4" borderId="19" xfId="3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centerContinuous" wrapText="1"/>
    </xf>
    <xf numFmtId="0" fontId="16" fillId="2" borderId="0" xfId="0" applyFont="1" applyFill="1" applyAlignment="1">
      <alignment horizontal="centerContinuous" vertical="center" wrapText="1"/>
    </xf>
    <xf numFmtId="0" fontId="21" fillId="5" borderId="0" xfId="0" applyFont="1" applyFill="1" applyAlignment="1">
      <alignment horizontal="centerContinuous" vertical="center"/>
    </xf>
    <xf numFmtId="0" fontId="22" fillId="5" borderId="0" xfId="0" applyFont="1" applyFill="1" applyAlignment="1">
      <alignment horizontal="centerContinuous" vertical="center"/>
    </xf>
    <xf numFmtId="0" fontId="0" fillId="5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9" fillId="3" borderId="23" xfId="0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Alignment="1">
      <alignment horizontal="center"/>
    </xf>
    <xf numFmtId="3" fontId="24" fillId="2" borderId="0" xfId="0" applyNumberFormat="1" applyFont="1" applyFill="1" applyAlignment="1">
      <alignment horizontal="center"/>
    </xf>
    <xf numFmtId="164" fontId="24" fillId="2" borderId="0" xfId="3" applyNumberFormat="1" applyFont="1" applyFill="1" applyAlignment="1">
      <alignment horizontal="center"/>
    </xf>
    <xf numFmtId="3" fontId="25" fillId="2" borderId="8" xfId="0" applyNumberFormat="1" applyFont="1" applyFill="1" applyBorder="1" applyAlignment="1" applyProtection="1">
      <alignment horizontal="center" vertical="center"/>
      <protection hidden="1"/>
    </xf>
    <xf numFmtId="3" fontId="20" fillId="2" borderId="24" xfId="0" applyNumberFormat="1" applyFont="1" applyFill="1" applyBorder="1" applyAlignment="1" applyProtection="1">
      <alignment horizontal="center" vertical="center"/>
      <protection hidden="1"/>
    </xf>
    <xf numFmtId="3" fontId="20" fillId="2" borderId="25" xfId="0" applyNumberFormat="1" applyFont="1" applyFill="1" applyBorder="1" applyAlignment="1" applyProtection="1">
      <alignment horizontal="center" vertical="center"/>
      <protection hidden="1"/>
    </xf>
    <xf numFmtId="3" fontId="20" fillId="2" borderId="7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>
      <alignment horizontal="center"/>
    </xf>
    <xf numFmtId="3" fontId="25" fillId="2" borderId="11" xfId="0" applyNumberFormat="1" applyFont="1" applyFill="1" applyBorder="1" applyAlignment="1" applyProtection="1">
      <alignment horizontal="center" vertical="center"/>
      <protection hidden="1"/>
    </xf>
    <xf numFmtId="3" fontId="20" fillId="2" borderId="26" xfId="0" applyNumberFormat="1" applyFont="1" applyFill="1" applyBorder="1" applyAlignment="1" applyProtection="1">
      <alignment horizontal="center" vertical="center"/>
      <protection hidden="1"/>
    </xf>
    <xf numFmtId="3" fontId="20" fillId="2" borderId="27" xfId="0" applyNumberFormat="1" applyFont="1" applyFill="1" applyBorder="1" applyAlignment="1" applyProtection="1">
      <alignment horizontal="center" vertical="center"/>
      <protection hidden="1"/>
    </xf>
    <xf numFmtId="3" fontId="20" fillId="2" borderId="10" xfId="0" applyNumberFormat="1" applyFont="1" applyFill="1" applyBorder="1" applyAlignment="1" applyProtection="1">
      <alignment horizontal="center" vertical="center"/>
      <protection hidden="1"/>
    </xf>
    <xf numFmtId="3" fontId="25" fillId="2" borderId="14" xfId="0" applyNumberFormat="1" applyFont="1" applyFill="1" applyBorder="1" applyAlignment="1" applyProtection="1">
      <alignment horizontal="center" vertical="center"/>
      <protection hidden="1"/>
    </xf>
    <xf numFmtId="3" fontId="20" fillId="2" borderId="28" xfId="0" applyNumberFormat="1" applyFont="1" applyFill="1" applyBorder="1" applyAlignment="1" applyProtection="1">
      <alignment horizontal="center" vertical="center"/>
      <protection hidden="1"/>
    </xf>
    <xf numFmtId="3" fontId="20" fillId="2" borderId="29" xfId="0" applyNumberFormat="1" applyFont="1" applyFill="1" applyBorder="1" applyAlignment="1" applyProtection="1">
      <alignment horizontal="center" vertical="center"/>
      <protection hidden="1"/>
    </xf>
    <xf numFmtId="3" fontId="20" fillId="2" borderId="13" xfId="0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3" fontId="19" fillId="3" borderId="18" xfId="0" applyNumberFormat="1" applyFont="1" applyFill="1" applyBorder="1" applyAlignment="1" applyProtection="1">
      <alignment horizontal="center" vertical="center"/>
      <protection hidden="1"/>
    </xf>
    <xf numFmtId="3" fontId="19" fillId="3" borderId="0" xfId="0" applyNumberFormat="1" applyFont="1" applyFill="1" applyAlignment="1" applyProtection="1">
      <alignment horizontal="center" vertical="center"/>
      <protection hidden="1"/>
    </xf>
    <xf numFmtId="3" fontId="19" fillId="3" borderId="30" xfId="0" applyNumberFormat="1" applyFont="1" applyFill="1" applyBorder="1" applyAlignment="1" applyProtection="1">
      <alignment horizontal="center" vertical="center"/>
      <protection hidden="1"/>
    </xf>
    <xf numFmtId="3" fontId="19" fillId="3" borderId="19" xfId="0" applyNumberFormat="1" applyFont="1" applyFill="1" applyBorder="1" applyAlignment="1" applyProtection="1">
      <alignment horizontal="center" vertical="center"/>
      <protection hidden="1"/>
    </xf>
    <xf numFmtId="3" fontId="19" fillId="3" borderId="17" xfId="0" applyNumberFormat="1" applyFont="1" applyFill="1" applyBorder="1" applyAlignment="1" applyProtection="1">
      <alignment horizontal="center" vertical="center"/>
      <protection hidden="1"/>
    </xf>
    <xf numFmtId="3" fontId="19" fillId="3" borderId="31" xfId="0" applyNumberFormat="1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2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 vertical="center"/>
    </xf>
    <xf numFmtId="164" fontId="0" fillId="0" borderId="0" xfId="3" applyNumberFormat="1" applyFont="1"/>
    <xf numFmtId="0" fontId="28" fillId="2" borderId="0" xfId="0" applyFont="1" applyFill="1" applyAlignment="1">
      <alignment horizontal="left" vertical="center" indent="2"/>
    </xf>
    <xf numFmtId="0" fontId="29" fillId="5" borderId="0" xfId="0" applyFont="1" applyFill="1" applyAlignment="1">
      <alignment horizontal="left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9" fillId="3" borderId="0" xfId="0" applyFont="1" applyFill="1" applyAlignment="1" applyProtection="1">
      <alignment horizontal="center" vertical="center" wrapText="1"/>
      <protection hidden="1"/>
    </xf>
    <xf numFmtId="0" fontId="19" fillId="3" borderId="20" xfId="0" applyFont="1" applyFill="1" applyBorder="1" applyAlignment="1" applyProtection="1">
      <alignment horizontal="center" vertical="center" wrapText="1"/>
      <protection hidden="1"/>
    </xf>
    <xf numFmtId="0" fontId="19" fillId="3" borderId="21" xfId="0" applyFont="1" applyFill="1" applyBorder="1" applyAlignment="1" applyProtection="1">
      <alignment horizontal="center" vertical="center" wrapText="1"/>
      <protection hidden="1"/>
    </xf>
    <xf numFmtId="0" fontId="19" fillId="3" borderId="1" xfId="0" applyFont="1" applyFill="1" applyBorder="1" applyAlignment="1" applyProtection="1">
      <alignment horizontal="center" vertical="center" wrapText="1"/>
      <protection hidden="1"/>
    </xf>
    <xf numFmtId="0" fontId="19" fillId="3" borderId="22" xfId="0" applyFont="1" applyFill="1" applyBorder="1" applyAlignment="1" applyProtection="1">
      <alignment horizontal="center" vertical="center" wrapText="1"/>
      <protection hidden="1"/>
    </xf>
    <xf numFmtId="0" fontId="9" fillId="6" borderId="0" xfId="16" applyFont="1" applyFill="1" applyAlignment="1">
      <alignment horizontal="center" vertical="distributed" wrapText="1"/>
    </xf>
    <xf numFmtId="0" fontId="3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26" fillId="7" borderId="0" xfId="0" applyFont="1" applyFill="1"/>
    <xf numFmtId="0" fontId="30" fillId="8" borderId="32" xfId="0" applyFont="1" applyFill="1" applyBorder="1" applyAlignment="1">
      <alignment vertical="center" wrapText="1"/>
    </xf>
    <xf numFmtId="0" fontId="30" fillId="8" borderId="33" xfId="0" applyFont="1" applyFill="1" applyBorder="1" applyAlignment="1">
      <alignment vertical="center" wrapText="1"/>
    </xf>
    <xf numFmtId="0" fontId="31" fillId="8" borderId="34" xfId="0" applyFont="1" applyFill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0" fontId="32" fillId="8" borderId="34" xfId="0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 wrapText="1"/>
    </xf>
    <xf numFmtId="0" fontId="34" fillId="8" borderId="34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 wrapText="1"/>
    </xf>
    <xf numFmtId="0" fontId="35" fillId="8" borderId="35" xfId="0" applyFont="1" applyFill="1" applyBorder="1" applyAlignment="1">
      <alignment horizontal="centerContinuous" vertical="center" wrapText="1"/>
    </xf>
    <xf numFmtId="0" fontId="35" fillId="8" borderId="36" xfId="0" applyFont="1" applyFill="1" applyBorder="1" applyAlignment="1">
      <alignment horizontal="centerContinuous" vertical="center" wrapText="1"/>
    </xf>
    <xf numFmtId="0" fontId="36" fillId="8" borderId="36" xfId="0" applyFont="1" applyFill="1" applyBorder="1" applyAlignment="1">
      <alignment horizontal="centerContinuous" vertical="center" wrapText="1"/>
    </xf>
    <xf numFmtId="0" fontId="37" fillId="7" borderId="0" xfId="0" applyFont="1" applyFill="1" applyAlignment="1">
      <alignment horizontal="left" vertical="center"/>
    </xf>
    <xf numFmtId="3" fontId="38" fillId="7" borderId="0" xfId="0" quotePrefix="1" applyNumberFormat="1" applyFont="1" applyFill="1" applyAlignment="1">
      <alignment horizontal="center" vertical="center"/>
    </xf>
    <xf numFmtId="9" fontId="39" fillId="9" borderId="0" xfId="3" applyFont="1" applyFill="1" applyAlignment="1">
      <alignment horizontal="center" vertical="center"/>
    </xf>
    <xf numFmtId="0" fontId="40" fillId="5" borderId="0" xfId="0" applyFont="1" applyFill="1" applyAlignment="1">
      <alignment vertical="center"/>
    </xf>
    <xf numFmtId="0" fontId="41" fillId="7" borderId="37" xfId="0" applyFont="1" applyFill="1" applyBorder="1" applyAlignment="1">
      <alignment horizontal="left" indent="1"/>
    </xf>
    <xf numFmtId="0" fontId="26" fillId="7" borderId="38" xfId="0" applyFont="1" applyFill="1" applyBorder="1"/>
    <xf numFmtId="0" fontId="42" fillId="10" borderId="39" xfId="0" applyFont="1" applyFill="1" applyBorder="1" applyAlignment="1">
      <alignment horizontal="center" vertical="center" wrapText="1"/>
    </xf>
    <xf numFmtId="0" fontId="42" fillId="10" borderId="40" xfId="0" applyFont="1" applyFill="1" applyBorder="1" applyAlignment="1">
      <alignment horizontal="center" vertical="center" wrapText="1"/>
    </xf>
    <xf numFmtId="0" fontId="42" fillId="10" borderId="41" xfId="0" applyFont="1" applyFill="1" applyBorder="1" applyAlignment="1">
      <alignment horizontal="center" vertical="center" wrapText="1"/>
    </xf>
    <xf numFmtId="0" fontId="43" fillId="11" borderId="0" xfId="0" applyFont="1" applyFill="1" applyAlignment="1">
      <alignment vertical="center" wrapText="1"/>
    </xf>
    <xf numFmtId="0" fontId="42" fillId="10" borderId="42" xfId="0" applyFont="1" applyFill="1" applyBorder="1" applyAlignment="1">
      <alignment horizontal="center" vertical="center" wrapText="1"/>
    </xf>
    <xf numFmtId="0" fontId="42" fillId="10" borderId="43" xfId="0" applyFont="1" applyFill="1" applyBorder="1" applyAlignment="1">
      <alignment horizontal="center" vertical="center" wrapText="1"/>
    </xf>
    <xf numFmtId="0" fontId="42" fillId="10" borderId="44" xfId="0" applyFont="1" applyFill="1" applyBorder="1" applyAlignment="1">
      <alignment horizontal="center" vertical="center" wrapText="1"/>
    </xf>
    <xf numFmtId="0" fontId="42" fillId="10" borderId="45" xfId="0" applyFont="1" applyFill="1" applyBorder="1" applyAlignment="1">
      <alignment horizontal="center" vertical="center" wrapText="1"/>
    </xf>
    <xf numFmtId="0" fontId="44" fillId="11" borderId="46" xfId="0" applyFont="1" applyFill="1" applyBorder="1" applyAlignment="1">
      <alignment horizontal="left" vertical="center" indent="2"/>
    </xf>
    <xf numFmtId="0" fontId="45" fillId="11" borderId="46" xfId="0" applyFont="1" applyFill="1" applyBorder="1" applyAlignment="1">
      <alignment vertical="center"/>
    </xf>
    <xf numFmtId="0" fontId="46" fillId="11" borderId="46" xfId="0" applyFont="1" applyFill="1" applyBorder="1" applyAlignment="1">
      <alignment horizontal="center" vertical="center"/>
    </xf>
    <xf numFmtId="3" fontId="45" fillId="11" borderId="47" xfId="0" applyNumberFormat="1" applyFont="1" applyFill="1" applyBorder="1" applyAlignment="1">
      <alignment horizontal="center" vertical="center"/>
    </xf>
    <xf numFmtId="3" fontId="45" fillId="11" borderId="48" xfId="0" applyNumberFormat="1" applyFont="1" applyFill="1" applyBorder="1" applyAlignment="1">
      <alignment horizontal="center" vertical="center"/>
    </xf>
    <xf numFmtId="164" fontId="47" fillId="11" borderId="49" xfId="14" applyNumberFormat="1" applyFont="1" applyFill="1" applyBorder="1" applyAlignment="1">
      <alignment horizontal="center" vertical="center"/>
    </xf>
    <xf numFmtId="164" fontId="47" fillId="11" borderId="46" xfId="14" applyNumberFormat="1" applyFont="1" applyFill="1" applyBorder="1" applyAlignment="1">
      <alignment horizontal="center" vertical="center"/>
    </xf>
    <xf numFmtId="3" fontId="37" fillId="11" borderId="0" xfId="0" applyNumberFormat="1" applyFont="1" applyFill="1" applyAlignment="1">
      <alignment vertical="center" wrapText="1"/>
    </xf>
    <xf numFmtId="3" fontId="45" fillId="11" borderId="49" xfId="0" applyNumberFormat="1" applyFont="1" applyFill="1" applyBorder="1" applyAlignment="1">
      <alignment horizontal="center" vertical="center"/>
    </xf>
    <xf numFmtId="3" fontId="45" fillId="11" borderId="50" xfId="0" applyNumberFormat="1" applyFont="1" applyFill="1" applyBorder="1" applyAlignment="1">
      <alignment horizontal="center" vertical="center"/>
    </xf>
    <xf numFmtId="0" fontId="48" fillId="11" borderId="46" xfId="0" applyFont="1" applyFill="1" applyBorder="1" applyAlignment="1">
      <alignment horizontal="right" vertical="center"/>
    </xf>
    <xf numFmtId="0" fontId="39" fillId="12" borderId="51" xfId="0" applyFont="1" applyFill="1" applyBorder="1" applyAlignment="1">
      <alignment horizontal="left" vertical="center" indent="13"/>
    </xf>
    <xf numFmtId="0" fontId="39" fillId="12" borderId="52" xfId="0" applyFont="1" applyFill="1" applyBorder="1" applyAlignment="1">
      <alignment horizontal="left" vertical="center" indent="13"/>
    </xf>
    <xf numFmtId="3" fontId="39" fillId="12" borderId="53" xfId="0" applyNumberFormat="1" applyFont="1" applyFill="1" applyBorder="1" applyAlignment="1">
      <alignment horizontal="center" vertical="center"/>
    </xf>
    <xf numFmtId="3" fontId="39" fillId="12" borderId="52" xfId="0" applyNumberFormat="1" applyFont="1" applyFill="1" applyBorder="1" applyAlignment="1">
      <alignment horizontal="center" vertical="center"/>
    </xf>
    <xf numFmtId="9" fontId="39" fillId="12" borderId="53" xfId="14" applyFont="1" applyFill="1" applyBorder="1" applyAlignment="1">
      <alignment horizontal="center" vertical="center"/>
    </xf>
    <xf numFmtId="9" fontId="39" fillId="12" borderId="51" xfId="14" applyFont="1" applyFill="1" applyBorder="1" applyAlignment="1">
      <alignment horizontal="center" vertical="center"/>
    </xf>
    <xf numFmtId="0" fontId="49" fillId="5" borderId="0" xfId="0" applyFont="1" applyFill="1" applyAlignment="1">
      <alignment vertical="center"/>
    </xf>
    <xf numFmtId="0" fontId="50" fillId="7" borderId="0" xfId="0" applyFont="1" applyFill="1" applyAlignment="1">
      <alignment horizontal="centerContinuous" vertical="center"/>
    </xf>
    <xf numFmtId="0" fontId="41" fillId="7" borderId="54" xfId="0" applyFont="1" applyFill="1" applyBorder="1" applyAlignment="1">
      <alignment horizontal="left" vertical="center" wrapText="1" indent="1"/>
    </xf>
    <xf numFmtId="0" fontId="41" fillId="7" borderId="54" xfId="0" applyFont="1" applyFill="1" applyBorder="1" applyAlignment="1">
      <alignment horizontal="left" indent="1"/>
    </xf>
    <xf numFmtId="0" fontId="41" fillId="7" borderId="54" xfId="0" applyFont="1" applyFill="1" applyBorder="1"/>
    <xf numFmtId="0" fontId="26" fillId="7" borderId="55" xfId="0" applyFont="1" applyFill="1" applyBorder="1"/>
    <xf numFmtId="0" fontId="42" fillId="10" borderId="56" xfId="0" applyFont="1" applyFill="1" applyBorder="1" applyAlignment="1">
      <alignment horizontal="center" vertical="center" wrapText="1"/>
    </xf>
    <xf numFmtId="0" fontId="42" fillId="10" borderId="57" xfId="0" applyFont="1" applyFill="1" applyBorder="1" applyAlignment="1">
      <alignment horizontal="center" vertical="center" wrapText="1"/>
    </xf>
    <xf numFmtId="0" fontId="48" fillId="7" borderId="0" xfId="0" applyFont="1" applyFill="1"/>
    <xf numFmtId="0" fontId="42" fillId="10" borderId="58" xfId="0" applyFont="1" applyFill="1" applyBorder="1" applyAlignment="1">
      <alignment horizontal="center" vertical="center" wrapText="1"/>
    </xf>
    <xf numFmtId="0" fontId="45" fillId="11" borderId="48" xfId="0" applyFont="1" applyFill="1" applyBorder="1" applyAlignment="1">
      <alignment horizontal="left" vertical="center" indent="1"/>
    </xf>
    <xf numFmtId="3" fontId="47" fillId="11" borderId="59" xfId="0" applyNumberFormat="1" applyFont="1" applyFill="1" applyBorder="1" applyAlignment="1">
      <alignment horizontal="center" vertical="center"/>
    </xf>
    <xf numFmtId="3" fontId="45" fillId="11" borderId="59" xfId="0" applyNumberFormat="1" applyFont="1" applyFill="1" applyBorder="1" applyAlignment="1">
      <alignment horizontal="center" vertical="center"/>
    </xf>
    <xf numFmtId="3" fontId="45" fillId="11" borderId="60" xfId="0" applyNumberFormat="1" applyFont="1" applyFill="1" applyBorder="1" applyAlignment="1">
      <alignment horizontal="center" vertical="center"/>
    </xf>
    <xf numFmtId="0" fontId="45" fillId="11" borderId="50" xfId="0" applyFont="1" applyFill="1" applyBorder="1" applyAlignment="1">
      <alignment horizontal="left" vertical="center" indent="1"/>
    </xf>
    <xf numFmtId="3" fontId="47" fillId="11" borderId="61" xfId="0" applyNumberFormat="1" applyFont="1" applyFill="1" applyBorder="1" applyAlignment="1">
      <alignment horizontal="center" vertical="center"/>
    </xf>
    <xf numFmtId="3" fontId="45" fillId="11" borderId="61" xfId="0" applyNumberFormat="1" applyFont="1" applyFill="1" applyBorder="1" applyAlignment="1">
      <alignment horizontal="center" vertical="center"/>
    </xf>
    <xf numFmtId="3" fontId="45" fillId="11" borderId="46" xfId="0" applyNumberFormat="1" applyFont="1" applyFill="1" applyBorder="1" applyAlignment="1">
      <alignment horizontal="center" vertical="center"/>
    </xf>
    <xf numFmtId="0" fontId="45" fillId="11" borderId="52" xfId="0" applyFont="1" applyFill="1" applyBorder="1" applyAlignment="1">
      <alignment horizontal="left" vertical="center" indent="1"/>
    </xf>
    <xf numFmtId="3" fontId="45" fillId="11" borderId="49" xfId="0" applyNumberFormat="1" applyFont="1" applyFill="1" applyBorder="1" applyAlignment="1">
      <alignment horizontal="center" vertical="center" wrapText="1"/>
    </xf>
    <xf numFmtId="3" fontId="45" fillId="11" borderId="50" xfId="0" applyNumberFormat="1" applyFont="1" applyFill="1" applyBorder="1" applyAlignment="1">
      <alignment horizontal="center" vertical="center" wrapText="1"/>
    </xf>
    <xf numFmtId="3" fontId="45" fillId="11" borderId="46" xfId="0" applyNumberFormat="1" applyFont="1" applyFill="1" applyBorder="1" applyAlignment="1">
      <alignment horizontal="center" vertical="center" wrapText="1"/>
    </xf>
    <xf numFmtId="0" fontId="51" fillId="12" borderId="50" xfId="0" applyFont="1" applyFill="1" applyBorder="1" applyAlignment="1">
      <alignment horizontal="center" vertical="center"/>
    </xf>
    <xf numFmtId="3" fontId="51" fillId="12" borderId="61" xfId="0" applyNumberFormat="1" applyFont="1" applyFill="1" applyBorder="1" applyAlignment="1">
      <alignment horizontal="center" vertical="center"/>
    </xf>
    <xf numFmtId="3" fontId="51" fillId="12" borderId="61" xfId="0" applyNumberFormat="1" applyFont="1" applyFill="1" applyBorder="1" applyAlignment="1">
      <alignment horizontal="center" vertical="center"/>
    </xf>
    <xf numFmtId="3" fontId="51" fillId="12" borderId="49" xfId="0" applyNumberFormat="1" applyFont="1" applyFill="1" applyBorder="1" applyAlignment="1">
      <alignment horizontal="center" vertical="center"/>
    </xf>
    <xf numFmtId="3" fontId="51" fillId="12" borderId="50" xfId="0" applyNumberFormat="1" applyFont="1" applyFill="1" applyBorder="1" applyAlignment="1">
      <alignment horizontal="center" vertical="center"/>
    </xf>
    <xf numFmtId="3" fontId="51" fillId="12" borderId="46" xfId="0" applyNumberFormat="1" applyFont="1" applyFill="1" applyBorder="1" applyAlignment="1">
      <alignment horizontal="center" vertical="center"/>
    </xf>
    <xf numFmtId="9" fontId="38" fillId="5" borderId="0" xfId="3" applyFont="1" applyFill="1" applyAlignment="1">
      <alignment horizontal="center" vertical="center"/>
    </xf>
    <xf numFmtId="0" fontId="52" fillId="13" borderId="52" xfId="0" applyFont="1" applyFill="1" applyBorder="1" applyAlignment="1">
      <alignment horizontal="center" vertical="center"/>
    </xf>
    <xf numFmtId="9" fontId="52" fillId="13" borderId="62" xfId="3" applyFont="1" applyFill="1" applyBorder="1" applyAlignment="1">
      <alignment horizontal="center" vertical="center"/>
    </xf>
    <xf numFmtId="9" fontId="52" fillId="13" borderId="62" xfId="3" applyFont="1" applyFill="1" applyBorder="1" applyAlignment="1">
      <alignment horizontal="center" vertical="center"/>
    </xf>
    <xf numFmtId="9" fontId="52" fillId="13" borderId="53" xfId="3" applyFont="1" applyFill="1" applyBorder="1" applyAlignment="1">
      <alignment horizontal="center" vertical="center"/>
    </xf>
    <xf numFmtId="0" fontId="53" fillId="7" borderId="0" xfId="0" applyFont="1" applyFill="1"/>
    <xf numFmtId="9" fontId="52" fillId="13" borderId="52" xfId="3" applyFont="1" applyFill="1" applyBorder="1" applyAlignment="1">
      <alignment horizontal="center" vertical="center"/>
    </xf>
    <xf numFmtId="9" fontId="52" fillId="13" borderId="51" xfId="3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28" fillId="7" borderId="0" xfId="0" applyFont="1" applyFill="1"/>
    <xf numFmtId="0" fontId="41" fillId="7" borderId="63" xfId="0" applyFont="1" applyFill="1" applyBorder="1" applyAlignment="1">
      <alignment horizontal="left" vertical="center" indent="1"/>
    </xf>
    <xf numFmtId="0" fontId="26" fillId="7" borderId="64" xfId="0" applyFont="1" applyFill="1" applyBorder="1"/>
    <xf numFmtId="0" fontId="42" fillId="10" borderId="39" xfId="0" applyFont="1" applyFill="1" applyBorder="1" applyAlignment="1">
      <alignment horizontal="center" vertical="center" wrapText="1"/>
    </xf>
    <xf numFmtId="0" fontId="42" fillId="10" borderId="40" xfId="0" applyFont="1" applyFill="1" applyBorder="1" applyAlignment="1">
      <alignment horizontal="center" vertical="center" wrapText="1"/>
    </xf>
    <xf numFmtId="0" fontId="42" fillId="10" borderId="65" xfId="0" applyFont="1" applyFill="1" applyBorder="1" applyAlignment="1">
      <alignment horizontal="center" vertical="center" wrapText="1"/>
    </xf>
    <xf numFmtId="0" fontId="26" fillId="7" borderId="66" xfId="0" applyFont="1" applyFill="1" applyBorder="1"/>
    <xf numFmtId="0" fontId="35" fillId="2" borderId="0" xfId="0" applyFont="1" applyFill="1" applyAlignment="1">
      <alignment horizontal="left"/>
    </xf>
    <xf numFmtId="3" fontId="35" fillId="2" borderId="0" xfId="0" applyNumberFormat="1" applyFont="1" applyFill="1" applyAlignment="1">
      <alignment horizontal="left"/>
    </xf>
    <xf numFmtId="0" fontId="26" fillId="2" borderId="0" xfId="0" applyFont="1" applyFill="1"/>
    <xf numFmtId="0" fontId="54" fillId="2" borderId="0" xfId="0" applyFont="1" applyFill="1" applyAlignment="1">
      <alignment horizontal="left"/>
    </xf>
    <xf numFmtId="0" fontId="54" fillId="2" borderId="0" xfId="0" applyFont="1" applyFill="1"/>
    <xf numFmtId="0" fontId="54" fillId="7" borderId="0" xfId="0" applyFont="1" applyFill="1"/>
    <xf numFmtId="0" fontId="55" fillId="2" borderId="0" xfId="0" applyFont="1" applyFill="1" applyAlignment="1">
      <alignment horizontal="left"/>
    </xf>
    <xf numFmtId="0" fontId="55" fillId="7" borderId="0" xfId="0" applyFont="1" applyFill="1" applyAlignment="1">
      <alignment horizontal="left"/>
    </xf>
    <xf numFmtId="3" fontId="45" fillId="11" borderId="61" xfId="0" applyNumberFormat="1" applyFont="1" applyFill="1" applyBorder="1" applyAlignment="1">
      <alignment horizontal="center" vertical="center" wrapText="1"/>
    </xf>
    <xf numFmtId="0" fontId="38" fillId="13" borderId="52" xfId="0" applyFont="1" applyFill="1" applyBorder="1" applyAlignment="1">
      <alignment horizontal="center" vertical="center"/>
    </xf>
    <xf numFmtId="9" fontId="38" fillId="13" borderId="62" xfId="3" applyFont="1" applyFill="1" applyBorder="1" applyAlignment="1">
      <alignment horizontal="center" vertical="center"/>
    </xf>
    <xf numFmtId="9" fontId="38" fillId="13" borderId="62" xfId="3" applyFont="1" applyFill="1" applyBorder="1" applyAlignment="1">
      <alignment horizontal="center" vertical="center"/>
    </xf>
    <xf numFmtId="9" fontId="38" fillId="13" borderId="53" xfId="3" applyFont="1" applyFill="1" applyBorder="1" applyAlignment="1">
      <alignment horizontal="center" vertical="center"/>
    </xf>
    <xf numFmtId="0" fontId="55" fillId="7" borderId="0" xfId="0" applyFont="1" applyFill="1"/>
    <xf numFmtId="3" fontId="55" fillId="2" borderId="0" xfId="0" applyNumberFormat="1" applyFont="1" applyFill="1" applyAlignment="1">
      <alignment horizontal="right"/>
    </xf>
    <xf numFmtId="0" fontId="55" fillId="2" borderId="0" xfId="0" applyFont="1" applyFill="1"/>
    <xf numFmtId="3" fontId="55" fillId="7" borderId="0" xfId="0" applyNumberFormat="1" applyFont="1" applyFill="1" applyAlignment="1">
      <alignment horizontal="right"/>
    </xf>
    <xf numFmtId="0" fontId="56" fillId="5" borderId="0" xfId="0" applyFont="1" applyFill="1" applyAlignment="1">
      <alignment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Directorio CEMs - agos - 2009 - UGTAI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2"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132011055188887"/>
          <c:y val="3.6191653588103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441265749571168"/>
          <c:y val="0.29979668425385869"/>
          <c:w val="0.5496200916690922"/>
          <c:h val="0.6100379118581681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7C-4836-AD0A-0E60396E02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7C-4836-AD0A-0E60396E02F0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F7C-4836-AD0A-0E60396E02F0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7C-4836-AD0A-0E60396E02F0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7C-4836-AD0A-0E60396E02F0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7C-4836-AD0A-0E60396E0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Casos'!$C$17:$E$17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Casos'!$C$30:$E$30</c:f>
              <c:numCache>
                <c:formatCode>#,##0</c:formatCode>
                <c:ptCount val="3"/>
                <c:pt idx="0">
                  <c:v>1977</c:v>
                </c:pt>
                <c:pt idx="1">
                  <c:v>116</c:v>
                </c:pt>
                <c:pt idx="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7C-4836-AD0A-0E60396E02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0882137794510864"/>
          <c:y val="6.3568640888692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371171513706299"/>
          <c:y val="0.24824943508563257"/>
          <c:w val="0.50691493538428489"/>
          <c:h val="0.58148408272437002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46-4278-89FF-A814AC487475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46-4278-89FF-A814AC487475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46-4278-89FF-A814AC487475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46-4278-89FF-A814AC487475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46-4278-89FF-A814AC4874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Casos'!$N$17:$O$17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Casos'!$N$30:$O$30</c:f>
              <c:numCache>
                <c:formatCode>#,##0</c:formatCode>
                <c:ptCount val="2"/>
                <c:pt idx="0">
                  <c:v>1952</c:v>
                </c:pt>
                <c:pt idx="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6-4278-89FF-A814AC4874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'ER-Acciones'!$A$34:$A$45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'ER-Acciones'!$B$34:$B$45</c:f>
              <c:numCache>
                <c:formatCode>#,##0</c:formatCode>
                <c:ptCount val="12"/>
                <c:pt idx="0">
                  <c:v>2385</c:v>
                </c:pt>
                <c:pt idx="1">
                  <c:v>4788</c:v>
                </c:pt>
                <c:pt idx="2">
                  <c:v>6985</c:v>
                </c:pt>
                <c:pt idx="3">
                  <c:v>752</c:v>
                </c:pt>
                <c:pt idx="4">
                  <c:v>1986</c:v>
                </c:pt>
                <c:pt idx="5">
                  <c:v>1857</c:v>
                </c:pt>
                <c:pt idx="6">
                  <c:v>2411</c:v>
                </c:pt>
                <c:pt idx="7">
                  <c:v>4997</c:v>
                </c:pt>
                <c:pt idx="8">
                  <c:v>4733</c:v>
                </c:pt>
                <c:pt idx="9">
                  <c:v>8883</c:v>
                </c:pt>
                <c:pt idx="10">
                  <c:v>10881</c:v>
                </c:pt>
                <c:pt idx="11">
                  <c:v>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D-49AE-B7F5-B0257C18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400"/>
        <c:axId val="448761696"/>
      </c:barChart>
      <c:catAx>
        <c:axId val="4487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61696"/>
        <c:crosses val="autoZero"/>
        <c:auto val="1"/>
        <c:lblAlgn val="ctr"/>
        <c:lblOffset val="100"/>
        <c:noMultiLvlLbl val="0"/>
      </c:catAx>
      <c:valAx>
        <c:axId val="44876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'ER-Acciones'!$A$19:$A$26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'ER-Acciones'!$D$19:$D$26</c:f>
              <c:numCache>
                <c:formatCode>#,##0</c:formatCode>
                <c:ptCount val="8"/>
                <c:pt idx="0">
                  <c:v>154</c:v>
                </c:pt>
                <c:pt idx="1">
                  <c:v>2029</c:v>
                </c:pt>
                <c:pt idx="2">
                  <c:v>1674</c:v>
                </c:pt>
                <c:pt idx="3">
                  <c:v>1870</c:v>
                </c:pt>
                <c:pt idx="4">
                  <c:v>10847</c:v>
                </c:pt>
                <c:pt idx="5">
                  <c:v>33427</c:v>
                </c:pt>
                <c:pt idx="6">
                  <c:v>5091</c:v>
                </c:pt>
                <c:pt idx="7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3-4AE4-8B88-66C6B399D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3120"/>
        <c:axId val="448758432"/>
      </c:barChart>
      <c:catAx>
        <c:axId val="4487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58432"/>
        <c:crosses val="autoZero"/>
        <c:auto val="1"/>
        <c:lblAlgn val="ctr"/>
        <c:lblOffset val="100"/>
        <c:noMultiLvlLbl val="0"/>
      </c:catAx>
      <c:valAx>
        <c:axId val="44875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3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'ER-Acciones'!$C$86:$C$91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'ER-Acciones'!$D$86:$D$91</c:f>
              <c:numCache>
                <c:formatCode>#,##0</c:formatCode>
                <c:ptCount val="6"/>
                <c:pt idx="0">
                  <c:v>7827</c:v>
                </c:pt>
                <c:pt idx="1">
                  <c:v>24033</c:v>
                </c:pt>
                <c:pt idx="2">
                  <c:v>9386</c:v>
                </c:pt>
                <c:pt idx="3">
                  <c:v>477</c:v>
                </c:pt>
                <c:pt idx="4">
                  <c:v>7675</c:v>
                </c:pt>
                <c:pt idx="5">
                  <c:v>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7-426D-BB0F-8AEDD1BAF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944"/>
        <c:axId val="448771488"/>
      </c:barChart>
      <c:catAx>
        <c:axId val="4487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71488"/>
        <c:crosses val="autoZero"/>
        <c:auto val="1"/>
        <c:lblAlgn val="ctr"/>
        <c:lblOffset val="100"/>
        <c:noMultiLvlLbl val="0"/>
      </c:catAx>
      <c:valAx>
        <c:axId val="448771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13</xdr:row>
      <xdr:rowOff>45245</xdr:rowOff>
    </xdr:from>
    <xdr:to>
      <xdr:col>10</xdr:col>
      <xdr:colOff>680356</xdr:colOff>
      <xdr:row>31</xdr:row>
      <xdr:rowOff>15119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12</xdr:row>
      <xdr:rowOff>178594</xdr:rowOff>
    </xdr:from>
    <xdr:to>
      <xdr:col>21</xdr:col>
      <xdr:colOff>13607</xdr:colOff>
      <xdr:row>31</xdr:row>
      <xdr:rowOff>60476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36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80126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40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91616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44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1038618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20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16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20</xdr:row>
      <xdr:rowOff>9526</xdr:rowOff>
    </xdr:from>
    <xdr:to>
      <xdr:col>5</xdr:col>
      <xdr:colOff>609600</xdr:colOff>
      <xdr:row>23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602147</xdr:colOff>
      <xdr:row>36</xdr:row>
      <xdr:rowOff>241569</xdr:rowOff>
    </xdr:from>
    <xdr:to>
      <xdr:col>20</xdr:col>
      <xdr:colOff>943806</xdr:colOff>
      <xdr:row>37</xdr:row>
      <xdr:rowOff>181429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14284885" y="8980379"/>
          <a:ext cx="4151659" cy="574860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41</xdr:row>
      <xdr:rowOff>0</xdr:rowOff>
    </xdr:from>
    <xdr:to>
      <xdr:col>20</xdr:col>
      <xdr:colOff>948531</xdr:colOff>
      <xdr:row>42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14329883" y="9410700"/>
          <a:ext cx="4144648" cy="562343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46</xdr:row>
      <xdr:rowOff>15876</xdr:rowOff>
    </xdr:from>
    <xdr:to>
      <xdr:col>20</xdr:col>
      <xdr:colOff>932657</xdr:colOff>
      <xdr:row>47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14340590" y="10721976"/>
          <a:ext cx="4118067" cy="561974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391477</xdr:colOff>
      <xdr:row>39</xdr:row>
      <xdr:rowOff>275050</xdr:rowOff>
    </xdr:from>
    <xdr:to>
      <xdr:col>20</xdr:col>
      <xdr:colOff>990297</xdr:colOff>
      <xdr:row>39</xdr:row>
      <xdr:rowOff>293309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>
          <a:off x="13212429" y="10253621"/>
          <a:ext cx="5270606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45</xdr:row>
      <xdr:rowOff>0</xdr:rowOff>
    </xdr:from>
    <xdr:to>
      <xdr:col>21</xdr:col>
      <xdr:colOff>31750</xdr:colOff>
      <xdr:row>45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flipV="1">
          <a:off x="13073247" y="103822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20</xdr:row>
      <xdr:rowOff>57151</xdr:rowOff>
    </xdr:from>
    <xdr:to>
      <xdr:col>15</xdr:col>
      <xdr:colOff>581025</xdr:colOff>
      <xdr:row>24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211667</xdr:colOff>
      <xdr:row>40</xdr:row>
      <xdr:rowOff>96157</xdr:rowOff>
    </xdr:from>
    <xdr:to>
      <xdr:col>14</xdr:col>
      <xdr:colOff>493983</xdr:colOff>
      <xdr:row>44</xdr:row>
      <xdr:rowOff>16897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12216191" y="10377109"/>
          <a:ext cx="282316" cy="1130264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71082</xdr:colOff>
      <xdr:row>0</xdr:row>
      <xdr:rowOff>71082</xdr:rowOff>
    </xdr:from>
    <xdr:ext cx="6269440" cy="725037"/>
    <xdr:pic>
      <xdr:nvPicPr>
        <xdr:cNvPr id="19" name="Imagen 18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82" y="71082"/>
          <a:ext cx="6269440" cy="7250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48</xdr:row>
      <xdr:rowOff>123823</xdr:rowOff>
    </xdr:from>
    <xdr:to>
      <xdr:col>17</xdr:col>
      <xdr:colOff>301625</xdr:colOff>
      <xdr:row>60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14</xdr:row>
      <xdr:rowOff>105833</xdr:rowOff>
    </xdr:from>
    <xdr:to>
      <xdr:col>16</xdr:col>
      <xdr:colOff>539749</xdr:colOff>
      <xdr:row>27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101601</xdr:colOff>
      <xdr:row>0</xdr:row>
      <xdr:rowOff>67734</xdr:rowOff>
    </xdr:from>
    <xdr:ext cx="6518274" cy="789516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67734"/>
          <a:ext cx="6518274" cy="7895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81</xdr:row>
      <xdr:rowOff>-1</xdr:rowOff>
    </xdr:from>
    <xdr:to>
      <xdr:col>17</xdr:col>
      <xdr:colOff>428625</xdr:colOff>
      <xdr:row>100</xdr:row>
      <xdr:rowOff>83342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12%20Diciembre%20-%20DAYSI/BV%20Diciembre/p&#225;ginas/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-Acciones"/>
    </sheetNames>
    <sheetDataSet>
      <sheetData sheetId="0">
        <row r="19">
          <cell r="A19" t="str">
            <v>Infancia</v>
          </cell>
          <cell r="D19">
            <v>154</v>
          </cell>
        </row>
        <row r="20">
          <cell r="A20" t="str">
            <v>Niñez</v>
          </cell>
          <cell r="D20">
            <v>2029</v>
          </cell>
        </row>
        <row r="21">
          <cell r="A21" t="str">
            <v>Adolescentes</v>
          </cell>
          <cell r="D21">
            <v>1674</v>
          </cell>
        </row>
        <row r="22">
          <cell r="A22" t="str">
            <v>Adolescentes Tardios</v>
          </cell>
          <cell r="D22">
            <v>1870</v>
          </cell>
        </row>
        <row r="23">
          <cell r="A23" t="str">
            <v>Jóvenes</v>
          </cell>
          <cell r="D23">
            <v>10847</v>
          </cell>
        </row>
        <row r="24">
          <cell r="A24" t="str">
            <v>Adultos</v>
          </cell>
          <cell r="D24">
            <v>33427</v>
          </cell>
        </row>
        <row r="25">
          <cell r="A25" t="str">
            <v>Adultos Mayores</v>
          </cell>
          <cell r="D25">
            <v>5091</v>
          </cell>
        </row>
        <row r="26">
          <cell r="A26" t="str">
            <v>Sin información</v>
          </cell>
          <cell r="D26">
            <v>1071</v>
          </cell>
        </row>
        <row r="34">
          <cell r="A34" t="str">
            <v>Enero</v>
          </cell>
          <cell r="B34">
            <v>2385</v>
          </cell>
        </row>
        <row r="35">
          <cell r="A35" t="str">
            <v>Febrero</v>
          </cell>
          <cell r="B35">
            <v>4788</v>
          </cell>
        </row>
        <row r="36">
          <cell r="A36" t="str">
            <v>Marzo</v>
          </cell>
          <cell r="B36">
            <v>6985</v>
          </cell>
        </row>
        <row r="37">
          <cell r="A37" t="str">
            <v>Abril</v>
          </cell>
          <cell r="B37">
            <v>752</v>
          </cell>
        </row>
        <row r="38">
          <cell r="A38" t="str">
            <v>Mayo</v>
          </cell>
          <cell r="B38">
            <v>1986</v>
          </cell>
        </row>
        <row r="39">
          <cell r="A39" t="str">
            <v>Junio</v>
          </cell>
          <cell r="B39">
            <v>1857</v>
          </cell>
        </row>
        <row r="40">
          <cell r="A40" t="str">
            <v>Julio</v>
          </cell>
          <cell r="B40">
            <v>2411</v>
          </cell>
        </row>
        <row r="41">
          <cell r="A41" t="str">
            <v>Agosto</v>
          </cell>
          <cell r="B41">
            <v>4997</v>
          </cell>
        </row>
        <row r="42">
          <cell r="A42" t="str">
            <v>Setiembre</v>
          </cell>
          <cell r="B42">
            <v>4733</v>
          </cell>
        </row>
        <row r="43">
          <cell r="A43" t="str">
            <v>Octubre</v>
          </cell>
          <cell r="B43">
            <v>8883</v>
          </cell>
        </row>
        <row r="44">
          <cell r="A44" t="str">
            <v>Noviembre</v>
          </cell>
          <cell r="B44">
            <v>10881</v>
          </cell>
        </row>
        <row r="45">
          <cell r="A45" t="str">
            <v>Diciembre</v>
          </cell>
          <cell r="B45">
            <v>5505</v>
          </cell>
        </row>
        <row r="86">
          <cell r="C86" t="str">
            <v>Redes Insititucionales y Comunitarias articuladas en el marco del sistema local</v>
          </cell>
          <cell r="D86">
            <v>7827</v>
          </cell>
        </row>
        <row r="87">
          <cell r="C87" t="str">
            <v>Movilización social para enfrentar la VCMIGF y Violencia Sexual en zonas rurales</v>
          </cell>
          <cell r="D87">
            <v>24033</v>
          </cell>
        </row>
        <row r="88">
          <cell r="C88" t="str">
            <v>Desarrollo de capacidades de la población frente a la VCMIGF y Violencia Sexual</v>
          </cell>
          <cell r="D88">
            <v>9386</v>
          </cell>
        </row>
        <row r="89">
          <cell r="C89" t="str">
            <v>Fortalecer la organización comunal para la vigilancia frente a la VCMIGF y Violencia Sexual en zonas rurales</v>
          </cell>
          <cell r="D89">
            <v>477</v>
          </cell>
        </row>
        <row r="90">
          <cell r="C90" t="str">
            <v>Rutas de atención y promoción frente a la VCMIGF y Violencia Sexual en la Zona Rural</v>
          </cell>
          <cell r="D90">
            <v>7675</v>
          </cell>
        </row>
        <row r="91">
          <cell r="C91" t="str">
            <v>Fortalecimiento de capacidades de los operadores de atención y prevención de la VCMIGF y Violencia Sexual en los niveles provinciales, distritales y comunal</v>
          </cell>
          <cell r="D91">
            <v>6765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55"/>
  <sheetViews>
    <sheetView tabSelected="1" view="pageBreakPreview" zoomScale="67" zoomScaleNormal="70" zoomScaleSheetLayoutView="67" workbookViewId="0">
      <pane ySplit="9" topLeftCell="A10" activePane="bottomLeft" state="frozen"/>
      <selection activeCell="J10" sqref="J10"/>
      <selection pane="bottomLeft" activeCell="F15" sqref="F15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1" customWidth="1"/>
    <col min="23" max="25" width="0" hidden="1" customWidth="1"/>
    <col min="26" max="26" width="17.28515625" customWidth="1"/>
    <col min="27" max="38" width="11.42578125" style="1"/>
  </cols>
  <sheetData>
    <row r="1" spans="1:25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23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32.450000000000003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5" ht="26.45" customHeight="1" x14ac:dyDescent="0.25">
      <c r="A4" s="81" t="s">
        <v>19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5" ht="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5" ht="15" customHeight="1" x14ac:dyDescent="0.25">
      <c r="A6" s="82" t="s">
        <v>20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25" ht="3" customHeight="1" x14ac:dyDescent="0.25">
      <c r="A7" s="3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  <c r="Q7" s="6"/>
      <c r="R7" s="6"/>
      <c r="S7" s="6"/>
      <c r="T7" s="6"/>
      <c r="U7" s="6"/>
      <c r="V7" s="6"/>
    </row>
    <row r="8" spans="1:25" ht="3" customHeight="1" x14ac:dyDescent="0.25">
      <c r="A8" s="7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/>
      <c r="R8" s="6"/>
      <c r="S8" s="6"/>
      <c r="T8" s="6"/>
      <c r="U8" s="6"/>
      <c r="V8" s="6"/>
    </row>
    <row r="9" spans="1:25" ht="18.600000000000001" customHeight="1" x14ac:dyDescent="0.25">
      <c r="A9" s="83" t="s">
        <v>46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</row>
    <row r="10" spans="1:25" ht="10.1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8"/>
      <c r="P10" s="8"/>
      <c r="Q10" s="8"/>
      <c r="R10" s="8"/>
      <c r="S10" s="8"/>
      <c r="T10" s="8"/>
      <c r="U10" s="1"/>
    </row>
    <row r="11" spans="1:25" ht="10.1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"/>
    </row>
    <row r="12" spans="1:25" ht="24" customHeight="1" x14ac:dyDescent="0.25">
      <c r="A12" s="84" t="s">
        <v>21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</row>
    <row r="13" spans="1:2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"/>
    </row>
    <row r="14" spans="1:25" ht="18" x14ac:dyDescent="0.25">
      <c r="A14" s="86" t="s">
        <v>22</v>
      </c>
      <c r="B14" s="86"/>
      <c r="C14" s="86"/>
      <c r="D14" s="86"/>
      <c r="E14" s="86"/>
      <c r="F14" s="10"/>
      <c r="G14" s="10"/>
      <c r="H14" s="10"/>
      <c r="I14" s="10"/>
      <c r="J14" s="10"/>
      <c r="L14" s="86" t="s">
        <v>23</v>
      </c>
      <c r="M14" s="86"/>
      <c r="N14" s="86"/>
      <c r="O14" s="86"/>
      <c r="P14" s="10"/>
      <c r="Q14" s="1"/>
      <c r="R14" s="1"/>
      <c r="S14" s="1"/>
      <c r="T14" s="1"/>
      <c r="U14" s="1"/>
    </row>
    <row r="15" spans="1:25" s="1" customFormat="1" ht="63.6" customHeight="1" x14ac:dyDescent="0.25">
      <c r="A15" s="74" t="s">
        <v>24</v>
      </c>
      <c r="B15" s="74"/>
      <c r="C15" s="74"/>
      <c r="D15" s="74"/>
      <c r="E15" s="74"/>
      <c r="F15" s="10"/>
      <c r="G15" s="10"/>
      <c r="H15" s="10"/>
      <c r="I15" s="10"/>
      <c r="J15" s="10"/>
      <c r="L15" s="74" t="s">
        <v>25</v>
      </c>
      <c r="M15" s="74"/>
      <c r="N15" s="74"/>
      <c r="O15" s="74"/>
      <c r="P15" s="10"/>
      <c r="W15"/>
      <c r="X15"/>
      <c r="Y15"/>
    </row>
    <row r="16" spans="1:25" s="1" customFormat="1" ht="6.6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L16" s="8"/>
      <c r="M16" s="8"/>
      <c r="N16" s="8"/>
      <c r="O16" s="8"/>
      <c r="W16"/>
      <c r="X16"/>
      <c r="Y16"/>
    </row>
    <row r="17" spans="1:25" s="1" customFormat="1" ht="33" x14ac:dyDescent="0.25">
      <c r="A17" s="11" t="s">
        <v>0</v>
      </c>
      <c r="B17" s="12" t="s">
        <v>26</v>
      </c>
      <c r="C17" s="12" t="s">
        <v>16</v>
      </c>
      <c r="D17" s="12" t="s">
        <v>27</v>
      </c>
      <c r="E17" s="13" t="s">
        <v>28</v>
      </c>
      <c r="F17" s="8"/>
      <c r="G17" s="8"/>
      <c r="H17" s="8"/>
      <c r="I17" s="8"/>
      <c r="J17" s="8"/>
      <c r="L17" s="14" t="s">
        <v>0</v>
      </c>
      <c r="M17" s="12" t="s">
        <v>26</v>
      </c>
      <c r="N17" s="12" t="s">
        <v>17</v>
      </c>
      <c r="O17" s="13" t="s">
        <v>2</v>
      </c>
      <c r="W17"/>
      <c r="X17"/>
      <c r="Y17"/>
    </row>
    <row r="18" spans="1:25" s="1" customFormat="1" ht="16.5" x14ac:dyDescent="0.25">
      <c r="A18" s="15" t="s">
        <v>3</v>
      </c>
      <c r="B18" s="16">
        <v>138</v>
      </c>
      <c r="C18" s="16">
        <v>126</v>
      </c>
      <c r="D18" s="16">
        <v>8</v>
      </c>
      <c r="E18" s="17">
        <v>4</v>
      </c>
      <c r="F18" s="8"/>
      <c r="G18" s="8"/>
      <c r="H18" s="8"/>
      <c r="I18" s="8"/>
      <c r="J18" s="8"/>
      <c r="L18" s="15" t="s">
        <v>3</v>
      </c>
      <c r="M18" s="16">
        <v>138</v>
      </c>
      <c r="N18" s="16">
        <v>124</v>
      </c>
      <c r="O18" s="18">
        <v>14</v>
      </c>
      <c r="W18"/>
      <c r="X18"/>
      <c r="Y18"/>
    </row>
    <row r="19" spans="1:25" s="1" customFormat="1" ht="16.5" x14ac:dyDescent="0.25">
      <c r="A19" s="19" t="s">
        <v>4</v>
      </c>
      <c r="B19" s="20">
        <v>169</v>
      </c>
      <c r="C19" s="20">
        <v>155</v>
      </c>
      <c r="D19" s="20">
        <v>6</v>
      </c>
      <c r="E19" s="21">
        <v>8</v>
      </c>
      <c r="F19" s="8"/>
      <c r="G19" s="8"/>
      <c r="H19" s="8"/>
      <c r="I19" s="8"/>
      <c r="J19" s="8"/>
      <c r="L19" s="19" t="s">
        <v>4</v>
      </c>
      <c r="M19" s="20">
        <v>169</v>
      </c>
      <c r="N19" s="20">
        <v>147</v>
      </c>
      <c r="O19" s="22">
        <v>22</v>
      </c>
      <c r="W19"/>
      <c r="X19"/>
      <c r="Y19"/>
    </row>
    <row r="20" spans="1:25" s="1" customFormat="1" ht="16.5" x14ac:dyDescent="0.25">
      <c r="A20" s="19" t="s">
        <v>5</v>
      </c>
      <c r="B20" s="20">
        <v>103</v>
      </c>
      <c r="C20" s="20">
        <v>97</v>
      </c>
      <c r="D20" s="20">
        <v>3</v>
      </c>
      <c r="E20" s="21">
        <v>3</v>
      </c>
      <c r="F20" s="8"/>
      <c r="G20" s="8"/>
      <c r="H20" s="8"/>
      <c r="I20" s="8"/>
      <c r="J20" s="8"/>
      <c r="L20" s="19" t="s">
        <v>5</v>
      </c>
      <c r="M20" s="20">
        <v>103</v>
      </c>
      <c r="N20" s="20">
        <v>92</v>
      </c>
      <c r="O20" s="22">
        <v>11</v>
      </c>
      <c r="W20"/>
      <c r="X20"/>
      <c r="Y20"/>
    </row>
    <row r="21" spans="1:25" s="1" customFormat="1" ht="16.5" x14ac:dyDescent="0.25">
      <c r="A21" s="19" t="s">
        <v>6</v>
      </c>
      <c r="B21" s="20">
        <v>70</v>
      </c>
      <c r="C21" s="20">
        <v>61</v>
      </c>
      <c r="D21" s="20">
        <v>4</v>
      </c>
      <c r="E21" s="21">
        <v>5</v>
      </c>
      <c r="F21" s="8"/>
      <c r="G21" s="8"/>
      <c r="H21" s="8"/>
      <c r="I21" s="8"/>
      <c r="J21" s="8"/>
      <c r="L21" s="19" t="s">
        <v>6</v>
      </c>
      <c r="M21" s="20">
        <v>70</v>
      </c>
      <c r="N21" s="20">
        <v>62</v>
      </c>
      <c r="O21" s="22">
        <v>8</v>
      </c>
      <c r="W21"/>
      <c r="X21"/>
      <c r="Y21"/>
    </row>
    <row r="22" spans="1:25" s="1" customFormat="1" ht="16.5" x14ac:dyDescent="0.25">
      <c r="A22" s="19" t="s">
        <v>7</v>
      </c>
      <c r="B22" s="20">
        <v>119</v>
      </c>
      <c r="C22" s="20">
        <v>108</v>
      </c>
      <c r="D22" s="20">
        <v>7</v>
      </c>
      <c r="E22" s="21">
        <v>4</v>
      </c>
      <c r="F22" s="8"/>
      <c r="G22" s="8"/>
      <c r="H22" s="8"/>
      <c r="I22" s="8"/>
      <c r="J22" s="8"/>
      <c r="L22" s="19" t="s">
        <v>7</v>
      </c>
      <c r="M22" s="20">
        <v>119</v>
      </c>
      <c r="N22" s="20">
        <v>105</v>
      </c>
      <c r="O22" s="22">
        <v>14</v>
      </c>
      <c r="W22"/>
      <c r="X22"/>
      <c r="Y22"/>
    </row>
    <row r="23" spans="1:25" s="1" customFormat="1" ht="16.5" x14ac:dyDescent="0.25">
      <c r="A23" s="19" t="s">
        <v>8</v>
      </c>
      <c r="B23" s="20">
        <v>140</v>
      </c>
      <c r="C23" s="20">
        <v>125</v>
      </c>
      <c r="D23" s="20">
        <v>4</v>
      </c>
      <c r="E23" s="21">
        <v>11</v>
      </c>
      <c r="F23" s="8"/>
      <c r="G23" s="8"/>
      <c r="H23" s="8"/>
      <c r="I23" s="8"/>
      <c r="J23" s="8"/>
      <c r="L23" s="19" t="s">
        <v>8</v>
      </c>
      <c r="M23" s="20">
        <v>140</v>
      </c>
      <c r="N23" s="20">
        <v>122</v>
      </c>
      <c r="O23" s="22">
        <v>18</v>
      </c>
      <c r="W23"/>
      <c r="X23"/>
      <c r="Y23"/>
    </row>
    <row r="24" spans="1:25" s="1" customFormat="1" ht="16.5" x14ac:dyDescent="0.25">
      <c r="A24" s="19" t="s">
        <v>9</v>
      </c>
      <c r="B24" s="20">
        <v>168</v>
      </c>
      <c r="C24" s="20">
        <v>149</v>
      </c>
      <c r="D24" s="20">
        <v>6</v>
      </c>
      <c r="E24" s="21">
        <v>13</v>
      </c>
      <c r="F24" s="8"/>
      <c r="G24" s="8"/>
      <c r="H24" s="8"/>
      <c r="I24" s="8"/>
      <c r="J24" s="8"/>
      <c r="L24" s="19" t="s">
        <v>9</v>
      </c>
      <c r="M24" s="20">
        <v>168</v>
      </c>
      <c r="N24" s="20">
        <v>148</v>
      </c>
      <c r="O24" s="22">
        <v>20</v>
      </c>
      <c r="W24"/>
      <c r="X24"/>
      <c r="Y24"/>
    </row>
    <row r="25" spans="1:25" s="1" customFormat="1" ht="16.5" x14ac:dyDescent="0.25">
      <c r="A25" s="19" t="s">
        <v>10</v>
      </c>
      <c r="B25" s="20">
        <v>194</v>
      </c>
      <c r="C25" s="20">
        <v>168</v>
      </c>
      <c r="D25" s="20">
        <v>16</v>
      </c>
      <c r="E25" s="21">
        <v>10</v>
      </c>
      <c r="F25" s="8"/>
      <c r="G25" s="8"/>
      <c r="H25" s="8"/>
      <c r="I25" s="8"/>
      <c r="J25" s="8"/>
      <c r="L25" s="19" t="s">
        <v>10</v>
      </c>
      <c r="M25" s="20">
        <v>194</v>
      </c>
      <c r="N25" s="20">
        <v>167</v>
      </c>
      <c r="O25" s="22">
        <v>27</v>
      </c>
      <c r="W25"/>
      <c r="X25"/>
      <c r="Y25"/>
    </row>
    <row r="26" spans="1:25" s="1" customFormat="1" ht="16.5" x14ac:dyDescent="0.25">
      <c r="A26" s="19" t="s">
        <v>11</v>
      </c>
      <c r="B26" s="20">
        <v>269</v>
      </c>
      <c r="C26" s="20">
        <v>247</v>
      </c>
      <c r="D26" s="20">
        <v>8</v>
      </c>
      <c r="E26" s="21">
        <v>14</v>
      </c>
      <c r="F26" s="8"/>
      <c r="G26" s="8"/>
      <c r="H26" s="8"/>
      <c r="I26" s="8"/>
      <c r="J26" s="8"/>
      <c r="L26" s="19" t="s">
        <v>11</v>
      </c>
      <c r="M26" s="20">
        <v>269</v>
      </c>
      <c r="N26" s="20">
        <v>236</v>
      </c>
      <c r="O26" s="22">
        <v>33</v>
      </c>
      <c r="W26"/>
      <c r="X26"/>
      <c r="Y26"/>
    </row>
    <row r="27" spans="1:25" s="1" customFormat="1" ht="16.5" x14ac:dyDescent="0.25">
      <c r="A27" s="19" t="s">
        <v>12</v>
      </c>
      <c r="B27" s="20">
        <v>295</v>
      </c>
      <c r="C27" s="20">
        <v>260</v>
      </c>
      <c r="D27" s="20">
        <v>22</v>
      </c>
      <c r="E27" s="21">
        <v>13</v>
      </c>
      <c r="F27" s="8"/>
      <c r="G27" s="8"/>
      <c r="H27" s="8"/>
      <c r="I27" s="8"/>
      <c r="J27" s="8"/>
      <c r="L27" s="19" t="s">
        <v>12</v>
      </c>
      <c r="M27" s="20">
        <v>295</v>
      </c>
      <c r="N27" s="20">
        <v>271</v>
      </c>
      <c r="O27" s="22">
        <v>24</v>
      </c>
      <c r="W27"/>
      <c r="X27"/>
      <c r="Y27"/>
    </row>
    <row r="28" spans="1:25" s="1" customFormat="1" ht="16.5" x14ac:dyDescent="0.25">
      <c r="A28" s="19" t="s">
        <v>13</v>
      </c>
      <c r="B28" s="20">
        <v>301</v>
      </c>
      <c r="C28" s="20">
        <v>274</v>
      </c>
      <c r="D28" s="20">
        <v>15</v>
      </c>
      <c r="E28" s="21">
        <v>12</v>
      </c>
      <c r="F28" s="8"/>
      <c r="G28" s="8"/>
      <c r="H28" s="8"/>
      <c r="I28" s="8"/>
      <c r="J28" s="8"/>
      <c r="L28" s="19" t="s">
        <v>13</v>
      </c>
      <c r="M28" s="20">
        <v>301</v>
      </c>
      <c r="N28" s="20">
        <v>273</v>
      </c>
      <c r="O28" s="22">
        <v>28</v>
      </c>
      <c r="W28"/>
      <c r="X28"/>
      <c r="Y28"/>
    </row>
    <row r="29" spans="1:25" s="1" customFormat="1" ht="16.5" x14ac:dyDescent="0.25">
      <c r="A29" s="23" t="s">
        <v>14</v>
      </c>
      <c r="B29" s="24">
        <v>238</v>
      </c>
      <c r="C29" s="24">
        <v>207</v>
      </c>
      <c r="D29" s="24">
        <v>17</v>
      </c>
      <c r="E29" s="25">
        <v>14</v>
      </c>
      <c r="F29" s="8"/>
      <c r="G29" s="8"/>
      <c r="H29" s="8"/>
      <c r="I29" s="8"/>
      <c r="J29" s="8"/>
      <c r="L29" s="23" t="s">
        <v>14</v>
      </c>
      <c r="M29" s="24">
        <v>238</v>
      </c>
      <c r="N29" s="24">
        <v>205</v>
      </c>
      <c r="O29" s="26">
        <v>33</v>
      </c>
      <c r="W29"/>
      <c r="X29"/>
      <c r="Y29"/>
    </row>
    <row r="30" spans="1:25" s="1" customFormat="1" ht="16.5" x14ac:dyDescent="0.25">
      <c r="A30" s="14" t="s">
        <v>1</v>
      </c>
      <c r="B30" s="27">
        <v>2204</v>
      </c>
      <c r="C30" s="27">
        <v>1977</v>
      </c>
      <c r="D30" s="28">
        <v>116</v>
      </c>
      <c r="E30" s="29">
        <v>111</v>
      </c>
      <c r="F30" s="8"/>
      <c r="G30" s="8"/>
      <c r="H30" s="8"/>
      <c r="I30" s="8"/>
      <c r="J30" s="8"/>
      <c r="L30" s="14" t="s">
        <v>1</v>
      </c>
      <c r="M30" s="27">
        <v>2204</v>
      </c>
      <c r="N30" s="27">
        <v>1952</v>
      </c>
      <c r="O30" s="28">
        <v>252</v>
      </c>
      <c r="W30"/>
      <c r="X30"/>
      <c r="Y30"/>
    </row>
    <row r="31" spans="1:25" ht="16.5" x14ac:dyDescent="0.25">
      <c r="A31" s="30" t="s">
        <v>15</v>
      </c>
      <c r="B31" s="31">
        <v>1</v>
      </c>
      <c r="C31" s="31">
        <v>0.89700544464609799</v>
      </c>
      <c r="D31" s="31">
        <v>5.2631578947368418E-2</v>
      </c>
      <c r="E31" s="31">
        <v>5.0362976406533574E-2</v>
      </c>
      <c r="F31" s="8"/>
      <c r="G31" s="8"/>
      <c r="H31" s="8"/>
      <c r="I31" s="8"/>
      <c r="J31" s="8"/>
      <c r="K31" s="1"/>
      <c r="L31" s="30" t="s">
        <v>15</v>
      </c>
      <c r="M31" s="31">
        <v>1</v>
      </c>
      <c r="N31" s="31">
        <v>0.88566243194192373</v>
      </c>
      <c r="O31" s="32">
        <v>0.11433756805807622</v>
      </c>
      <c r="P31" s="1"/>
      <c r="Q31" s="1"/>
      <c r="R31" s="1"/>
      <c r="S31" s="1"/>
      <c r="T31" s="1"/>
      <c r="U31" s="1"/>
    </row>
    <row r="32" spans="1:25" ht="57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  <c r="P32" s="1"/>
      <c r="Q32" s="1"/>
      <c r="R32" s="1"/>
      <c r="S32" s="1"/>
      <c r="T32" s="1"/>
      <c r="U32" s="1"/>
    </row>
    <row r="33" spans="1:26" ht="15.75" x14ac:dyDescent="0.25">
      <c r="A33" s="75" t="s">
        <v>29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8"/>
      <c r="P33" s="33"/>
      <c r="Q33" s="33"/>
      <c r="R33" s="33"/>
      <c r="S33" s="33"/>
      <c r="T33" s="33"/>
      <c r="U33" s="1"/>
    </row>
    <row r="34" spans="1:26" ht="29.45" customHeight="1" x14ac:dyDescent="0.25">
      <c r="A34" s="74" t="s">
        <v>30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1"/>
      <c r="P34" s="33"/>
      <c r="Q34" s="33"/>
      <c r="R34" s="33"/>
      <c r="S34" s="33"/>
      <c r="T34" s="33"/>
      <c r="U34" s="1"/>
    </row>
    <row r="35" spans="1:26" ht="4.1500000000000004" customHeight="1" x14ac:dyDescent="0.25">
      <c r="A35" s="34"/>
      <c r="B35" s="35"/>
      <c r="C35" s="35"/>
      <c r="D35" s="35"/>
      <c r="E35" s="35"/>
      <c r="F35" s="35"/>
      <c r="G35" s="35"/>
      <c r="H35" s="36"/>
      <c r="I35" s="37"/>
      <c r="J35" s="38"/>
      <c r="K35" s="38"/>
      <c r="L35" s="38"/>
      <c r="M35" s="38"/>
      <c r="N35" s="38"/>
      <c r="O35" s="1"/>
      <c r="P35" s="39"/>
      <c r="Q35" s="38"/>
      <c r="R35" s="38"/>
      <c r="S35" s="38"/>
      <c r="T35" s="38"/>
      <c r="U35" s="38"/>
    </row>
    <row r="36" spans="1:26" ht="35.450000000000003" customHeight="1" x14ac:dyDescent="0.25">
      <c r="A36" s="76" t="s">
        <v>0</v>
      </c>
      <c r="B36" s="77" t="s">
        <v>26</v>
      </c>
      <c r="C36" s="78" t="s">
        <v>31</v>
      </c>
      <c r="D36" s="79"/>
      <c r="E36" s="79"/>
      <c r="F36" s="80"/>
      <c r="G36" s="79" t="s">
        <v>32</v>
      </c>
      <c r="H36" s="79"/>
      <c r="I36" s="79"/>
      <c r="J36" s="79"/>
      <c r="K36" s="78" t="s">
        <v>33</v>
      </c>
      <c r="L36" s="79"/>
      <c r="M36" s="79"/>
      <c r="N36" s="80"/>
      <c r="O36" s="1"/>
      <c r="P36" s="1"/>
      <c r="Q36" s="1"/>
      <c r="R36" s="1"/>
      <c r="S36" s="1"/>
      <c r="T36" s="1"/>
      <c r="U36" s="1"/>
      <c r="V36" s="41"/>
      <c r="Z36" s="71"/>
    </row>
    <row r="37" spans="1:26" ht="49.5" x14ac:dyDescent="0.25">
      <c r="A37" s="76"/>
      <c r="B37" s="77" t="s">
        <v>34</v>
      </c>
      <c r="C37" s="42" t="s">
        <v>18</v>
      </c>
      <c r="D37" s="42" t="s">
        <v>35</v>
      </c>
      <c r="E37" s="42" t="s">
        <v>36</v>
      </c>
      <c r="F37" s="42" t="s">
        <v>37</v>
      </c>
      <c r="G37" s="42" t="s">
        <v>18</v>
      </c>
      <c r="H37" s="42" t="s">
        <v>38</v>
      </c>
      <c r="I37" s="42" t="s">
        <v>39</v>
      </c>
      <c r="J37" s="42" t="s">
        <v>40</v>
      </c>
      <c r="K37" s="42" t="s">
        <v>18</v>
      </c>
      <c r="L37" s="42" t="s">
        <v>38</v>
      </c>
      <c r="M37" s="42" t="s">
        <v>39</v>
      </c>
      <c r="N37" s="42" t="s">
        <v>40</v>
      </c>
      <c r="O37" s="1"/>
      <c r="P37" s="1"/>
      <c r="Q37" s="1"/>
      <c r="R37" s="1"/>
      <c r="S37" s="1"/>
      <c r="T37" s="1"/>
      <c r="U37" s="1"/>
      <c r="V37" s="41"/>
      <c r="Z37" s="71"/>
    </row>
    <row r="38" spans="1:26" ht="24" customHeight="1" x14ac:dyDescent="0.25">
      <c r="A38" s="15" t="s">
        <v>3</v>
      </c>
      <c r="B38" s="46">
        <v>138</v>
      </c>
      <c r="C38" s="16">
        <v>6</v>
      </c>
      <c r="D38" s="16">
        <v>5</v>
      </c>
      <c r="E38" s="16">
        <v>16</v>
      </c>
      <c r="F38" s="17">
        <v>12</v>
      </c>
      <c r="G38" s="47">
        <v>8</v>
      </c>
      <c r="H38" s="16">
        <v>53</v>
      </c>
      <c r="I38" s="16">
        <v>25</v>
      </c>
      <c r="J38" s="48">
        <v>5</v>
      </c>
      <c r="K38" s="49">
        <v>0</v>
      </c>
      <c r="L38" s="16">
        <v>5</v>
      </c>
      <c r="M38" s="16">
        <v>3</v>
      </c>
      <c r="N38" s="17">
        <v>0</v>
      </c>
      <c r="O38" s="1"/>
      <c r="P38" s="40"/>
      <c r="Q38" s="41"/>
      <c r="R38" s="41"/>
      <c r="S38" s="41"/>
      <c r="T38" s="41"/>
      <c r="U38" s="41"/>
      <c r="V38" s="41"/>
      <c r="Z38" s="71"/>
    </row>
    <row r="39" spans="1:26" ht="24" customHeight="1" x14ac:dyDescent="0.3">
      <c r="A39" s="19" t="s">
        <v>4</v>
      </c>
      <c r="B39" s="51">
        <v>169</v>
      </c>
      <c r="C39" s="20">
        <v>2</v>
      </c>
      <c r="D39" s="20">
        <v>13</v>
      </c>
      <c r="E39" s="20">
        <v>18</v>
      </c>
      <c r="F39" s="21">
        <v>12</v>
      </c>
      <c r="G39" s="52">
        <v>7</v>
      </c>
      <c r="H39" s="20">
        <v>51</v>
      </c>
      <c r="I39" s="20">
        <v>48</v>
      </c>
      <c r="J39" s="53">
        <v>9</v>
      </c>
      <c r="K39" s="54">
        <v>0</v>
      </c>
      <c r="L39" s="20">
        <v>5</v>
      </c>
      <c r="M39" s="20">
        <v>4</v>
      </c>
      <c r="N39" s="21">
        <v>0</v>
      </c>
      <c r="O39" s="1"/>
      <c r="P39" s="41"/>
      <c r="Q39" s="41"/>
      <c r="R39" s="43" t="s">
        <v>41</v>
      </c>
      <c r="S39" s="44">
        <v>642</v>
      </c>
      <c r="T39" s="43" t="s">
        <v>42</v>
      </c>
      <c r="U39" s="45">
        <v>0.29099999999999998</v>
      </c>
      <c r="V39" s="41"/>
      <c r="Z39" s="71"/>
    </row>
    <row r="40" spans="1:26" ht="24" customHeight="1" x14ac:dyDescent="0.25">
      <c r="A40" s="19" t="s">
        <v>5</v>
      </c>
      <c r="B40" s="51">
        <v>103</v>
      </c>
      <c r="C40" s="20">
        <v>1</v>
      </c>
      <c r="D40" s="20">
        <v>3</v>
      </c>
      <c r="E40" s="20">
        <v>11</v>
      </c>
      <c r="F40" s="21">
        <v>7</v>
      </c>
      <c r="G40" s="52">
        <v>2</v>
      </c>
      <c r="H40" s="20">
        <v>29</v>
      </c>
      <c r="I40" s="20">
        <v>37</v>
      </c>
      <c r="J40" s="53">
        <v>7</v>
      </c>
      <c r="K40" s="54">
        <v>0</v>
      </c>
      <c r="L40" s="20">
        <v>6</v>
      </c>
      <c r="M40" s="20">
        <v>0</v>
      </c>
      <c r="N40" s="21">
        <v>0</v>
      </c>
      <c r="O40" s="1"/>
      <c r="P40" s="1"/>
      <c r="Q40" s="1"/>
      <c r="R40" s="1"/>
      <c r="S40" s="1"/>
      <c r="T40" s="1"/>
      <c r="U40" s="1"/>
      <c r="V40" s="41"/>
      <c r="Z40" s="71"/>
    </row>
    <row r="41" spans="1:26" ht="24" customHeight="1" x14ac:dyDescent="0.3">
      <c r="A41" s="19" t="s">
        <v>6</v>
      </c>
      <c r="B41" s="51">
        <v>70</v>
      </c>
      <c r="C41" s="20">
        <v>0</v>
      </c>
      <c r="D41" s="20">
        <v>5</v>
      </c>
      <c r="E41" s="20">
        <v>11</v>
      </c>
      <c r="F41" s="21">
        <v>6</v>
      </c>
      <c r="G41" s="52">
        <v>0</v>
      </c>
      <c r="H41" s="20">
        <v>17</v>
      </c>
      <c r="I41" s="20">
        <v>24</v>
      </c>
      <c r="J41" s="53">
        <v>4</v>
      </c>
      <c r="K41" s="54">
        <v>0</v>
      </c>
      <c r="L41" s="20">
        <v>3</v>
      </c>
      <c r="M41" s="20">
        <v>0</v>
      </c>
      <c r="N41" s="21">
        <v>0</v>
      </c>
      <c r="O41" s="1"/>
      <c r="P41" s="41"/>
      <c r="Q41" s="41"/>
      <c r="R41" s="50"/>
      <c r="S41" s="50"/>
      <c r="T41" s="50"/>
      <c r="U41" s="50"/>
      <c r="V41" s="41"/>
      <c r="Z41" s="71"/>
    </row>
    <row r="42" spans="1:26" ht="24" customHeight="1" x14ac:dyDescent="0.3">
      <c r="A42" s="19" t="s">
        <v>7</v>
      </c>
      <c r="B42" s="51">
        <v>119</v>
      </c>
      <c r="C42" s="20">
        <v>1</v>
      </c>
      <c r="D42" s="20">
        <v>12</v>
      </c>
      <c r="E42" s="20">
        <v>13</v>
      </c>
      <c r="F42" s="21">
        <v>11</v>
      </c>
      <c r="G42" s="52">
        <v>1</v>
      </c>
      <c r="H42" s="20">
        <v>28</v>
      </c>
      <c r="I42" s="20">
        <v>44</v>
      </c>
      <c r="J42" s="53">
        <v>3</v>
      </c>
      <c r="K42" s="54">
        <v>0</v>
      </c>
      <c r="L42" s="20">
        <v>3</v>
      </c>
      <c r="M42" s="20">
        <v>3</v>
      </c>
      <c r="N42" s="21">
        <v>0</v>
      </c>
      <c r="O42" s="1"/>
      <c r="P42" s="41"/>
      <c r="Q42" s="41"/>
      <c r="R42" s="50"/>
      <c r="S42" s="50"/>
      <c r="T42" s="50"/>
      <c r="U42" s="50"/>
      <c r="V42" s="41"/>
      <c r="Z42" s="71"/>
    </row>
    <row r="43" spans="1:26" ht="24" customHeight="1" x14ac:dyDescent="0.3">
      <c r="A43" s="19" t="s">
        <v>8</v>
      </c>
      <c r="B43" s="51">
        <v>140</v>
      </c>
      <c r="C43" s="20">
        <v>3</v>
      </c>
      <c r="D43" s="20">
        <v>10</v>
      </c>
      <c r="E43" s="20">
        <v>10</v>
      </c>
      <c r="F43" s="21">
        <v>9</v>
      </c>
      <c r="G43" s="52">
        <v>1</v>
      </c>
      <c r="H43" s="20">
        <v>42</v>
      </c>
      <c r="I43" s="20">
        <v>46</v>
      </c>
      <c r="J43" s="53">
        <v>9</v>
      </c>
      <c r="K43" s="54">
        <v>0</v>
      </c>
      <c r="L43" s="20">
        <v>9</v>
      </c>
      <c r="M43" s="20">
        <v>1</v>
      </c>
      <c r="N43" s="21">
        <v>0</v>
      </c>
      <c r="O43" s="1"/>
      <c r="P43" s="41"/>
      <c r="Q43" s="41"/>
      <c r="R43" s="50"/>
      <c r="S43" s="50"/>
      <c r="T43" s="50"/>
      <c r="U43" s="50"/>
      <c r="V43" s="41"/>
      <c r="Z43" s="71"/>
    </row>
    <row r="44" spans="1:26" ht="24" customHeight="1" x14ac:dyDescent="0.3">
      <c r="A44" s="19" t="s">
        <v>9</v>
      </c>
      <c r="B44" s="51">
        <v>168</v>
      </c>
      <c r="C44" s="20">
        <v>2</v>
      </c>
      <c r="D44" s="20">
        <v>8</v>
      </c>
      <c r="E44" s="20">
        <v>9</v>
      </c>
      <c r="F44" s="21">
        <v>23</v>
      </c>
      <c r="G44" s="52">
        <v>10</v>
      </c>
      <c r="H44" s="20">
        <v>48</v>
      </c>
      <c r="I44" s="20">
        <v>51</v>
      </c>
      <c r="J44" s="53">
        <v>6</v>
      </c>
      <c r="K44" s="54">
        <v>0</v>
      </c>
      <c r="L44" s="20">
        <v>7</v>
      </c>
      <c r="M44" s="20">
        <v>4</v>
      </c>
      <c r="N44" s="21">
        <v>0</v>
      </c>
      <c r="O44" s="1"/>
      <c r="P44" s="41"/>
      <c r="Q44" s="41"/>
      <c r="R44" s="43" t="s">
        <v>41</v>
      </c>
      <c r="S44" s="44">
        <v>1436</v>
      </c>
      <c r="T44" s="43" t="s">
        <v>42</v>
      </c>
      <c r="U44" s="45">
        <v>0.65200000000000002</v>
      </c>
      <c r="V44" s="41"/>
      <c r="Z44" s="71"/>
    </row>
    <row r="45" spans="1:26" ht="24" customHeight="1" x14ac:dyDescent="0.25">
      <c r="A45" s="19" t="s">
        <v>10</v>
      </c>
      <c r="B45" s="51">
        <v>194</v>
      </c>
      <c r="C45" s="20">
        <v>1</v>
      </c>
      <c r="D45" s="20">
        <v>8</v>
      </c>
      <c r="E45" s="20">
        <v>25</v>
      </c>
      <c r="F45" s="21">
        <v>24</v>
      </c>
      <c r="G45" s="52">
        <v>4</v>
      </c>
      <c r="H45" s="20">
        <v>60</v>
      </c>
      <c r="I45" s="20">
        <v>53</v>
      </c>
      <c r="J45" s="53">
        <v>5</v>
      </c>
      <c r="K45" s="54">
        <v>0</v>
      </c>
      <c r="L45" s="20">
        <v>8</v>
      </c>
      <c r="M45" s="20">
        <v>5</v>
      </c>
      <c r="N45" s="21">
        <v>1</v>
      </c>
      <c r="O45" s="1"/>
      <c r="P45" s="1"/>
      <c r="Q45" s="1"/>
      <c r="R45" s="1"/>
      <c r="S45" s="1"/>
      <c r="T45" s="1"/>
      <c r="U45" s="1"/>
      <c r="V45" s="41"/>
      <c r="Z45" s="71"/>
    </row>
    <row r="46" spans="1:26" ht="24" customHeight="1" x14ac:dyDescent="0.3">
      <c r="A46" s="19" t="s">
        <v>11</v>
      </c>
      <c r="B46" s="51">
        <v>269</v>
      </c>
      <c r="C46" s="20">
        <v>8</v>
      </c>
      <c r="D46" s="20">
        <v>17</v>
      </c>
      <c r="E46" s="20">
        <v>47</v>
      </c>
      <c r="F46" s="21">
        <v>31</v>
      </c>
      <c r="G46" s="52">
        <v>3</v>
      </c>
      <c r="H46" s="20">
        <v>74</v>
      </c>
      <c r="I46" s="20">
        <v>70</v>
      </c>
      <c r="J46" s="53">
        <v>5</v>
      </c>
      <c r="K46" s="54">
        <v>0</v>
      </c>
      <c r="L46" s="20">
        <v>9</v>
      </c>
      <c r="M46" s="20">
        <v>3</v>
      </c>
      <c r="N46" s="21">
        <v>2</v>
      </c>
      <c r="O46" s="1"/>
      <c r="P46" s="41"/>
      <c r="Q46" s="41"/>
      <c r="R46" s="50"/>
      <c r="S46" s="50"/>
      <c r="T46" s="50"/>
      <c r="U46" s="50"/>
      <c r="V46" s="41"/>
      <c r="Z46" s="71"/>
    </row>
    <row r="47" spans="1:26" ht="24" customHeight="1" x14ac:dyDescent="0.25">
      <c r="A47" s="19" t="s">
        <v>12</v>
      </c>
      <c r="B47" s="51">
        <v>295</v>
      </c>
      <c r="C47" s="20">
        <v>2</v>
      </c>
      <c r="D47" s="20">
        <v>31</v>
      </c>
      <c r="E47" s="20">
        <v>35</v>
      </c>
      <c r="F47" s="21">
        <v>26</v>
      </c>
      <c r="G47" s="52">
        <v>10</v>
      </c>
      <c r="H47" s="20">
        <v>86</v>
      </c>
      <c r="I47" s="20">
        <v>82</v>
      </c>
      <c r="J47" s="53">
        <v>10</v>
      </c>
      <c r="K47" s="54">
        <v>0</v>
      </c>
      <c r="L47" s="20">
        <v>7</v>
      </c>
      <c r="M47" s="20">
        <v>6</v>
      </c>
      <c r="N47" s="21">
        <v>0</v>
      </c>
      <c r="O47" s="1"/>
      <c r="P47" s="41"/>
      <c r="Q47" s="41"/>
      <c r="R47" s="1"/>
      <c r="S47" s="1"/>
      <c r="T47" s="1"/>
      <c r="U47" s="1"/>
      <c r="V47" s="41"/>
      <c r="Z47" s="71"/>
    </row>
    <row r="48" spans="1:26" ht="24" customHeight="1" x14ac:dyDescent="0.3">
      <c r="A48" s="19" t="s">
        <v>13</v>
      </c>
      <c r="B48" s="51">
        <v>301</v>
      </c>
      <c r="C48" s="20">
        <v>3</v>
      </c>
      <c r="D48" s="20">
        <v>17</v>
      </c>
      <c r="E48" s="20">
        <v>20</v>
      </c>
      <c r="F48" s="21">
        <v>28</v>
      </c>
      <c r="G48" s="52">
        <v>12</v>
      </c>
      <c r="H48" s="20">
        <v>82</v>
      </c>
      <c r="I48" s="20">
        <v>105</v>
      </c>
      <c r="J48" s="53">
        <v>13</v>
      </c>
      <c r="K48" s="54">
        <v>0</v>
      </c>
      <c r="L48" s="20">
        <v>10</v>
      </c>
      <c r="M48" s="20">
        <v>11</v>
      </c>
      <c r="N48" s="21">
        <v>0</v>
      </c>
      <c r="O48" s="1"/>
      <c r="P48" s="41"/>
      <c r="Q48" s="41"/>
      <c r="R48" s="50"/>
      <c r="S48" s="50"/>
      <c r="T48" s="50"/>
      <c r="U48" s="50"/>
      <c r="V48" s="41"/>
      <c r="Z48" s="71"/>
    </row>
    <row r="49" spans="1:26" ht="24" customHeight="1" x14ac:dyDescent="0.3">
      <c r="A49" s="23" t="s">
        <v>14</v>
      </c>
      <c r="B49" s="55">
        <v>238</v>
      </c>
      <c r="C49" s="24">
        <v>2</v>
      </c>
      <c r="D49" s="24">
        <v>16</v>
      </c>
      <c r="E49" s="24">
        <v>38</v>
      </c>
      <c r="F49" s="25">
        <v>24</v>
      </c>
      <c r="G49" s="56">
        <v>8</v>
      </c>
      <c r="H49" s="24">
        <v>63</v>
      </c>
      <c r="I49" s="24">
        <v>65</v>
      </c>
      <c r="J49" s="57">
        <v>11</v>
      </c>
      <c r="K49" s="58">
        <v>1</v>
      </c>
      <c r="L49" s="24">
        <v>8</v>
      </c>
      <c r="M49" s="24">
        <v>1</v>
      </c>
      <c r="N49" s="25">
        <v>1</v>
      </c>
      <c r="O49" s="1"/>
      <c r="P49" s="41"/>
      <c r="Q49" s="41"/>
      <c r="R49" s="43" t="s">
        <v>41</v>
      </c>
      <c r="S49" s="44">
        <v>126</v>
      </c>
      <c r="T49" s="43" t="s">
        <v>42</v>
      </c>
      <c r="U49" s="45">
        <v>5.7000000000000002E-2</v>
      </c>
      <c r="V49" s="41"/>
      <c r="Z49" s="71"/>
    </row>
    <row r="50" spans="1:26" ht="16.5" x14ac:dyDescent="0.25">
      <c r="A50" s="59" t="s">
        <v>1</v>
      </c>
      <c r="B50" s="60">
        <v>2204</v>
      </c>
      <c r="C50" s="61">
        <v>31</v>
      </c>
      <c r="D50" s="62">
        <v>145</v>
      </c>
      <c r="E50" s="62">
        <v>253</v>
      </c>
      <c r="F50" s="61">
        <v>213</v>
      </c>
      <c r="G50" s="63">
        <v>66</v>
      </c>
      <c r="H50" s="62">
        <v>633</v>
      </c>
      <c r="I50" s="62">
        <v>650</v>
      </c>
      <c r="J50" s="64">
        <v>87</v>
      </c>
      <c r="K50" s="61">
        <v>1</v>
      </c>
      <c r="L50" s="62">
        <v>80</v>
      </c>
      <c r="M50" s="62">
        <v>41</v>
      </c>
      <c r="N50" s="65">
        <v>4</v>
      </c>
      <c r="O50" s="1"/>
      <c r="P50" s="41"/>
      <c r="Q50" s="41"/>
      <c r="R50" s="1"/>
      <c r="S50" s="1"/>
      <c r="T50" s="1"/>
      <c r="U50" s="1"/>
      <c r="V50" s="41"/>
      <c r="Z50" s="71"/>
    </row>
    <row r="51" spans="1:26" ht="36.75" customHeight="1" x14ac:dyDescent="0.25">
      <c r="A51" s="73" t="s">
        <v>43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67"/>
      <c r="P51" s="67"/>
      <c r="Q51" s="67"/>
      <c r="R51" s="1"/>
      <c r="S51" s="1"/>
      <c r="T51" s="1"/>
      <c r="U51" s="1"/>
      <c r="V51" s="66"/>
      <c r="Z51" s="71"/>
    </row>
    <row r="52" spans="1:26" ht="34.5" customHeight="1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66"/>
      <c r="P52" s="66"/>
      <c r="Q52" s="66"/>
      <c r="R52" s="66"/>
      <c r="S52" s="66"/>
      <c r="T52" s="66"/>
      <c r="U52" s="66"/>
      <c r="V52" s="66"/>
    </row>
    <row r="53" spans="1:26" s="1" customFormat="1" ht="19.5" x14ac:dyDescent="0.25">
      <c r="A53" s="72" t="s">
        <v>44</v>
      </c>
      <c r="B53" s="68"/>
      <c r="C53" s="68"/>
      <c r="D53" s="68"/>
      <c r="E53" s="68"/>
      <c r="F53" s="68"/>
      <c r="G53" s="68"/>
      <c r="H53" s="68"/>
      <c r="I53" s="68"/>
      <c r="L53" s="69"/>
      <c r="M53" s="68"/>
      <c r="N53" s="68"/>
      <c r="O53" s="68"/>
      <c r="P53" s="68"/>
      <c r="Q53" s="68"/>
      <c r="R53" s="68"/>
      <c r="S53" s="70"/>
      <c r="T53" s="70"/>
      <c r="U53" s="70"/>
      <c r="V53" s="70"/>
    </row>
    <row r="54" spans="1:26" s="1" customFormat="1" ht="19.5" customHeight="1" x14ac:dyDescent="0.25">
      <c r="A54" s="72" t="s">
        <v>45</v>
      </c>
      <c r="P54" s="68"/>
      <c r="Q54" s="68"/>
      <c r="R54" s="68"/>
      <c r="S54" s="70"/>
      <c r="T54" s="70"/>
      <c r="U54" s="70"/>
      <c r="V54" s="70"/>
    </row>
    <row r="55" spans="1:26" s="1" customFormat="1" ht="19.5" x14ac:dyDescent="0.25">
      <c r="P55" s="68"/>
      <c r="Q55" s="68"/>
      <c r="R55" s="68"/>
      <c r="S55" s="70"/>
      <c r="T55" s="70"/>
      <c r="U55" s="70"/>
      <c r="V55" s="70"/>
    </row>
  </sheetData>
  <mergeCells count="16">
    <mergeCell ref="A4:V4"/>
    <mergeCell ref="A6:V6"/>
    <mergeCell ref="A9:V9"/>
    <mergeCell ref="A12:V12"/>
    <mergeCell ref="A14:E14"/>
    <mergeCell ref="L14:O14"/>
    <mergeCell ref="A51:N52"/>
    <mergeCell ref="A15:E15"/>
    <mergeCell ref="L15:O15"/>
    <mergeCell ref="A33:N33"/>
    <mergeCell ref="A34:N34"/>
    <mergeCell ref="A36:A37"/>
    <mergeCell ref="B36:B37"/>
    <mergeCell ref="C36:F36"/>
    <mergeCell ref="G36:J36"/>
    <mergeCell ref="K36:N36"/>
  </mergeCells>
  <conditionalFormatting sqref="B50">
    <cfRule type="cellIs" dxfId="1" priority="9" operator="notEqual">
      <formula>$M$30</formula>
    </cfRule>
  </conditionalFormatting>
  <conditionalFormatting sqref="B30">
    <cfRule type="expression" dxfId="0" priority="7">
      <formula>$B$30&lt;&gt;$M$30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A103"/>
  <sheetViews>
    <sheetView view="pageBreakPreview" zoomScale="60" zoomScaleNormal="60" workbookViewId="0">
      <pane ySplit="10" topLeftCell="A11" activePane="bottomLeft" state="frozen"/>
      <selection activeCell="J10" sqref="J10"/>
      <selection pane="bottomLeft" activeCell="S1" sqref="S1"/>
    </sheetView>
  </sheetViews>
  <sheetFormatPr baseColWidth="10" defaultColWidth="11.42578125" defaultRowHeight="16.5" x14ac:dyDescent="0.3"/>
  <cols>
    <col min="1" max="1" width="15.5703125" style="87" customWidth="1"/>
    <col min="2" max="3" width="13.7109375" style="87" customWidth="1"/>
    <col min="4" max="4" width="10.7109375" style="87" customWidth="1"/>
    <col min="5" max="15" width="15.140625" style="87" customWidth="1"/>
    <col min="16" max="16" width="14.28515625" style="87" customWidth="1"/>
    <col min="17" max="18" width="10.7109375" style="87" customWidth="1"/>
    <col min="19" max="19" width="12.5703125" style="87" customWidth="1"/>
    <col min="20" max="21" width="12.140625" style="87" customWidth="1"/>
    <col min="22" max="33" width="12.42578125" style="87" customWidth="1"/>
    <col min="34" max="34" width="10" style="87" customWidth="1"/>
    <col min="35" max="35" width="11.28515625" style="87" customWidth="1"/>
    <col min="36" max="36" width="14.28515625" style="87" customWidth="1"/>
    <col min="37" max="45" width="7.140625" style="87" customWidth="1"/>
    <col min="46" max="16384" width="11.42578125" style="87"/>
  </cols>
  <sheetData>
    <row r="5" spans="1:18" ht="7.5" customHeight="1" x14ac:dyDescent="0.3"/>
    <row r="6" spans="1:18" ht="7.5" customHeight="1" x14ac:dyDescent="0.3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 ht="33" customHeight="1" x14ac:dyDescent="0.3">
      <c r="A7" s="90" t="s">
        <v>19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18" ht="27" customHeight="1" x14ac:dyDescent="0.3">
      <c r="A8" s="92" t="s">
        <v>47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</row>
    <row r="9" spans="1:18" ht="23.25" customHeight="1" x14ac:dyDescent="0.3">
      <c r="A9" s="94" t="s">
        <v>46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ht="7.5" customHeight="1" x14ac:dyDescent="0.3">
      <c r="A10" s="96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8"/>
      <c r="P10" s="97"/>
      <c r="Q10" s="97"/>
      <c r="R10" s="97"/>
    </row>
    <row r="11" spans="1:18" ht="3" customHeight="1" x14ac:dyDescent="0.3"/>
    <row r="12" spans="1:18" ht="3.75" customHeight="1" x14ac:dyDescent="0.3">
      <c r="A12" s="99"/>
      <c r="B12" s="99"/>
      <c r="C12" s="99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</row>
    <row r="13" spans="1:18" ht="21" customHeight="1" x14ac:dyDescent="0.3">
      <c r="A13" s="102" t="s">
        <v>48</v>
      </c>
      <c r="B13" s="99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</row>
    <row r="14" spans="1:18" ht="21" customHeight="1" x14ac:dyDescent="0.3">
      <c r="J14" s="100"/>
      <c r="K14" s="100"/>
      <c r="L14" s="100"/>
      <c r="M14" s="100"/>
      <c r="N14" s="100"/>
      <c r="O14" s="100"/>
      <c r="P14" s="100"/>
      <c r="Q14" s="101"/>
    </row>
    <row r="15" spans="1:18" ht="21" customHeight="1" thickBot="1" x14ac:dyDescent="0.35">
      <c r="A15" s="103" t="s">
        <v>49</v>
      </c>
      <c r="B15" s="103"/>
      <c r="C15" s="103"/>
      <c r="D15" s="103"/>
      <c r="E15" s="103"/>
      <c r="F15" s="103"/>
      <c r="G15" s="103"/>
      <c r="J15" s="100"/>
      <c r="K15" s="100"/>
      <c r="L15" s="100"/>
      <c r="M15" s="100"/>
      <c r="N15" s="100"/>
      <c r="O15" s="100"/>
      <c r="P15" s="100"/>
      <c r="Q15" s="101"/>
    </row>
    <row r="16" spans="1:18" ht="4.5" customHeight="1" x14ac:dyDescent="0.3">
      <c r="A16" s="104"/>
      <c r="J16" s="100"/>
      <c r="K16" s="100"/>
      <c r="L16" s="100"/>
      <c r="M16" s="100"/>
      <c r="N16" s="100"/>
      <c r="O16" s="100"/>
      <c r="P16" s="100"/>
      <c r="Q16" s="101"/>
    </row>
    <row r="17" spans="1:18" ht="21" customHeight="1" x14ac:dyDescent="0.3">
      <c r="A17" s="105" t="s">
        <v>50</v>
      </c>
      <c r="B17" s="106"/>
      <c r="C17" s="106"/>
      <c r="D17" s="106" t="s">
        <v>51</v>
      </c>
      <c r="E17" s="106"/>
      <c r="F17" s="106" t="s">
        <v>52</v>
      </c>
      <c r="G17" s="107"/>
      <c r="H17" s="108"/>
      <c r="J17" s="100"/>
      <c r="K17" s="100"/>
      <c r="L17" s="100"/>
      <c r="M17" s="100"/>
      <c r="N17" s="100"/>
      <c r="O17" s="100"/>
      <c r="P17" s="100"/>
      <c r="Q17" s="101"/>
    </row>
    <row r="18" spans="1:18" ht="21" customHeight="1" x14ac:dyDescent="0.3">
      <c r="A18" s="109"/>
      <c r="B18" s="110"/>
      <c r="C18" s="110"/>
      <c r="D18" s="111"/>
      <c r="E18" s="111"/>
      <c r="F18" s="111"/>
      <c r="G18" s="112"/>
      <c r="H18" s="108"/>
      <c r="J18" s="100"/>
      <c r="K18" s="100"/>
      <c r="L18" s="100"/>
      <c r="M18" s="100"/>
      <c r="N18" s="100"/>
      <c r="O18" s="100"/>
      <c r="P18" s="100"/>
      <c r="Q18" s="101"/>
    </row>
    <row r="19" spans="1:18" ht="21" customHeight="1" x14ac:dyDescent="0.3">
      <c r="A19" s="113" t="s">
        <v>53</v>
      </c>
      <c r="B19" s="114"/>
      <c r="C19" s="115" t="s">
        <v>54</v>
      </c>
      <c r="D19" s="116">
        <v>154</v>
      </c>
      <c r="E19" s="117"/>
      <c r="F19" s="118">
        <f t="shared" ref="F19:F26" si="0">+D19/$D$27</f>
        <v>2.7420187668037678E-3</v>
      </c>
      <c r="G19" s="119"/>
      <c r="H19" s="120"/>
      <c r="J19" s="100"/>
      <c r="K19" s="100"/>
      <c r="L19" s="100"/>
      <c r="M19" s="100"/>
      <c r="N19" s="100"/>
      <c r="O19" s="100"/>
      <c r="P19" s="100"/>
      <c r="Q19" s="101"/>
    </row>
    <row r="20" spans="1:18" ht="21" customHeight="1" x14ac:dyDescent="0.3">
      <c r="A20" s="113" t="s">
        <v>55</v>
      </c>
      <c r="B20" s="114"/>
      <c r="C20" s="115" t="s">
        <v>56</v>
      </c>
      <c r="D20" s="121">
        <v>2029</v>
      </c>
      <c r="E20" s="122"/>
      <c r="F20" s="118">
        <f t="shared" si="0"/>
        <v>3.6126987518473014E-2</v>
      </c>
      <c r="G20" s="119"/>
      <c r="H20" s="120"/>
      <c r="J20" s="100"/>
      <c r="K20" s="100"/>
      <c r="L20" s="100"/>
      <c r="M20" s="100"/>
      <c r="N20" s="100"/>
      <c r="O20" s="100"/>
      <c r="P20" s="100"/>
      <c r="Q20" s="101"/>
    </row>
    <row r="21" spans="1:18" ht="21" customHeight="1" x14ac:dyDescent="0.3">
      <c r="A21" s="113" t="s">
        <v>57</v>
      </c>
      <c r="B21" s="114"/>
      <c r="C21" s="115" t="s">
        <v>58</v>
      </c>
      <c r="D21" s="121">
        <v>1674</v>
      </c>
      <c r="E21" s="122"/>
      <c r="F21" s="118">
        <f t="shared" si="0"/>
        <v>2.9806100101490304E-2</v>
      </c>
      <c r="G21" s="119"/>
      <c r="H21" s="120"/>
      <c r="J21" s="100"/>
      <c r="K21" s="100"/>
      <c r="L21" s="100"/>
      <c r="M21" s="100"/>
      <c r="N21" s="100"/>
      <c r="O21" s="100"/>
      <c r="P21" s="100"/>
      <c r="Q21" s="101"/>
    </row>
    <row r="22" spans="1:18" ht="21" customHeight="1" x14ac:dyDescent="0.3">
      <c r="A22" s="113" t="s">
        <v>59</v>
      </c>
      <c r="B22" s="114"/>
      <c r="C22" s="115" t="s">
        <v>60</v>
      </c>
      <c r="D22" s="121">
        <v>1870</v>
      </c>
      <c r="E22" s="122"/>
      <c r="F22" s="118">
        <f t="shared" si="0"/>
        <v>3.3295942168331462E-2</v>
      </c>
      <c r="G22" s="119"/>
      <c r="H22" s="120"/>
      <c r="J22" s="100"/>
      <c r="K22" s="100"/>
      <c r="L22" s="100"/>
      <c r="M22" s="100"/>
      <c r="N22" s="100"/>
      <c r="O22" s="100"/>
      <c r="P22" s="100"/>
      <c r="Q22" s="101"/>
    </row>
    <row r="23" spans="1:18" ht="21" customHeight="1" x14ac:dyDescent="0.3">
      <c r="A23" s="113" t="s">
        <v>61</v>
      </c>
      <c r="B23" s="114"/>
      <c r="C23" s="115" t="s">
        <v>62</v>
      </c>
      <c r="D23" s="121">
        <v>10847</v>
      </c>
      <c r="E23" s="122"/>
      <c r="F23" s="118">
        <f t="shared" si="0"/>
        <v>0.19313426989299004</v>
      </c>
      <c r="G23" s="119"/>
      <c r="H23" s="120"/>
      <c r="J23" s="100"/>
      <c r="K23" s="100"/>
      <c r="L23" s="100"/>
      <c r="M23" s="100"/>
      <c r="N23" s="100"/>
      <c r="O23" s="100"/>
      <c r="P23" s="100"/>
      <c r="Q23" s="101"/>
    </row>
    <row r="24" spans="1:18" ht="21" customHeight="1" x14ac:dyDescent="0.3">
      <c r="A24" s="113" t="s">
        <v>63</v>
      </c>
      <c r="B24" s="114"/>
      <c r="C24" s="115" t="s">
        <v>64</v>
      </c>
      <c r="D24" s="121">
        <v>33427</v>
      </c>
      <c r="E24" s="122"/>
      <c r="F24" s="118">
        <f t="shared" si="0"/>
        <v>0.59517832024642559</v>
      </c>
      <c r="G24" s="119"/>
      <c r="H24" s="120"/>
      <c r="J24" s="100"/>
      <c r="K24" s="100"/>
      <c r="L24" s="100"/>
      <c r="M24" s="100"/>
      <c r="N24" s="100"/>
      <c r="O24" s="100"/>
      <c r="P24" s="100"/>
      <c r="Q24" s="101"/>
    </row>
    <row r="25" spans="1:18" ht="21" customHeight="1" x14ac:dyDescent="0.3">
      <c r="A25" s="113" t="s">
        <v>65</v>
      </c>
      <c r="B25" s="114"/>
      <c r="C25" s="115" t="s">
        <v>66</v>
      </c>
      <c r="D25" s="121">
        <v>5091</v>
      </c>
      <c r="E25" s="122"/>
      <c r="F25" s="118">
        <f t="shared" si="0"/>
        <v>9.0646867154532337E-2</v>
      </c>
      <c r="G25" s="119"/>
      <c r="H25" s="120"/>
      <c r="I25" s="100"/>
      <c r="J25" s="100"/>
      <c r="K25" s="100"/>
      <c r="L25" s="100"/>
      <c r="M25" s="100"/>
      <c r="N25" s="100"/>
      <c r="O25" s="100"/>
      <c r="P25" s="100"/>
      <c r="Q25" s="101"/>
    </row>
    <row r="26" spans="1:18" ht="21" customHeight="1" x14ac:dyDescent="0.3">
      <c r="A26" s="113" t="s">
        <v>67</v>
      </c>
      <c r="B26" s="114"/>
      <c r="C26" s="123"/>
      <c r="D26" s="121">
        <v>1071</v>
      </c>
      <c r="E26" s="122"/>
      <c r="F26" s="118">
        <f t="shared" si="0"/>
        <v>1.9069494150953475E-2</v>
      </c>
      <c r="G26" s="119"/>
      <c r="H26" s="120"/>
      <c r="I26" s="100"/>
      <c r="J26" s="100"/>
      <c r="K26" s="100"/>
      <c r="L26" s="100"/>
      <c r="M26" s="100"/>
      <c r="N26" s="100"/>
      <c r="O26" s="100"/>
      <c r="P26" s="100"/>
      <c r="Q26" s="101"/>
    </row>
    <row r="27" spans="1:18" ht="21" customHeight="1" x14ac:dyDescent="0.3">
      <c r="A27" s="124" t="s">
        <v>1</v>
      </c>
      <c r="B27" s="124"/>
      <c r="C27" s="125"/>
      <c r="D27" s="126">
        <f>+SUM(D19:D26)</f>
        <v>56163</v>
      </c>
      <c r="E27" s="127"/>
      <c r="F27" s="128">
        <v>1</v>
      </c>
      <c r="G27" s="129"/>
      <c r="H27" s="120"/>
      <c r="I27" s="100"/>
      <c r="J27" s="100"/>
      <c r="K27" s="100"/>
      <c r="L27" s="100"/>
      <c r="M27" s="100"/>
      <c r="N27" s="100"/>
      <c r="O27" s="100"/>
      <c r="P27" s="100"/>
      <c r="Q27" s="101"/>
    </row>
    <row r="28" spans="1:18" ht="21" customHeight="1" x14ac:dyDescent="0.3">
      <c r="A28" s="130"/>
      <c r="B28" s="99"/>
      <c r="C28" s="99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8" ht="21" customHeight="1" x14ac:dyDescent="0.3">
      <c r="L29" s="131"/>
      <c r="M29" s="131"/>
    </row>
    <row r="30" spans="1:18" ht="27" customHeight="1" thickBot="1" x14ac:dyDescent="0.35">
      <c r="A30" s="132" t="s">
        <v>68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M30" s="133" t="s">
        <v>69</v>
      </c>
      <c r="N30" s="134"/>
      <c r="O30" s="134"/>
      <c r="P30" s="134"/>
      <c r="Q30" s="134"/>
      <c r="R30" s="134"/>
    </row>
    <row r="31" spans="1:18" ht="11.25" customHeight="1" x14ac:dyDescent="0.3">
      <c r="A31" s="135"/>
      <c r="B31" s="135"/>
      <c r="C31" s="135"/>
      <c r="D31" s="135"/>
      <c r="E31" s="135"/>
      <c r="F31" s="135"/>
      <c r="G31" s="135"/>
      <c r="H31" s="135"/>
    </row>
    <row r="32" spans="1:18" ht="27" customHeight="1" x14ac:dyDescent="0.3">
      <c r="A32" s="136" t="s">
        <v>0</v>
      </c>
      <c r="B32" s="106" t="s">
        <v>1</v>
      </c>
      <c r="C32" s="106" t="s">
        <v>70</v>
      </c>
      <c r="D32" s="106"/>
      <c r="E32" s="106"/>
      <c r="F32" s="106" t="s">
        <v>71</v>
      </c>
      <c r="G32" s="106"/>
      <c r="H32" s="106"/>
      <c r="I32" s="111" t="s">
        <v>72</v>
      </c>
      <c r="J32" s="111"/>
      <c r="K32" s="137"/>
      <c r="L32" s="138"/>
      <c r="M32" s="139" t="s">
        <v>0</v>
      </c>
      <c r="N32" s="111" t="s">
        <v>1</v>
      </c>
      <c r="O32" s="111" t="s">
        <v>73</v>
      </c>
      <c r="P32" s="111"/>
      <c r="Q32" s="111" t="s">
        <v>2</v>
      </c>
      <c r="R32" s="137"/>
    </row>
    <row r="33" spans="1:24" ht="57.75" customHeight="1" x14ac:dyDescent="0.3">
      <c r="A33" s="139"/>
      <c r="B33" s="111"/>
      <c r="C33" s="111"/>
      <c r="D33" s="111"/>
      <c r="E33" s="111"/>
      <c r="F33" s="111"/>
      <c r="G33" s="111"/>
      <c r="H33" s="111"/>
      <c r="I33" s="111"/>
      <c r="J33" s="111"/>
      <c r="K33" s="137"/>
      <c r="L33" s="138"/>
      <c r="M33" s="139"/>
      <c r="N33" s="111"/>
      <c r="O33" s="111"/>
      <c r="P33" s="111"/>
      <c r="Q33" s="111"/>
      <c r="R33" s="137"/>
    </row>
    <row r="34" spans="1:24" ht="23.25" customHeight="1" x14ac:dyDescent="0.3">
      <c r="A34" s="140" t="s">
        <v>3</v>
      </c>
      <c r="B34" s="141">
        <f t="shared" ref="B34:B45" si="1">+SUM(C34:J34)</f>
        <v>2385</v>
      </c>
      <c r="C34" s="142">
        <v>732</v>
      </c>
      <c r="D34" s="142"/>
      <c r="E34" s="142"/>
      <c r="F34" s="142">
        <v>1216</v>
      </c>
      <c r="G34" s="142"/>
      <c r="H34" s="142"/>
      <c r="I34" s="142">
        <v>437</v>
      </c>
      <c r="J34" s="142"/>
      <c r="K34" s="116"/>
      <c r="L34" s="138"/>
      <c r="M34" s="140" t="s">
        <v>3</v>
      </c>
      <c r="N34" s="141">
        <f>+O34+Q34</f>
        <v>2385</v>
      </c>
      <c r="O34" s="116">
        <v>1181</v>
      </c>
      <c r="P34" s="117"/>
      <c r="Q34" s="116">
        <v>1204</v>
      </c>
      <c r="R34" s="143"/>
    </row>
    <row r="35" spans="1:24" ht="23.25" customHeight="1" x14ac:dyDescent="0.3">
      <c r="A35" s="144" t="s">
        <v>4</v>
      </c>
      <c r="B35" s="145">
        <f t="shared" si="1"/>
        <v>4788</v>
      </c>
      <c r="C35" s="146">
        <v>1119</v>
      </c>
      <c r="D35" s="146"/>
      <c r="E35" s="146"/>
      <c r="F35" s="146">
        <v>2833</v>
      </c>
      <c r="G35" s="146"/>
      <c r="H35" s="146"/>
      <c r="I35" s="146">
        <v>836</v>
      </c>
      <c r="J35" s="146"/>
      <c r="K35" s="121"/>
      <c r="L35" s="138"/>
      <c r="M35" s="144" t="s">
        <v>4</v>
      </c>
      <c r="N35" s="141">
        <f t="shared" ref="N35:N45" si="2">+O35+Q35</f>
        <v>4788</v>
      </c>
      <c r="O35" s="121">
        <v>2772</v>
      </c>
      <c r="P35" s="122"/>
      <c r="Q35" s="121">
        <v>2016</v>
      </c>
      <c r="R35" s="147"/>
    </row>
    <row r="36" spans="1:24" ht="23.25" customHeight="1" x14ac:dyDescent="0.3">
      <c r="A36" s="144" t="s">
        <v>5</v>
      </c>
      <c r="B36" s="145">
        <f t="shared" si="1"/>
        <v>6985</v>
      </c>
      <c r="C36" s="146">
        <v>522</v>
      </c>
      <c r="D36" s="146"/>
      <c r="E36" s="146"/>
      <c r="F36" s="146">
        <v>5885</v>
      </c>
      <c r="G36" s="146"/>
      <c r="H36" s="146"/>
      <c r="I36" s="146">
        <v>578</v>
      </c>
      <c r="J36" s="146"/>
      <c r="K36" s="121"/>
      <c r="L36" s="138"/>
      <c r="M36" s="144" t="s">
        <v>5</v>
      </c>
      <c r="N36" s="141">
        <f t="shared" si="2"/>
        <v>6985</v>
      </c>
      <c r="O36" s="121">
        <v>5326</v>
      </c>
      <c r="P36" s="122"/>
      <c r="Q36" s="121">
        <v>1659</v>
      </c>
      <c r="R36" s="147"/>
    </row>
    <row r="37" spans="1:24" ht="23.25" customHeight="1" x14ac:dyDescent="0.3">
      <c r="A37" s="144" t="s">
        <v>6</v>
      </c>
      <c r="B37" s="145">
        <f t="shared" si="1"/>
        <v>752</v>
      </c>
      <c r="C37" s="146">
        <v>341</v>
      </c>
      <c r="D37" s="146"/>
      <c r="E37" s="146"/>
      <c r="F37" s="146">
        <v>295</v>
      </c>
      <c r="G37" s="146"/>
      <c r="H37" s="146"/>
      <c r="I37" s="146">
        <v>116</v>
      </c>
      <c r="J37" s="146"/>
      <c r="K37" s="121"/>
      <c r="L37" s="138"/>
      <c r="M37" s="144" t="s">
        <v>6</v>
      </c>
      <c r="N37" s="141">
        <f t="shared" si="2"/>
        <v>752</v>
      </c>
      <c r="O37" s="121">
        <v>478</v>
      </c>
      <c r="P37" s="122"/>
      <c r="Q37" s="121">
        <v>274</v>
      </c>
      <c r="R37" s="147"/>
    </row>
    <row r="38" spans="1:24" ht="23.25" customHeight="1" x14ac:dyDescent="0.3">
      <c r="A38" s="144" t="s">
        <v>7</v>
      </c>
      <c r="B38" s="145">
        <f t="shared" si="1"/>
        <v>1986</v>
      </c>
      <c r="C38" s="146">
        <v>395</v>
      </c>
      <c r="D38" s="146"/>
      <c r="E38" s="146"/>
      <c r="F38" s="146">
        <v>108</v>
      </c>
      <c r="G38" s="146"/>
      <c r="H38" s="146"/>
      <c r="I38" s="146">
        <v>1483</v>
      </c>
      <c r="J38" s="146"/>
      <c r="K38" s="121"/>
      <c r="L38" s="138"/>
      <c r="M38" s="144" t="s">
        <v>7</v>
      </c>
      <c r="N38" s="141">
        <f t="shared" si="2"/>
        <v>1986</v>
      </c>
      <c r="O38" s="121">
        <v>1035</v>
      </c>
      <c r="P38" s="122"/>
      <c r="Q38" s="121">
        <v>951</v>
      </c>
      <c r="R38" s="147"/>
    </row>
    <row r="39" spans="1:24" ht="23.25" customHeight="1" x14ac:dyDescent="0.3">
      <c r="A39" s="144" t="s">
        <v>8</v>
      </c>
      <c r="B39" s="145">
        <f t="shared" si="1"/>
        <v>1857</v>
      </c>
      <c r="C39" s="146">
        <v>495</v>
      </c>
      <c r="D39" s="146"/>
      <c r="E39" s="146"/>
      <c r="F39" s="146">
        <v>197</v>
      </c>
      <c r="G39" s="146"/>
      <c r="H39" s="146"/>
      <c r="I39" s="146">
        <v>1165</v>
      </c>
      <c r="J39" s="146"/>
      <c r="K39" s="121"/>
      <c r="L39" s="138"/>
      <c r="M39" s="144" t="s">
        <v>8</v>
      </c>
      <c r="N39" s="141">
        <f t="shared" si="2"/>
        <v>1857</v>
      </c>
      <c r="O39" s="121">
        <v>1044</v>
      </c>
      <c r="P39" s="122"/>
      <c r="Q39" s="121">
        <v>813</v>
      </c>
      <c r="R39" s="147"/>
    </row>
    <row r="40" spans="1:24" ht="23.25" customHeight="1" x14ac:dyDescent="0.3">
      <c r="A40" s="144" t="s">
        <v>9</v>
      </c>
      <c r="B40" s="145">
        <f t="shared" si="1"/>
        <v>2411</v>
      </c>
      <c r="C40" s="146">
        <v>541</v>
      </c>
      <c r="D40" s="146"/>
      <c r="E40" s="146"/>
      <c r="F40" s="146">
        <v>965</v>
      </c>
      <c r="G40" s="146"/>
      <c r="H40" s="146"/>
      <c r="I40" s="146">
        <v>905</v>
      </c>
      <c r="J40" s="146"/>
      <c r="K40" s="121"/>
      <c r="L40" s="138"/>
      <c r="M40" s="144" t="s">
        <v>9</v>
      </c>
      <c r="N40" s="141">
        <f t="shared" si="2"/>
        <v>2411</v>
      </c>
      <c r="O40" s="121">
        <v>1416</v>
      </c>
      <c r="P40" s="122"/>
      <c r="Q40" s="121">
        <v>995</v>
      </c>
      <c r="R40" s="147"/>
    </row>
    <row r="41" spans="1:24" ht="23.25" customHeight="1" x14ac:dyDescent="0.3">
      <c r="A41" s="144" t="s">
        <v>10</v>
      </c>
      <c r="B41" s="145">
        <f t="shared" si="1"/>
        <v>4997</v>
      </c>
      <c r="C41" s="146">
        <v>459</v>
      </c>
      <c r="D41" s="146"/>
      <c r="E41" s="146"/>
      <c r="F41" s="146">
        <v>3123</v>
      </c>
      <c r="G41" s="146"/>
      <c r="H41" s="146"/>
      <c r="I41" s="146">
        <v>1415</v>
      </c>
      <c r="J41" s="146"/>
      <c r="K41" s="121"/>
      <c r="L41" s="138"/>
      <c r="M41" s="144" t="s">
        <v>10</v>
      </c>
      <c r="N41" s="141">
        <f t="shared" si="2"/>
        <v>4997</v>
      </c>
      <c r="O41" s="121">
        <v>2705</v>
      </c>
      <c r="P41" s="122"/>
      <c r="Q41" s="121">
        <v>2292</v>
      </c>
      <c r="R41" s="147"/>
    </row>
    <row r="42" spans="1:24" ht="23.25" customHeight="1" x14ac:dyDescent="0.3">
      <c r="A42" s="144" t="s">
        <v>11</v>
      </c>
      <c r="B42" s="145">
        <f t="shared" si="1"/>
        <v>4733</v>
      </c>
      <c r="C42" s="146">
        <v>378</v>
      </c>
      <c r="D42" s="146"/>
      <c r="E42" s="146"/>
      <c r="F42" s="146">
        <v>2799</v>
      </c>
      <c r="G42" s="146"/>
      <c r="H42" s="146"/>
      <c r="I42" s="146">
        <v>1556</v>
      </c>
      <c r="J42" s="146"/>
      <c r="K42" s="121"/>
      <c r="L42" s="138"/>
      <c r="M42" s="144" t="s">
        <v>11</v>
      </c>
      <c r="N42" s="141">
        <f t="shared" si="2"/>
        <v>4733</v>
      </c>
      <c r="O42" s="121">
        <v>2584</v>
      </c>
      <c r="P42" s="122"/>
      <c r="Q42" s="121">
        <v>2149</v>
      </c>
      <c r="R42" s="147"/>
    </row>
    <row r="43" spans="1:24" ht="23.25" customHeight="1" x14ac:dyDescent="0.3">
      <c r="A43" s="144" t="s">
        <v>12</v>
      </c>
      <c r="B43" s="145">
        <f t="shared" si="1"/>
        <v>8883</v>
      </c>
      <c r="C43" s="146">
        <v>632</v>
      </c>
      <c r="D43" s="146"/>
      <c r="E43" s="146"/>
      <c r="F43" s="146">
        <v>6371</v>
      </c>
      <c r="G43" s="146"/>
      <c r="H43" s="146"/>
      <c r="I43" s="146">
        <v>1880</v>
      </c>
      <c r="J43" s="146"/>
      <c r="K43" s="121"/>
      <c r="L43" s="138"/>
      <c r="M43" s="144" t="s">
        <v>12</v>
      </c>
      <c r="N43" s="141">
        <f t="shared" si="2"/>
        <v>8883</v>
      </c>
      <c r="O43" s="121">
        <v>5624</v>
      </c>
      <c r="P43" s="122"/>
      <c r="Q43" s="121">
        <v>3259</v>
      </c>
      <c r="R43" s="147"/>
    </row>
    <row r="44" spans="1:24" ht="23.25" customHeight="1" x14ac:dyDescent="0.3">
      <c r="A44" s="144" t="s">
        <v>13</v>
      </c>
      <c r="B44" s="145">
        <f t="shared" si="1"/>
        <v>10881</v>
      </c>
      <c r="C44" s="146">
        <v>1275</v>
      </c>
      <c r="D44" s="146"/>
      <c r="E44" s="146"/>
      <c r="F44" s="146">
        <v>7140</v>
      </c>
      <c r="G44" s="146"/>
      <c r="H44" s="146"/>
      <c r="I44" s="146">
        <v>2466</v>
      </c>
      <c r="J44" s="146"/>
      <c r="K44" s="121"/>
      <c r="L44" s="138"/>
      <c r="M44" s="144" t="s">
        <v>13</v>
      </c>
      <c r="N44" s="141">
        <f t="shared" si="2"/>
        <v>10881</v>
      </c>
      <c r="O44" s="121">
        <v>6842</v>
      </c>
      <c r="P44" s="122"/>
      <c r="Q44" s="121">
        <v>4039</v>
      </c>
      <c r="R44" s="147"/>
    </row>
    <row r="45" spans="1:24" ht="23.25" customHeight="1" x14ac:dyDescent="0.3">
      <c r="A45" s="144" t="s">
        <v>14</v>
      </c>
      <c r="B45" s="145">
        <f t="shared" si="1"/>
        <v>5505</v>
      </c>
      <c r="C45" s="146">
        <v>938</v>
      </c>
      <c r="D45" s="146"/>
      <c r="E45" s="146"/>
      <c r="F45" s="146">
        <v>2964</v>
      </c>
      <c r="G45" s="146"/>
      <c r="H45" s="146"/>
      <c r="I45" s="146">
        <v>1603</v>
      </c>
      <c r="J45" s="146"/>
      <c r="K45" s="121"/>
      <c r="L45" s="138"/>
      <c r="M45" s="148" t="s">
        <v>14</v>
      </c>
      <c r="N45" s="141">
        <f t="shared" si="2"/>
        <v>5505</v>
      </c>
      <c r="O45" s="149">
        <v>3314</v>
      </c>
      <c r="P45" s="150"/>
      <c r="Q45" s="149">
        <v>2191</v>
      </c>
      <c r="R45" s="151"/>
    </row>
    <row r="46" spans="1:24" ht="23.25" customHeight="1" x14ac:dyDescent="0.3">
      <c r="A46" s="152" t="s">
        <v>1</v>
      </c>
      <c r="B46" s="153">
        <f>+SUM(B34:B45)</f>
        <v>56163</v>
      </c>
      <c r="C46" s="154">
        <f>+SUM(C34:C45)</f>
        <v>7827</v>
      </c>
      <c r="D46" s="154"/>
      <c r="E46" s="154"/>
      <c r="F46" s="154">
        <f>+SUM(F34:F45)</f>
        <v>33896</v>
      </c>
      <c r="G46" s="154"/>
      <c r="H46" s="154"/>
      <c r="I46" s="154">
        <f>+SUM(I34:I45)</f>
        <v>14440</v>
      </c>
      <c r="J46" s="154"/>
      <c r="K46" s="155"/>
      <c r="L46" s="138"/>
      <c r="M46" s="152" t="s">
        <v>1</v>
      </c>
      <c r="N46" s="153">
        <f>+SUM(N34:N45)</f>
        <v>56163</v>
      </c>
      <c r="O46" s="155">
        <f>+SUM(O34:O45)</f>
        <v>34321</v>
      </c>
      <c r="P46" s="156"/>
      <c r="Q46" s="155">
        <f>+SUM(Q34:Q45)</f>
        <v>21842</v>
      </c>
      <c r="R46" s="157"/>
      <c r="U46" s="158"/>
      <c r="V46" s="158"/>
    </row>
    <row r="47" spans="1:24" s="163" customFormat="1" ht="15.75" customHeight="1" x14ac:dyDescent="0.3">
      <c r="A47" s="159" t="s">
        <v>74</v>
      </c>
      <c r="B47" s="160">
        <v>1</v>
      </c>
      <c r="C47" s="161">
        <f>+C46/B46</f>
        <v>0.13936221355696812</v>
      </c>
      <c r="D47" s="161"/>
      <c r="E47" s="161"/>
      <c r="F47" s="161">
        <f>+F46/B46</f>
        <v>0.60352901376350976</v>
      </c>
      <c r="G47" s="161"/>
      <c r="H47" s="161"/>
      <c r="I47" s="161">
        <f>+I46/B46</f>
        <v>0.25710877267952209</v>
      </c>
      <c r="J47" s="161"/>
      <c r="K47" s="162"/>
      <c r="M47" s="159" t="s">
        <v>75</v>
      </c>
      <c r="N47" s="160">
        <v>1</v>
      </c>
      <c r="O47" s="162">
        <f>+O46/N46</f>
        <v>0.6110962733472215</v>
      </c>
      <c r="P47" s="164"/>
      <c r="Q47" s="162">
        <f>+Q46/N46</f>
        <v>0.3889037266527785</v>
      </c>
      <c r="R47" s="165"/>
    </row>
    <row r="48" spans="1:24" ht="23.25" customHeight="1" x14ac:dyDescent="0.3">
      <c r="A48" s="166"/>
      <c r="B48" s="158"/>
      <c r="C48" s="158"/>
      <c r="D48" s="158"/>
      <c r="E48" s="158"/>
      <c r="F48" s="158"/>
      <c r="I48" s="158"/>
      <c r="J48" s="158"/>
      <c r="K48" s="131"/>
      <c r="L48" s="131"/>
      <c r="S48" s="166"/>
      <c r="T48" s="158"/>
      <c r="U48" s="158"/>
      <c r="V48" s="158"/>
      <c r="W48" s="158"/>
      <c r="X48" s="158"/>
    </row>
    <row r="49" spans="1:24" ht="23.25" customHeight="1" x14ac:dyDescent="0.3">
      <c r="A49" s="166"/>
      <c r="B49" s="158"/>
      <c r="C49" s="158"/>
      <c r="D49" s="158"/>
      <c r="E49" s="158"/>
      <c r="F49" s="158"/>
      <c r="I49" s="158"/>
      <c r="J49" s="158"/>
      <c r="K49" s="131"/>
      <c r="L49" s="131"/>
      <c r="S49" s="166"/>
      <c r="T49" s="158"/>
      <c r="U49" s="158"/>
      <c r="V49" s="158"/>
      <c r="W49" s="158"/>
      <c r="X49" s="158"/>
    </row>
    <row r="50" spans="1:24" ht="23.25" customHeight="1" x14ac:dyDescent="0.3">
      <c r="A50" s="166"/>
      <c r="B50" s="158"/>
      <c r="C50" s="158"/>
      <c r="D50" s="158"/>
      <c r="E50" s="158"/>
      <c r="F50" s="158"/>
      <c r="I50" s="158"/>
      <c r="J50" s="158"/>
      <c r="K50" s="131"/>
      <c r="L50" s="131"/>
      <c r="S50" s="166"/>
      <c r="T50" s="158"/>
      <c r="U50" s="158"/>
      <c r="V50" s="158"/>
      <c r="W50" s="158"/>
      <c r="X50" s="158"/>
    </row>
    <row r="51" spans="1:24" ht="23.25" customHeight="1" x14ac:dyDescent="0.3">
      <c r="A51" s="166"/>
      <c r="B51" s="158"/>
      <c r="C51" s="158"/>
      <c r="D51" s="158"/>
      <c r="E51" s="158"/>
      <c r="F51" s="158"/>
      <c r="I51" s="158"/>
      <c r="J51" s="158"/>
      <c r="K51" s="131"/>
      <c r="L51" s="131"/>
      <c r="S51" s="166"/>
      <c r="T51" s="158"/>
      <c r="U51" s="158"/>
      <c r="V51" s="158"/>
      <c r="W51" s="158"/>
      <c r="X51" s="158"/>
    </row>
    <row r="52" spans="1:24" ht="23.25" customHeight="1" x14ac:dyDescent="0.3">
      <c r="A52" s="166"/>
      <c r="B52" s="158"/>
      <c r="C52" s="158"/>
      <c r="D52" s="158"/>
      <c r="E52" s="158"/>
      <c r="F52" s="158"/>
      <c r="I52" s="158"/>
      <c r="J52" s="158"/>
      <c r="K52" s="131"/>
      <c r="L52" s="131"/>
      <c r="S52" s="166"/>
      <c r="T52" s="158"/>
      <c r="U52" s="158"/>
      <c r="V52" s="158"/>
      <c r="W52" s="158"/>
      <c r="X52" s="158"/>
    </row>
    <row r="53" spans="1:24" ht="23.25" customHeight="1" x14ac:dyDescent="0.3">
      <c r="A53" s="166"/>
      <c r="B53" s="158"/>
      <c r="C53" s="158"/>
      <c r="D53" s="158"/>
      <c r="E53" s="158"/>
      <c r="F53" s="158"/>
      <c r="I53" s="158"/>
      <c r="J53" s="158"/>
      <c r="K53" s="131"/>
      <c r="L53" s="131"/>
      <c r="S53" s="166"/>
      <c r="T53" s="158"/>
      <c r="U53" s="158"/>
      <c r="V53" s="158"/>
      <c r="W53" s="158"/>
      <c r="X53" s="158"/>
    </row>
    <row r="54" spans="1:24" ht="23.25" customHeight="1" x14ac:dyDescent="0.3">
      <c r="A54" s="166"/>
      <c r="B54" s="158"/>
      <c r="C54" s="158"/>
      <c r="D54" s="158"/>
      <c r="E54" s="158"/>
      <c r="F54" s="158"/>
      <c r="I54" s="158"/>
      <c r="J54" s="158"/>
      <c r="K54" s="131"/>
      <c r="L54" s="131"/>
      <c r="S54" s="166"/>
      <c r="T54" s="158"/>
      <c r="U54" s="158"/>
      <c r="V54" s="158"/>
      <c r="W54" s="158"/>
      <c r="X54" s="158"/>
    </row>
    <row r="55" spans="1:24" ht="23.25" customHeight="1" x14ac:dyDescent="0.3">
      <c r="A55" s="166"/>
      <c r="B55" s="158"/>
      <c r="C55" s="158"/>
      <c r="D55" s="158"/>
      <c r="E55" s="158"/>
      <c r="F55" s="158"/>
      <c r="I55" s="158"/>
      <c r="J55" s="158"/>
      <c r="K55" s="131"/>
      <c r="L55" s="131"/>
      <c r="S55" s="166"/>
      <c r="T55" s="158"/>
      <c r="U55" s="158"/>
      <c r="V55" s="158"/>
      <c r="W55" s="158"/>
      <c r="X55" s="158"/>
    </row>
    <row r="56" spans="1:24" ht="23.25" customHeight="1" x14ac:dyDescent="0.3">
      <c r="A56" s="166"/>
      <c r="B56" s="158"/>
      <c r="C56" s="158"/>
      <c r="D56" s="158"/>
      <c r="E56" s="158"/>
      <c r="F56" s="158"/>
      <c r="I56" s="158"/>
      <c r="J56" s="158"/>
      <c r="K56" s="131"/>
      <c r="L56" s="131"/>
      <c r="S56" s="166"/>
      <c r="T56" s="158"/>
      <c r="U56" s="158"/>
      <c r="V56" s="158"/>
      <c r="W56" s="158"/>
      <c r="X56" s="158"/>
    </row>
    <row r="57" spans="1:24" ht="23.25" customHeight="1" x14ac:dyDescent="0.3">
      <c r="A57" s="166"/>
      <c r="B57" s="158"/>
      <c r="C57" s="158"/>
      <c r="D57" s="158"/>
      <c r="E57" s="158"/>
      <c r="F57" s="158"/>
      <c r="I57" s="158"/>
      <c r="J57" s="158"/>
      <c r="K57" s="131"/>
      <c r="L57" s="131"/>
      <c r="S57" s="166"/>
      <c r="T57" s="158"/>
      <c r="U57" s="158"/>
      <c r="V57" s="158"/>
      <c r="W57" s="158"/>
      <c r="X57" s="158"/>
    </row>
    <row r="58" spans="1:24" ht="23.25" customHeight="1" x14ac:dyDescent="0.3">
      <c r="A58" s="166"/>
      <c r="B58" s="158"/>
      <c r="C58" s="158"/>
      <c r="D58" s="158"/>
      <c r="E58" s="158"/>
      <c r="F58" s="158"/>
      <c r="I58" s="158"/>
      <c r="J58" s="158"/>
      <c r="K58" s="131"/>
      <c r="L58" s="131"/>
      <c r="S58" s="166"/>
      <c r="T58" s="158"/>
      <c r="U58" s="158"/>
      <c r="V58" s="158"/>
      <c r="W58" s="158"/>
      <c r="X58" s="158"/>
    </row>
    <row r="59" spans="1:24" ht="23.25" customHeight="1" x14ac:dyDescent="0.3">
      <c r="A59" s="166"/>
      <c r="B59" s="158"/>
      <c r="C59" s="158"/>
      <c r="D59" s="158"/>
      <c r="E59" s="158"/>
      <c r="F59" s="158"/>
      <c r="I59" s="158"/>
      <c r="J59" s="158"/>
      <c r="K59" s="131"/>
      <c r="L59" s="131"/>
      <c r="S59" s="166"/>
      <c r="T59" s="158"/>
      <c r="U59" s="158"/>
      <c r="V59" s="158"/>
      <c r="W59" s="158"/>
      <c r="X59" s="158"/>
    </row>
    <row r="60" spans="1:24" ht="23.25" customHeight="1" x14ac:dyDescent="0.3">
      <c r="A60" s="166"/>
      <c r="B60" s="158"/>
      <c r="C60" s="158"/>
      <c r="D60" s="158"/>
      <c r="E60" s="158"/>
      <c r="F60" s="158"/>
      <c r="I60" s="158"/>
      <c r="J60" s="158"/>
      <c r="K60" s="131"/>
      <c r="L60" s="131"/>
      <c r="S60" s="166"/>
      <c r="T60" s="158"/>
      <c r="U60" s="158"/>
      <c r="V60" s="158"/>
      <c r="W60" s="158"/>
      <c r="X60" s="158"/>
    </row>
    <row r="61" spans="1:24" ht="23.25" hidden="1" customHeight="1" x14ac:dyDescent="0.3">
      <c r="A61" s="166"/>
      <c r="B61" s="158"/>
      <c r="C61" s="158"/>
      <c r="D61" s="158"/>
      <c r="E61" s="158"/>
      <c r="F61" s="158"/>
      <c r="I61" s="158"/>
      <c r="J61" s="158"/>
      <c r="K61" s="131"/>
      <c r="L61" s="131"/>
      <c r="S61" s="166"/>
      <c r="T61" s="158"/>
      <c r="U61" s="158"/>
      <c r="V61" s="158"/>
      <c r="W61" s="158"/>
      <c r="X61" s="158"/>
    </row>
    <row r="62" spans="1:24" ht="23.25" customHeight="1" x14ac:dyDescent="0.3">
      <c r="A62" s="167"/>
    </row>
    <row r="63" spans="1:24" ht="23.25" customHeight="1" thickBot="1" x14ac:dyDescent="0.35">
      <c r="A63" s="168" t="s">
        <v>76</v>
      </c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</row>
    <row r="64" spans="1:24" ht="8.25" customHeight="1" thickTop="1" x14ac:dyDescent="0.3">
      <c r="A64" s="167"/>
      <c r="N64" s="169"/>
    </row>
    <row r="65" spans="1:27" ht="103.5" customHeight="1" x14ac:dyDescent="0.3">
      <c r="A65" s="170" t="s">
        <v>0</v>
      </c>
      <c r="B65" s="171" t="s">
        <v>1</v>
      </c>
      <c r="C65" s="106" t="s">
        <v>77</v>
      </c>
      <c r="D65" s="106"/>
      <c r="E65" s="106" t="s">
        <v>78</v>
      </c>
      <c r="F65" s="106"/>
      <c r="G65" s="106" t="s">
        <v>79</v>
      </c>
      <c r="H65" s="106"/>
      <c r="I65" s="106" t="s">
        <v>80</v>
      </c>
      <c r="J65" s="106"/>
      <c r="K65" s="106" t="s">
        <v>81</v>
      </c>
      <c r="L65" s="106"/>
      <c r="M65" s="106" t="s">
        <v>82</v>
      </c>
      <c r="N65" s="172"/>
      <c r="O65" s="173"/>
      <c r="U65" s="174"/>
      <c r="V65" s="175"/>
      <c r="W65" s="174"/>
      <c r="X65" s="174"/>
      <c r="Y65" s="174"/>
      <c r="Z65" s="176"/>
    </row>
    <row r="66" spans="1:27" ht="23.25" customHeight="1" x14ac:dyDescent="0.3">
      <c r="A66" s="140" t="s">
        <v>3</v>
      </c>
      <c r="B66" s="145">
        <f t="shared" ref="B66:B77" si="3">+SUM(C66:N66)</f>
        <v>2385</v>
      </c>
      <c r="C66" s="149">
        <v>732</v>
      </c>
      <c r="D66" s="150"/>
      <c r="E66" s="149">
        <v>491</v>
      </c>
      <c r="F66" s="150"/>
      <c r="G66" s="149">
        <v>708</v>
      </c>
      <c r="H66" s="150"/>
      <c r="I66" s="149">
        <v>17</v>
      </c>
      <c r="J66" s="150"/>
      <c r="K66" s="149">
        <v>191</v>
      </c>
      <c r="L66" s="150"/>
      <c r="M66" s="149">
        <v>246</v>
      </c>
      <c r="N66" s="150"/>
      <c r="U66" s="174"/>
      <c r="V66" s="174"/>
      <c r="W66" s="174"/>
      <c r="X66" s="174"/>
      <c r="Y66" s="174"/>
      <c r="Z66" s="176"/>
    </row>
    <row r="67" spans="1:27" ht="23.25" customHeight="1" x14ac:dyDescent="0.3">
      <c r="A67" s="144" t="s">
        <v>4</v>
      </c>
      <c r="B67" s="145">
        <f t="shared" si="3"/>
        <v>4788</v>
      </c>
      <c r="C67" s="149">
        <v>1119</v>
      </c>
      <c r="D67" s="150"/>
      <c r="E67" s="149">
        <v>1378</v>
      </c>
      <c r="F67" s="150"/>
      <c r="G67" s="149">
        <v>1361</v>
      </c>
      <c r="H67" s="150"/>
      <c r="I67" s="149">
        <v>94</v>
      </c>
      <c r="J67" s="150"/>
      <c r="K67" s="149">
        <v>599</v>
      </c>
      <c r="L67" s="150"/>
      <c r="M67" s="149">
        <v>237</v>
      </c>
      <c r="N67" s="150"/>
      <c r="U67" s="174"/>
      <c r="V67" s="174"/>
      <c r="W67" s="174"/>
      <c r="X67" s="174"/>
      <c r="Y67" s="174"/>
      <c r="Z67" s="176"/>
    </row>
    <row r="68" spans="1:27" ht="23.25" customHeight="1" x14ac:dyDescent="0.35">
      <c r="A68" s="144" t="s">
        <v>5</v>
      </c>
      <c r="B68" s="145">
        <f t="shared" si="3"/>
        <v>6985</v>
      </c>
      <c r="C68" s="149">
        <v>522</v>
      </c>
      <c r="D68" s="150"/>
      <c r="E68" s="149">
        <v>5448</v>
      </c>
      <c r="F68" s="150"/>
      <c r="G68" s="149">
        <v>373</v>
      </c>
      <c r="H68" s="150"/>
      <c r="I68" s="149">
        <v>64</v>
      </c>
      <c r="J68" s="150"/>
      <c r="K68" s="149">
        <v>433</v>
      </c>
      <c r="L68" s="150"/>
      <c r="M68" s="149">
        <v>145</v>
      </c>
      <c r="N68" s="150"/>
      <c r="U68" s="174"/>
      <c r="V68" s="177"/>
      <c r="W68" s="177"/>
      <c r="X68" s="177"/>
      <c r="Y68" s="177"/>
      <c r="Z68" s="178"/>
      <c r="AA68" s="179"/>
    </row>
    <row r="69" spans="1:27" ht="23.25" customHeight="1" x14ac:dyDescent="0.35">
      <c r="A69" s="144" t="s">
        <v>6</v>
      </c>
      <c r="B69" s="145">
        <f t="shared" si="3"/>
        <v>752</v>
      </c>
      <c r="C69" s="149">
        <v>341</v>
      </c>
      <c r="D69" s="150"/>
      <c r="E69" s="149">
        <v>0</v>
      </c>
      <c r="F69" s="150"/>
      <c r="G69" s="149">
        <v>295</v>
      </c>
      <c r="H69" s="150"/>
      <c r="I69" s="149">
        <v>0</v>
      </c>
      <c r="J69" s="150"/>
      <c r="K69" s="149">
        <v>116</v>
      </c>
      <c r="L69" s="150"/>
      <c r="M69" s="149">
        <v>0</v>
      </c>
      <c r="N69" s="150"/>
      <c r="U69" s="174"/>
      <c r="V69" s="177"/>
      <c r="W69" s="177"/>
      <c r="X69" s="177"/>
      <c r="Y69" s="177"/>
      <c r="Z69" s="178"/>
      <c r="AA69" s="179"/>
    </row>
    <row r="70" spans="1:27" ht="23.25" customHeight="1" x14ac:dyDescent="0.3">
      <c r="A70" s="144" t="s">
        <v>7</v>
      </c>
      <c r="B70" s="145">
        <f t="shared" si="3"/>
        <v>1986</v>
      </c>
      <c r="C70" s="149">
        <v>395</v>
      </c>
      <c r="D70" s="150"/>
      <c r="E70" s="149">
        <v>0</v>
      </c>
      <c r="F70" s="150"/>
      <c r="G70" s="149">
        <v>108</v>
      </c>
      <c r="H70" s="150"/>
      <c r="I70" s="149">
        <v>0</v>
      </c>
      <c r="J70" s="150"/>
      <c r="K70" s="149">
        <v>329</v>
      </c>
      <c r="L70" s="150"/>
      <c r="M70" s="149">
        <v>1154</v>
      </c>
      <c r="N70" s="150"/>
      <c r="U70" s="174"/>
      <c r="V70" s="174"/>
      <c r="W70" s="174"/>
      <c r="X70" s="174"/>
      <c r="Y70" s="174"/>
      <c r="Z70" s="176"/>
    </row>
    <row r="71" spans="1:27" ht="23.25" customHeight="1" x14ac:dyDescent="0.3">
      <c r="A71" s="144" t="s">
        <v>8</v>
      </c>
      <c r="B71" s="145">
        <f t="shared" si="3"/>
        <v>1857</v>
      </c>
      <c r="C71" s="149">
        <v>495</v>
      </c>
      <c r="D71" s="150"/>
      <c r="E71" s="149">
        <v>0</v>
      </c>
      <c r="F71" s="150"/>
      <c r="G71" s="149">
        <v>197</v>
      </c>
      <c r="H71" s="150"/>
      <c r="I71" s="149">
        <v>0</v>
      </c>
      <c r="J71" s="150"/>
      <c r="K71" s="149">
        <v>515</v>
      </c>
      <c r="L71" s="150"/>
      <c r="M71" s="149">
        <v>650</v>
      </c>
      <c r="N71" s="150"/>
      <c r="U71" s="174"/>
      <c r="V71" s="174"/>
      <c r="W71" s="174"/>
      <c r="X71" s="174"/>
      <c r="Y71" s="174"/>
      <c r="Z71" s="176"/>
    </row>
    <row r="72" spans="1:27" ht="23.25" customHeight="1" x14ac:dyDescent="0.3">
      <c r="A72" s="144" t="s">
        <v>9</v>
      </c>
      <c r="B72" s="145">
        <f t="shared" si="3"/>
        <v>2411</v>
      </c>
      <c r="C72" s="149">
        <v>541</v>
      </c>
      <c r="D72" s="150"/>
      <c r="E72" s="149">
        <v>599</v>
      </c>
      <c r="F72" s="150"/>
      <c r="G72" s="149">
        <v>366</v>
      </c>
      <c r="H72" s="150"/>
      <c r="I72" s="149">
        <v>0</v>
      </c>
      <c r="J72" s="150"/>
      <c r="K72" s="149">
        <v>557</v>
      </c>
      <c r="L72" s="150"/>
      <c r="M72" s="149">
        <v>348</v>
      </c>
      <c r="N72" s="150"/>
      <c r="U72" s="174"/>
      <c r="V72" s="174"/>
      <c r="W72" s="174"/>
      <c r="X72" s="174"/>
      <c r="Y72" s="174"/>
      <c r="Z72" s="176"/>
    </row>
    <row r="73" spans="1:27" ht="23.25" customHeight="1" x14ac:dyDescent="0.3">
      <c r="A73" s="144" t="s">
        <v>10</v>
      </c>
      <c r="B73" s="145">
        <f t="shared" si="3"/>
        <v>4997</v>
      </c>
      <c r="C73" s="149">
        <v>459</v>
      </c>
      <c r="D73" s="150"/>
      <c r="E73" s="149">
        <v>1469</v>
      </c>
      <c r="F73" s="150"/>
      <c r="G73" s="149">
        <v>1605</v>
      </c>
      <c r="H73" s="150"/>
      <c r="I73" s="149">
        <v>49</v>
      </c>
      <c r="J73" s="150"/>
      <c r="K73" s="149">
        <v>550</v>
      </c>
      <c r="L73" s="150"/>
      <c r="M73" s="149">
        <v>865</v>
      </c>
      <c r="N73" s="150"/>
      <c r="U73" s="174"/>
      <c r="V73" s="174"/>
      <c r="W73" s="174"/>
      <c r="X73" s="174"/>
      <c r="Y73" s="174"/>
      <c r="Z73" s="176"/>
    </row>
    <row r="74" spans="1:27" ht="23.25" customHeight="1" x14ac:dyDescent="0.3">
      <c r="A74" s="144" t="s">
        <v>11</v>
      </c>
      <c r="B74" s="145">
        <f t="shared" si="3"/>
        <v>4733</v>
      </c>
      <c r="C74" s="149">
        <v>378</v>
      </c>
      <c r="D74" s="150"/>
      <c r="E74" s="149">
        <v>1736</v>
      </c>
      <c r="F74" s="150"/>
      <c r="G74" s="149">
        <v>1019</v>
      </c>
      <c r="H74" s="150"/>
      <c r="I74" s="149">
        <v>44</v>
      </c>
      <c r="J74" s="150"/>
      <c r="K74" s="149">
        <v>680</v>
      </c>
      <c r="L74" s="150"/>
      <c r="M74" s="149">
        <v>876</v>
      </c>
      <c r="N74" s="150"/>
      <c r="U74" s="180"/>
      <c r="Y74" s="180"/>
      <c r="Z74" s="176"/>
    </row>
    <row r="75" spans="1:27" ht="23.25" customHeight="1" x14ac:dyDescent="0.3">
      <c r="A75" s="144" t="s">
        <v>12</v>
      </c>
      <c r="B75" s="145">
        <f t="shared" si="3"/>
        <v>8883</v>
      </c>
      <c r="C75" s="149">
        <v>632</v>
      </c>
      <c r="D75" s="150"/>
      <c r="E75" s="149">
        <v>4685</v>
      </c>
      <c r="F75" s="150"/>
      <c r="G75" s="149">
        <v>1581</v>
      </c>
      <c r="H75" s="150"/>
      <c r="I75" s="149">
        <v>105</v>
      </c>
      <c r="J75" s="150"/>
      <c r="K75" s="149">
        <v>799</v>
      </c>
      <c r="L75" s="150"/>
      <c r="M75" s="149">
        <v>1081</v>
      </c>
      <c r="N75" s="150"/>
      <c r="U75" s="180"/>
      <c r="Y75" s="180"/>
      <c r="Z75" s="176"/>
    </row>
    <row r="76" spans="1:27" ht="23.25" customHeight="1" x14ac:dyDescent="0.3">
      <c r="A76" s="144" t="s">
        <v>13</v>
      </c>
      <c r="B76" s="145">
        <f t="shared" si="3"/>
        <v>10881</v>
      </c>
      <c r="C76" s="149">
        <v>1275</v>
      </c>
      <c r="D76" s="150"/>
      <c r="E76" s="149">
        <v>5844</v>
      </c>
      <c r="F76" s="150"/>
      <c r="G76" s="149">
        <v>1222</v>
      </c>
      <c r="H76" s="150"/>
      <c r="I76" s="149">
        <v>74</v>
      </c>
      <c r="J76" s="150"/>
      <c r="K76" s="149">
        <v>1639</v>
      </c>
      <c r="L76" s="150"/>
      <c r="M76" s="149">
        <v>827</v>
      </c>
      <c r="N76" s="150"/>
      <c r="U76" s="180"/>
      <c r="Y76" s="181"/>
      <c r="Z76" s="176"/>
    </row>
    <row r="77" spans="1:27" ht="23.25" customHeight="1" x14ac:dyDescent="0.3">
      <c r="A77" s="148" t="s">
        <v>14</v>
      </c>
      <c r="B77" s="145">
        <f t="shared" si="3"/>
        <v>5505</v>
      </c>
      <c r="C77" s="182">
        <v>938</v>
      </c>
      <c r="D77" s="182"/>
      <c r="E77" s="182">
        <v>2383</v>
      </c>
      <c r="F77" s="182"/>
      <c r="G77" s="182">
        <v>551</v>
      </c>
      <c r="H77" s="182"/>
      <c r="I77" s="182">
        <v>30</v>
      </c>
      <c r="J77" s="182"/>
      <c r="K77" s="182">
        <v>1267</v>
      </c>
      <c r="L77" s="182"/>
      <c r="M77" s="182">
        <v>336</v>
      </c>
      <c r="N77" s="182"/>
      <c r="U77" s="180"/>
      <c r="Y77" s="181"/>
      <c r="Z77" s="176"/>
    </row>
    <row r="78" spans="1:27" ht="23.25" customHeight="1" x14ac:dyDescent="0.3">
      <c r="A78" s="152" t="s">
        <v>1</v>
      </c>
      <c r="B78" s="153">
        <f>+SUM(B66:B77)</f>
        <v>56163</v>
      </c>
      <c r="C78" s="154">
        <f>+SUM(C66:C77)</f>
        <v>7827</v>
      </c>
      <c r="D78" s="154"/>
      <c r="E78" s="154">
        <f>+SUM(E66:E77)</f>
        <v>24033</v>
      </c>
      <c r="F78" s="154"/>
      <c r="G78" s="154">
        <f>+SUM(G66:G77)</f>
        <v>9386</v>
      </c>
      <c r="H78" s="154"/>
      <c r="I78" s="154">
        <f>+SUM(I66:I77)</f>
        <v>477</v>
      </c>
      <c r="J78" s="154"/>
      <c r="K78" s="154">
        <f>+SUM(K66:K77)</f>
        <v>7675</v>
      </c>
      <c r="L78" s="154"/>
      <c r="M78" s="154">
        <f>+SUM(M66:M77)</f>
        <v>6765</v>
      </c>
      <c r="N78" s="155"/>
      <c r="U78" s="181"/>
      <c r="Y78" s="181"/>
    </row>
    <row r="79" spans="1:27" ht="23.25" customHeight="1" x14ac:dyDescent="0.3">
      <c r="A79" s="183" t="s">
        <v>74</v>
      </c>
      <c r="B79" s="184">
        <v>1</v>
      </c>
      <c r="C79" s="185">
        <f>+C78/$B$78</f>
        <v>0.13936221355696812</v>
      </c>
      <c r="D79" s="185"/>
      <c r="E79" s="185">
        <f>+E78/$B$78</f>
        <v>0.42791517547139574</v>
      </c>
      <c r="F79" s="185"/>
      <c r="G79" s="185">
        <f>+G78/$B$78</f>
        <v>0.16712070224168937</v>
      </c>
      <c r="H79" s="185"/>
      <c r="I79" s="185">
        <f>+I78/$B$78</f>
        <v>8.4931360504246576E-3</v>
      </c>
      <c r="J79" s="185"/>
      <c r="K79" s="185">
        <f>+K78/$B$78</f>
        <v>0.13665580542349945</v>
      </c>
      <c r="L79" s="185"/>
      <c r="M79" s="185">
        <f>+M78/$B$78</f>
        <v>0.12045296725602264</v>
      </c>
      <c r="N79" s="186"/>
      <c r="U79" s="181"/>
      <c r="Y79" s="187"/>
    </row>
    <row r="80" spans="1:27" ht="12.75" customHeight="1" x14ac:dyDescent="0.3">
      <c r="A80" s="166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U80" s="181"/>
      <c r="Y80" s="187"/>
    </row>
    <row r="86" spans="3:4" x14ac:dyDescent="0.3">
      <c r="C86" s="180" t="s">
        <v>77</v>
      </c>
      <c r="D86" s="188">
        <f>C78</f>
        <v>7827</v>
      </c>
    </row>
    <row r="87" spans="3:4" x14ac:dyDescent="0.3">
      <c r="C87" s="180" t="s">
        <v>78</v>
      </c>
      <c r="D87" s="188">
        <f>E78</f>
        <v>24033</v>
      </c>
    </row>
    <row r="88" spans="3:4" x14ac:dyDescent="0.3">
      <c r="C88" s="189" t="s">
        <v>79</v>
      </c>
      <c r="D88" s="188">
        <f>G78</f>
        <v>9386</v>
      </c>
    </row>
    <row r="89" spans="3:4" x14ac:dyDescent="0.3">
      <c r="C89" s="187" t="s">
        <v>80</v>
      </c>
      <c r="D89" s="190">
        <f>I78</f>
        <v>477</v>
      </c>
    </row>
    <row r="90" spans="3:4" x14ac:dyDescent="0.3">
      <c r="C90" s="187" t="s">
        <v>81</v>
      </c>
      <c r="D90" s="190">
        <f>K78</f>
        <v>7675</v>
      </c>
    </row>
    <row r="91" spans="3:4" x14ac:dyDescent="0.3">
      <c r="C91" s="187" t="s">
        <v>82</v>
      </c>
      <c r="D91" s="190">
        <f>M78</f>
        <v>6765</v>
      </c>
    </row>
    <row r="102" spans="1:1" x14ac:dyDescent="0.3">
      <c r="A102" s="191" t="s">
        <v>83</v>
      </c>
    </row>
    <row r="103" spans="1:1" x14ac:dyDescent="0.3">
      <c r="A103" s="191" t="s">
        <v>84</v>
      </c>
    </row>
  </sheetData>
  <mergeCells count="197"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M78:N78"/>
    <mergeCell ref="C77:D77"/>
    <mergeCell ref="E77:F77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76:N76"/>
    <mergeCell ref="C75:D75"/>
    <mergeCell ref="E75:F75"/>
    <mergeCell ref="G75:H75"/>
    <mergeCell ref="I75:J75"/>
    <mergeCell ref="K75:L75"/>
    <mergeCell ref="M75:N75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M73:N73"/>
    <mergeCell ref="C72:D72"/>
    <mergeCell ref="E72:F72"/>
    <mergeCell ref="G72:H72"/>
    <mergeCell ref="I72:J72"/>
    <mergeCell ref="K72:L72"/>
    <mergeCell ref="M72:N72"/>
    <mergeCell ref="C71:D71"/>
    <mergeCell ref="E71:F71"/>
    <mergeCell ref="G71:H71"/>
    <mergeCell ref="I71:J71"/>
    <mergeCell ref="K71:L71"/>
    <mergeCell ref="M71:N71"/>
    <mergeCell ref="C70:D70"/>
    <mergeCell ref="E70:F70"/>
    <mergeCell ref="G70:H70"/>
    <mergeCell ref="I70:J70"/>
    <mergeCell ref="K70:L70"/>
    <mergeCell ref="M70:N70"/>
    <mergeCell ref="C69:D69"/>
    <mergeCell ref="E69:F69"/>
    <mergeCell ref="G69:H69"/>
    <mergeCell ref="I69:J69"/>
    <mergeCell ref="K69:L69"/>
    <mergeCell ref="M69:N69"/>
    <mergeCell ref="C68:D68"/>
    <mergeCell ref="E68:F68"/>
    <mergeCell ref="G68:H68"/>
    <mergeCell ref="I68:J68"/>
    <mergeCell ref="K68:L68"/>
    <mergeCell ref="M68:N68"/>
    <mergeCell ref="C67:D67"/>
    <mergeCell ref="E67:F67"/>
    <mergeCell ref="G67:H67"/>
    <mergeCell ref="I67:J67"/>
    <mergeCell ref="K67:L67"/>
    <mergeCell ref="M67:N67"/>
    <mergeCell ref="C66:D66"/>
    <mergeCell ref="E66:F66"/>
    <mergeCell ref="G66:H66"/>
    <mergeCell ref="I66:J66"/>
    <mergeCell ref="K66:L66"/>
    <mergeCell ref="M66:N66"/>
    <mergeCell ref="C65:D65"/>
    <mergeCell ref="E65:F65"/>
    <mergeCell ref="G65:H65"/>
    <mergeCell ref="I65:J65"/>
    <mergeCell ref="K65:L65"/>
    <mergeCell ref="M65:N65"/>
    <mergeCell ref="C47:E47"/>
    <mergeCell ref="F47:H47"/>
    <mergeCell ref="I47:K47"/>
    <mergeCell ref="O47:P47"/>
    <mergeCell ref="Q47:R47"/>
    <mergeCell ref="A63:N63"/>
    <mergeCell ref="C45:E45"/>
    <mergeCell ref="F45:H45"/>
    <mergeCell ref="I45:K45"/>
    <mergeCell ref="O45:P45"/>
    <mergeCell ref="Q45:R45"/>
    <mergeCell ref="C46:E46"/>
    <mergeCell ref="F46:H46"/>
    <mergeCell ref="I46:K46"/>
    <mergeCell ref="O46:P46"/>
    <mergeCell ref="Q46:R46"/>
    <mergeCell ref="C43:E43"/>
    <mergeCell ref="F43:H43"/>
    <mergeCell ref="I43:K43"/>
    <mergeCell ref="O43:P43"/>
    <mergeCell ref="Q43:R43"/>
    <mergeCell ref="C44:E44"/>
    <mergeCell ref="F44:H44"/>
    <mergeCell ref="I44:K44"/>
    <mergeCell ref="O44:P44"/>
    <mergeCell ref="Q44:R44"/>
    <mergeCell ref="C41:E41"/>
    <mergeCell ref="F41:H41"/>
    <mergeCell ref="I41:K41"/>
    <mergeCell ref="O41:P41"/>
    <mergeCell ref="Q41:R41"/>
    <mergeCell ref="C42:E42"/>
    <mergeCell ref="F42:H42"/>
    <mergeCell ref="I42:K42"/>
    <mergeCell ref="O42:P42"/>
    <mergeCell ref="Q42:R42"/>
    <mergeCell ref="C39:E39"/>
    <mergeCell ref="F39:H39"/>
    <mergeCell ref="I39:K39"/>
    <mergeCell ref="O39:P39"/>
    <mergeCell ref="Q39:R39"/>
    <mergeCell ref="C40:E40"/>
    <mergeCell ref="F40:H40"/>
    <mergeCell ref="I40:K40"/>
    <mergeCell ref="O40:P40"/>
    <mergeCell ref="Q40:R40"/>
    <mergeCell ref="C37:E37"/>
    <mergeCell ref="F37:H37"/>
    <mergeCell ref="I37:K37"/>
    <mergeCell ref="O37:P37"/>
    <mergeCell ref="Q37:R37"/>
    <mergeCell ref="C38:E38"/>
    <mergeCell ref="F38:H38"/>
    <mergeCell ref="I38:K38"/>
    <mergeCell ref="O38:P38"/>
    <mergeCell ref="Q38:R38"/>
    <mergeCell ref="C35:E35"/>
    <mergeCell ref="F35:H35"/>
    <mergeCell ref="I35:K35"/>
    <mergeCell ref="O35:P35"/>
    <mergeCell ref="Q35:R35"/>
    <mergeCell ref="C36:E36"/>
    <mergeCell ref="F36:H36"/>
    <mergeCell ref="I36:K36"/>
    <mergeCell ref="O36:P36"/>
    <mergeCell ref="Q36:R36"/>
    <mergeCell ref="M32:M33"/>
    <mergeCell ref="N32:N33"/>
    <mergeCell ref="O32:P33"/>
    <mergeCell ref="Q32:R33"/>
    <mergeCell ref="C34:E34"/>
    <mergeCell ref="F34:H34"/>
    <mergeCell ref="I34:K34"/>
    <mergeCell ref="O34:P34"/>
    <mergeCell ref="Q34:R34"/>
    <mergeCell ref="A30:K30"/>
    <mergeCell ref="A32:A33"/>
    <mergeCell ref="B32:B33"/>
    <mergeCell ref="C32:E33"/>
    <mergeCell ref="F32:H33"/>
    <mergeCell ref="I32:K33"/>
    <mergeCell ref="D25:E25"/>
    <mergeCell ref="F25:G25"/>
    <mergeCell ref="D26:E26"/>
    <mergeCell ref="F26:G26"/>
    <mergeCell ref="A27:C27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A7:R7"/>
    <mergeCell ref="A8:R8"/>
    <mergeCell ref="A9:R9"/>
    <mergeCell ref="A15:G15"/>
    <mergeCell ref="A17:C18"/>
    <mergeCell ref="D17:E18"/>
    <mergeCell ref="F17:G18"/>
  </mergeCells>
  <printOptions horizontalCentered="1"/>
  <pageMargins left="0" right="0" top="0.47244094488188981" bottom="0.39370078740157483" header="0.27559055118110237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2021-01-14T15:48:01Z</cp:lastPrinted>
  <dcterms:created xsi:type="dcterms:W3CDTF">2014-04-07T17:49:13Z</dcterms:created>
  <dcterms:modified xsi:type="dcterms:W3CDTF">2021-01-19T17:19:13Z</dcterms:modified>
</cp:coreProperties>
</file>