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FEBRERO ESTADISTICAS\Boletines y Resúmenes estadísticos\"/>
    </mc:Choice>
  </mc:AlternateContent>
  <bookViews>
    <workbookView xWindow="0" yWindow="0" windowWidth="20475" windowHeight="13350" tabRatio="865"/>
  </bookViews>
  <sheets>
    <sheet name="ER - Casos" sheetId="28" r:id="rId1"/>
    <sheet name="ER-Acciones" sheetId="29" r:id="rId2"/>
  </sheets>
  <calcPr calcId="162913"/>
</workbook>
</file>

<file path=xl/calcChain.xml><?xml version="1.0" encoding="utf-8"?>
<calcChain xmlns="http://schemas.openxmlformats.org/spreadsheetml/2006/main">
  <c r="U136" i="28" l="1"/>
  <c r="T136" i="28"/>
  <c r="S136" i="28"/>
  <c r="R136" i="28"/>
  <c r="Q136" i="28"/>
  <c r="P136" i="28"/>
  <c r="D170" i="29" l="1"/>
  <c r="M154" i="29"/>
  <c r="D175" i="29" s="1"/>
  <c r="K154" i="29"/>
  <c r="D174" i="29" s="1"/>
  <c r="I154" i="29"/>
  <c r="G154" i="29"/>
  <c r="E154" i="29"/>
  <c r="D171" i="29" s="1"/>
  <c r="C154" i="29"/>
  <c r="B153" i="29"/>
  <c r="B152" i="29"/>
  <c r="B151" i="29"/>
  <c r="B150" i="29"/>
  <c r="B149" i="29"/>
  <c r="B148" i="29"/>
  <c r="B147" i="29"/>
  <c r="B146" i="29"/>
  <c r="B145" i="29"/>
  <c r="B144" i="29"/>
  <c r="B143" i="29"/>
  <c r="B142" i="29"/>
  <c r="Q120" i="29"/>
  <c r="O120" i="29"/>
  <c r="N119" i="29"/>
  <c r="B119" i="29"/>
  <c r="N118" i="29"/>
  <c r="B118" i="29"/>
  <c r="N117" i="29"/>
  <c r="B117" i="29"/>
  <c r="N116" i="29"/>
  <c r="B116" i="29"/>
  <c r="N115" i="29"/>
  <c r="B115" i="29"/>
  <c r="N114" i="29"/>
  <c r="B114" i="29"/>
  <c r="N113" i="29"/>
  <c r="B113" i="29"/>
  <c r="N112" i="29"/>
  <c r="B112" i="29"/>
  <c r="N111" i="29"/>
  <c r="B111" i="29"/>
  <c r="N110" i="29"/>
  <c r="B110" i="29"/>
  <c r="N109" i="29"/>
  <c r="B109" i="29"/>
  <c r="N108" i="29"/>
  <c r="N120" i="29" s="1"/>
  <c r="I120" i="29"/>
  <c r="F120" i="29"/>
  <c r="C120" i="29"/>
  <c r="B108" i="29"/>
  <c r="B120" i="29" s="1"/>
  <c r="D97" i="29"/>
  <c r="F95" i="29" s="1"/>
  <c r="O79" i="29"/>
  <c r="N79" i="29"/>
  <c r="M79" i="29"/>
  <c r="L79" i="29"/>
  <c r="K79" i="29"/>
  <c r="J79" i="29"/>
  <c r="I79" i="29"/>
  <c r="H79" i="29"/>
  <c r="G79" i="29"/>
  <c r="F79" i="29"/>
  <c r="E79" i="29"/>
  <c r="D79" i="29"/>
  <c r="P78" i="29"/>
  <c r="P77" i="29"/>
  <c r="P76" i="29"/>
  <c r="P75" i="29"/>
  <c r="P74" i="29"/>
  <c r="P73" i="29"/>
  <c r="P72" i="29"/>
  <c r="P71" i="29"/>
  <c r="P70" i="29"/>
  <c r="P69" i="29"/>
  <c r="P68" i="29"/>
  <c r="P67" i="29"/>
  <c r="P66" i="29"/>
  <c r="P65" i="29"/>
  <c r="P64" i="29"/>
  <c r="P63" i="29"/>
  <c r="P62" i="29"/>
  <c r="P61" i="29"/>
  <c r="P60" i="29"/>
  <c r="P59" i="29"/>
  <c r="P58" i="29"/>
  <c r="P57" i="29"/>
  <c r="P56" i="29"/>
  <c r="P55" i="29"/>
  <c r="P54" i="29"/>
  <c r="P53" i="29"/>
  <c r="P52" i="29"/>
  <c r="P51" i="29"/>
  <c r="P50" i="29"/>
  <c r="P49" i="29"/>
  <c r="P48" i="29"/>
  <c r="P47" i="29"/>
  <c r="P46" i="29"/>
  <c r="P45" i="29"/>
  <c r="P44" i="29"/>
  <c r="P43" i="29"/>
  <c r="P42" i="29"/>
  <c r="P41" i="29"/>
  <c r="P40" i="29"/>
  <c r="P39" i="29"/>
  <c r="P38" i="29"/>
  <c r="P37" i="29"/>
  <c r="P36" i="29"/>
  <c r="P35" i="29"/>
  <c r="P34" i="29"/>
  <c r="P33" i="29"/>
  <c r="P32" i="29"/>
  <c r="P31" i="29"/>
  <c r="P30" i="29"/>
  <c r="P29" i="29"/>
  <c r="P28" i="29"/>
  <c r="P27" i="29"/>
  <c r="P26" i="29"/>
  <c r="P25" i="29"/>
  <c r="P24" i="29"/>
  <c r="P23" i="29"/>
  <c r="P22" i="29"/>
  <c r="P21" i="29"/>
  <c r="P20" i="29"/>
  <c r="P19" i="29"/>
  <c r="P18" i="29"/>
  <c r="P17" i="29"/>
  <c r="B154" i="29" l="1"/>
  <c r="M155" i="29"/>
  <c r="Q121" i="29"/>
  <c r="I121" i="29"/>
  <c r="O121" i="29"/>
  <c r="P79" i="29"/>
  <c r="Q31" i="29" s="1"/>
  <c r="Q71" i="29"/>
  <c r="Q23" i="29"/>
  <c r="Q39" i="29"/>
  <c r="Q72" i="29"/>
  <c r="Q69" i="29"/>
  <c r="Q45" i="29"/>
  <c r="Q77" i="29"/>
  <c r="Q65" i="29"/>
  <c r="Q33" i="29"/>
  <c r="Q17" i="29"/>
  <c r="Q49" i="29"/>
  <c r="Q21" i="29"/>
  <c r="Q42" i="29"/>
  <c r="Q50" i="29"/>
  <c r="Q58" i="29"/>
  <c r="Q66" i="29"/>
  <c r="Q40" i="29"/>
  <c r="Q27" i="29"/>
  <c r="Q43" i="29"/>
  <c r="Q67" i="29"/>
  <c r="Q75" i="29"/>
  <c r="Q20" i="29"/>
  <c r="Q36" i="29"/>
  <c r="Q60" i="29"/>
  <c r="C121" i="29"/>
  <c r="Q19" i="29"/>
  <c r="Q28" i="29"/>
  <c r="Q44" i="29"/>
  <c r="Q22" i="29"/>
  <c r="Q62" i="29"/>
  <c r="Q70" i="29"/>
  <c r="Q78" i="29"/>
  <c r="F121" i="29"/>
  <c r="F96" i="29"/>
  <c r="F90" i="29"/>
  <c r="F91" i="29"/>
  <c r="F92" i="29"/>
  <c r="D172" i="29"/>
  <c r="F93" i="29"/>
  <c r="D173" i="29"/>
  <c r="F89" i="29"/>
  <c r="F94" i="29"/>
  <c r="I155" i="29" l="1"/>
  <c r="C155" i="29"/>
  <c r="E155" i="29"/>
  <c r="K155" i="29"/>
  <c r="G155" i="29"/>
  <c r="Q55" i="29"/>
  <c r="Q54" i="29"/>
  <c r="Q51" i="29"/>
  <c r="Q61" i="29"/>
  <c r="Q35" i="29"/>
  <c r="Q29" i="29"/>
  <c r="Q47" i="29"/>
  <c r="Q56" i="29"/>
  <c r="Q59" i="29"/>
  <c r="Q34" i="29"/>
  <c r="Q25" i="29"/>
  <c r="Q46" i="29"/>
  <c r="Q18" i="29"/>
  <c r="Q38" i="29"/>
  <c r="Q48" i="29"/>
  <c r="Q57" i="29"/>
  <c r="Q24" i="29"/>
  <c r="Q32" i="29"/>
  <c r="Q64" i="29"/>
  <c r="Q41" i="29"/>
  <c r="Q76" i="29"/>
  <c r="Q26" i="29"/>
  <c r="Q37" i="29"/>
  <c r="Q30" i="29"/>
  <c r="Q68" i="29"/>
  <c r="Q52" i="29"/>
  <c r="Q74" i="29"/>
  <c r="Q53" i="29"/>
  <c r="Q73" i="29"/>
  <c r="Q63" i="29"/>
</calcChain>
</file>

<file path=xl/sharedStrings.xml><?xml version="1.0" encoding="utf-8"?>
<sst xmlns="http://schemas.openxmlformats.org/spreadsheetml/2006/main" count="602" uniqueCount="224">
  <si>
    <t>Mes</t>
  </si>
  <si>
    <t xml:space="preserve">Mes </t>
  </si>
  <si>
    <t>Total</t>
  </si>
  <si>
    <t>%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</si>
  <si>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</si>
  <si>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</si>
  <si>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</si>
  <si>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</si>
  <si>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</si>
  <si>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</si>
  <si>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</si>
  <si>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</si>
  <si>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</si>
  <si>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</si>
  <si>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</si>
  <si>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</si>
  <si>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</si>
  <si>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</si>
  <si>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Adolescentes</t>
  </si>
  <si>
    <t>Psicología</t>
  </si>
  <si>
    <t>Legal</t>
  </si>
  <si>
    <t>Personas Adultas Mayores</t>
  </si>
  <si>
    <t>Sin información</t>
  </si>
  <si>
    <t>N°</t>
  </si>
  <si>
    <t>Grupo de Edad</t>
  </si>
  <si>
    <t xml:space="preserve">% </t>
  </si>
  <si>
    <t>Septiembre</t>
  </si>
  <si>
    <t>% Acción</t>
  </si>
  <si>
    <t>Porcentaje (%)</t>
  </si>
  <si>
    <t>Adultos</t>
  </si>
  <si>
    <t>Jóvenes</t>
  </si>
  <si>
    <t>Niñez</t>
  </si>
  <si>
    <t>Infancia</t>
  </si>
  <si>
    <t>-</t>
  </si>
  <si>
    <t>Violencia sexual</t>
  </si>
  <si>
    <t>Violencia física</t>
  </si>
  <si>
    <t>Violencia psicológica</t>
  </si>
  <si>
    <t>Violencia económica o patrimonial</t>
  </si>
  <si>
    <t>MES</t>
  </si>
  <si>
    <t xml:space="preserve">Mujer </t>
  </si>
  <si>
    <t>Casos nuevos</t>
  </si>
  <si>
    <t>CONDICION</t>
  </si>
  <si>
    <t>N</t>
  </si>
  <si>
    <t>R</t>
  </si>
  <si>
    <t>I</t>
  </si>
  <si>
    <t>SEXO_VICTIMA</t>
  </si>
  <si>
    <t>PROGRAMA NACIONAL PARA LA PREVENCIÓN Y ERRADICACIÓN DE LA VIOLENCIA CONTRA LAS MUJERES E INTEGRANTES DEL GRUPO FAMILIAR - AURORA</t>
  </si>
  <si>
    <t>REPORTE ESTADÍSTICO DE CASOS DERIVADOS AL SISTEMA LOCAL DE ATENCIÓN Y PROTECCIÓN EN ZONA RURAL</t>
  </si>
  <si>
    <r>
      <t>SECCIÓN I : CARACTERÍSTICAS DE LAS PERSONAS VÍCTIMAS DE VIOLENCIA</t>
    </r>
    <r>
      <rPr>
        <b/>
        <vertAlign val="superscript"/>
        <sz val="15"/>
        <color theme="8" tint="-0.499984740745262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</si>
  <si>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</si>
  <si>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</si>
  <si>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</si>
  <si>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</si>
  <si>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</si>
  <si>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</si>
  <si>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</si>
  <si>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</si>
  <si>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</si>
  <si>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</si>
  <si>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</si>
  <si>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</si>
  <si>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</si>
  <si>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</si>
  <si>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</si>
  <si>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</si>
  <si>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</si>
  <si>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</si>
  <si>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</si>
  <si>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</si>
  <si>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</si>
  <si>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
 y/o integrante del grupo familiar atendida en una ER a nivel nacional, ejercida por otra persona agresora por primera vez, considerando que la persona usuaria cuenta con una ficha de caso "Nuevo"</t>
  </si>
  <si>
    <t>Cuadro N° 4:</t>
  </si>
  <si>
    <t>Cuadro N° 5:</t>
  </si>
  <si>
    <t>Casos de violencia contra las mujeres, integrantes del grupo familiar y violencia sexual identificados por la ZER, por tipo de violencia, según mes</t>
  </si>
  <si>
    <t>Casos de violencia contra las mujeres, integrantes del grupo familiar y violencia sexual identificados por la ZER, por atención preferente, según mes</t>
  </si>
  <si>
    <t>Violencia económica</t>
  </si>
  <si>
    <t>Mujeres embarazadas</t>
  </si>
  <si>
    <t>Niños/as y adolescentes</t>
  </si>
  <si>
    <t>Personas con discapacidad</t>
  </si>
  <si>
    <t>Persona indígena/ afrodescendiente</t>
  </si>
  <si>
    <t>Respuesta Múltiple</t>
  </si>
  <si>
    <t>SECCIÓN II : CARACTERÍSTICAS DE LAS PERSONAS AGRESORAS</t>
  </si>
  <si>
    <r>
      <t>Cuadro N° 06</t>
    </r>
    <r>
      <rPr>
        <b/>
        <i/>
        <sz val="12"/>
        <rFont val="Arial"/>
        <family val="2"/>
      </rPr>
      <t>:</t>
    </r>
  </si>
  <si>
    <t>Cuadro N° 7:</t>
  </si>
  <si>
    <t>Casos identificados por las ZER según vínculo de la presunta persona agresora con la persona usuaria y sexo de la presunta persona agresora</t>
  </si>
  <si>
    <t>Casos identificados por la ZER, por situación de residencia actual de la persona agresora, según mes</t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</si>
  <si>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</si>
  <si>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</si>
  <si>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</si>
  <si>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t>Vive en la casa de la victima</t>
  </si>
  <si>
    <t>No vive con la víctima</t>
  </si>
  <si>
    <t>Esporádicamente</t>
  </si>
  <si>
    <t>Con vínculo relacional de pareja 3/</t>
  </si>
  <si>
    <t>Con  vínculo  relacional  familiar 4/</t>
  </si>
  <si>
    <t>Sin vínculo relacional de pareja ni familiar 5/</t>
  </si>
  <si>
    <t>3/ Incluye Cónyuge, Ex cónyuge, Conviviente, Ex conviviente, Enamorado/a, Ex enamorado/a, Novio/a, Ex novio/a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</si>
  <si>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</si>
  <si>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</si>
  <si>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SECCIÓN III : CARACTERÍSTICAS DE LAS ACTIVIDADES DE LOS CASOS IDENTIFICADOS DE VIOLENCIA CONTRA LAS MUJERES, INTEGRANTES DEL GRUPO FAMILIAR Y VIOLENCIA SEXUAL</t>
  </si>
  <si>
    <r>
      <t>Cuadro N° 08</t>
    </r>
    <r>
      <rPr>
        <b/>
        <i/>
        <sz val="12"/>
        <rFont val="Arial"/>
        <family val="2"/>
      </rPr>
      <t>:</t>
    </r>
  </si>
  <si>
    <t>Actividades realizadas en la atención y seguimiento del caso, según servicio</t>
  </si>
  <si>
    <t>Total Acciones</t>
  </si>
  <si>
    <t>Gestor/a Local</t>
  </si>
  <si>
    <t>Psicologo/a Comunitario/a</t>
  </si>
  <si>
    <t>Abogado/a Comunitario/a</t>
  </si>
  <si>
    <t>Profesional Comunitario/a</t>
  </si>
  <si>
    <t>Profesional PIAS</t>
  </si>
  <si>
    <t>Acciones realizadas en la atención del caso</t>
  </si>
  <si>
    <t xml:space="preserve">  1: Acogida y apertura de ficha</t>
  </si>
  <si>
    <t xml:space="preserve">  2: Contención emocional</t>
  </si>
  <si>
    <t xml:space="preserve">  3: Orientación psicológica</t>
  </si>
  <si>
    <t xml:space="preserve">  4: Orientación legal</t>
  </si>
  <si>
    <t xml:space="preserve">  5: Identificación de redes de apoyo familiar, comunal e institucional</t>
  </si>
  <si>
    <t xml:space="preserve">  6: Derivación a fiscalía</t>
  </si>
  <si>
    <t xml:space="preserve">  7: Derivación a Juez/a de Paz</t>
  </si>
  <si>
    <t xml:space="preserve">  8: Derivación a Comisaría</t>
  </si>
  <si>
    <t xml:space="preserve">  9: Derivación a Subprefectura</t>
  </si>
  <si>
    <t xml:space="preserve"> 10: Derivación a establecimiento de salud</t>
  </si>
  <si>
    <t xml:space="preserve">  11: Derivación a DEMUNA</t>
  </si>
  <si>
    <t xml:space="preserve"> 12: Derivación a Autoridad Comunal</t>
  </si>
  <si>
    <t xml:space="preserve"> 13: Derivación a Juzgado de familia/mixto</t>
  </si>
  <si>
    <t xml:space="preserve"> 14: Derivación a CEM</t>
  </si>
  <si>
    <t xml:space="preserve"> 15: Derivación a otra institución local</t>
  </si>
  <si>
    <t xml:space="preserve"> 16: ER elabora informe psicológico</t>
  </si>
  <si>
    <t xml:space="preserve"> 17: ER denuncia y solicita de medidas de protección y/o cautelares</t>
  </si>
  <si>
    <t>18: La ER solicita variación y/o variación de las medidas de protección</t>
  </si>
  <si>
    <t>19: La ER gestiona la obtención del DNI o inscripción en el SIS</t>
  </si>
  <si>
    <t>20: ER realiza gestión social ante ante el Comité Comunal y/o Instancia Distrital de
      Concertación</t>
  </si>
  <si>
    <t>21: ER eriva a la persona usuaria  a espacios grupales de acompañamiento</t>
  </si>
  <si>
    <t>22: Fortalecimientos de redes de apoyo familiar y/o comunal</t>
  </si>
  <si>
    <t>23: Visitas domiciliarias</t>
  </si>
  <si>
    <t>24: Visitas de seguimiento al centro de estudios o trabajo</t>
  </si>
  <si>
    <t>25: La ER impulsa el otorgamiento y ejecución de las medidas de protección, 
     medidas cautelares, sanciones y sentencias.</t>
  </si>
  <si>
    <t>26: Reuniones de seguimiento del caso en CEM</t>
  </si>
  <si>
    <t>27: La ER interpone denuncia en el sistema de justicia ordinaria</t>
  </si>
  <si>
    <t>28: La ER impulsa investigaciones fiscales y procesos judiciales</t>
  </si>
  <si>
    <t>29: La ER gestiona la salud especializada de salud mental</t>
  </si>
  <si>
    <t>30: La ER impulsa procesos administrativos en la UGEL</t>
  </si>
  <si>
    <t>31: Otra acción de seguimiento</t>
  </si>
  <si>
    <r>
      <t>Cuadro N° 10</t>
    </r>
    <r>
      <rPr>
        <b/>
        <i/>
        <sz val="12"/>
        <rFont val="Arial"/>
        <family val="2"/>
      </rPr>
      <t>:</t>
    </r>
  </si>
  <si>
    <t>Interés de la persona usuaria, por tipo de orientación, según mes</t>
  </si>
  <si>
    <t>Fuente: Registro de Casos derivados al Sistema Local de Atención y Protección en Zona Rural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</si>
  <si>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</si>
  <si>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Cuadro N° 1: Número de participantes en las acciones, según Estrategia Rural</t>
  </si>
  <si>
    <t>Estrategia Rural</t>
  </si>
  <si>
    <t>Anco</t>
  </si>
  <si>
    <t>Ayna</t>
  </si>
  <si>
    <t>Bella Unión</t>
  </si>
  <si>
    <t>Bernal</t>
  </si>
  <si>
    <t>Casitas</t>
  </si>
  <si>
    <t>Cenepa</t>
  </si>
  <si>
    <t>Chaglla</t>
  </si>
  <si>
    <t>Challhuahuacho</t>
  </si>
  <si>
    <t>Chongoyape</t>
  </si>
  <si>
    <t>Chumuch</t>
  </si>
  <si>
    <t>Coasa</t>
  </si>
  <si>
    <t>Coporaque</t>
  </si>
  <si>
    <t>Corani</t>
  </si>
  <si>
    <t>Cristo Nos Valga</t>
  </si>
  <si>
    <t>El Parco</t>
  </si>
  <si>
    <t>Huacullani</t>
  </si>
  <si>
    <t>Huancano - Humay</t>
  </si>
  <si>
    <t>Ichuña</t>
  </si>
  <si>
    <t>Imaza</t>
  </si>
  <si>
    <t>La Peca</t>
  </si>
  <si>
    <t>Las Piedras</t>
  </si>
  <si>
    <t>Masisea</t>
  </si>
  <si>
    <t>Mazán</t>
  </si>
  <si>
    <t>Molino</t>
  </si>
  <si>
    <t>Niepos</t>
  </si>
  <si>
    <t>Ocobamba</t>
  </si>
  <si>
    <t>Oyolo</t>
  </si>
  <si>
    <t>Palca - Tacna</t>
  </si>
  <si>
    <t>Palca - Tarma</t>
  </si>
  <si>
    <t>Palcazu</t>
  </si>
  <si>
    <t>Parinari</t>
  </si>
  <si>
    <t>Pastaza</t>
  </si>
  <si>
    <t>Pinto Recodo</t>
  </si>
  <si>
    <t>Polvora</t>
  </si>
  <si>
    <t>Pongo de Caynarachi</t>
  </si>
  <si>
    <t>Rio Tambo</t>
  </si>
  <si>
    <t>Salcahuasi</t>
  </si>
  <si>
    <t>Sama</t>
  </si>
  <si>
    <t>San Pablo</t>
  </si>
  <si>
    <t>San Pedro de Coris</t>
  </si>
  <si>
    <t>Tahuamanu</t>
  </si>
  <si>
    <t>Tantará</t>
  </si>
  <si>
    <t>Tapo</t>
  </si>
  <si>
    <t>Tigre</t>
  </si>
  <si>
    <t>Tuman</t>
  </si>
  <si>
    <t>Usquil</t>
  </si>
  <si>
    <t>Vilcanchos</t>
  </si>
  <si>
    <t>Yanama</t>
  </si>
  <si>
    <t>PIAS Morona</t>
  </si>
  <si>
    <t>PIAS Napo</t>
  </si>
  <si>
    <t>PIAS Putumayo</t>
  </si>
  <si>
    <t>PIAS Lago Titicaca</t>
  </si>
  <si>
    <t>1/ Incluye a la persona que participó una o más veces en las acciones de la ER</t>
  </si>
  <si>
    <t>Cuadro N° 2: Participantes según grupos de edad</t>
  </si>
  <si>
    <t>Participantes de las acciones</t>
  </si>
  <si>
    <t>(&lt; 6 años)</t>
  </si>
  <si>
    <t>(6 -11 años)</t>
  </si>
  <si>
    <t>(12 - 14 años)</t>
  </si>
  <si>
    <t>Adolescentes Tardios</t>
  </si>
  <si>
    <t>(15 - 17 años)</t>
  </si>
  <si>
    <t>(18 - 29 años)</t>
  </si>
  <si>
    <t>(30 - 59 años)</t>
  </si>
  <si>
    <t>Adultos Mayores</t>
  </si>
  <si>
    <t>(60 a + años)</t>
  </si>
  <si>
    <t>Cuadro N° 3: Participantes por Lineas de Plan de Trabajo según mes</t>
  </si>
  <si>
    <t>Cuadro N° 4: Participantes por sexo según mes</t>
  </si>
  <si>
    <t>Creación y/o Fortalecimiento de la Redes Institucionales y Comunitarias articuladas.</t>
  </si>
  <si>
    <t>Implementación de una ruta de atención y prevención de la VFS en los niveles provincial, distrital y comunal.</t>
  </si>
  <si>
    <t>Sensibilización y desarrollo de capacidades en la población para enfrentar la VCMIGF.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</si>
  <si>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</si>
  <si>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</si>
  <si>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</si>
  <si>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</si>
  <si>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</si>
  <si>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</si>
  <si>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</si>
  <si>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r>
      <rPr>
        <b/>
        <sz val="10"/>
        <color theme="1"/>
        <rFont val="Arial Narrow"/>
        <family val="2"/>
      </rPr>
      <t xml:space="preserve">Fuente: </t>
    </r>
    <r>
      <rPr>
        <sz val="10"/>
        <color theme="1"/>
        <rFont val="Arial Narrow"/>
        <family val="2"/>
      </rPr>
      <t>Sistema de Registro de Acciones de la Estrategia Rural</t>
    </r>
  </si>
  <si>
    <r>
      <rPr>
        <b/>
        <sz val="10"/>
        <color theme="1"/>
        <rFont val="Arial Narrow"/>
        <family val="2"/>
      </rPr>
      <t xml:space="preserve">Elaboración: </t>
    </r>
    <r>
      <rPr>
        <sz val="10"/>
        <color theme="1"/>
        <rFont val="Arial Narrow"/>
        <family val="2"/>
      </rPr>
      <t>Unidad de Generación de Información y Gestión del Conocimiento - UGIGC/ AURORA/ MIMP</t>
    </r>
  </si>
  <si>
    <t>Periodo:  Enero - Febrero,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</si>
</sst>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(* #,##0.00_);_(* \(#,##0.00\);_(* &quot;-&quot;??_);_(@_)"/>
  </numFmts>
  <fonts count="7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 Narrow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 Narrow"/>
      <family val="2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sz val="10"/>
      <color indexed="10"/>
      <name val="Arial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4"/>
      <name val="Arial Narrow"/>
      <family val="2"/>
    </font>
    <font>
      <b/>
      <sz val="10"/>
      <color theme="0"/>
      <name val="Arial Narrow"/>
      <family val="2"/>
    </font>
    <font>
      <sz val="14"/>
      <color rgb="FFFF8080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rgb="FFFF0000"/>
      <name val="Arial Narrow"/>
      <family val="2"/>
    </font>
    <font>
      <sz val="12"/>
      <color theme="1"/>
      <name val="Arial Narrow"/>
      <family val="2"/>
    </font>
    <font>
      <sz val="11"/>
      <color theme="0"/>
      <name val="Arial Narrow"/>
      <family val="2"/>
    </font>
    <font>
      <b/>
      <sz val="22"/>
      <color rgb="FFFF8080"/>
      <name val="Arial Narrow"/>
      <family val="2"/>
    </font>
    <font>
      <b/>
      <sz val="17"/>
      <color theme="0"/>
      <name val="Arial Narrow"/>
      <family val="2"/>
    </font>
    <font>
      <b/>
      <sz val="18"/>
      <color theme="0"/>
      <name val="Arial Narrow"/>
      <family val="2"/>
    </font>
    <font>
      <b/>
      <sz val="22"/>
      <color theme="0"/>
      <name val="Arial Narrow"/>
      <family val="2"/>
    </font>
    <font>
      <b/>
      <sz val="16"/>
      <color theme="0"/>
      <name val="Arial Narrow"/>
      <family val="2"/>
    </font>
    <font>
      <b/>
      <sz val="26"/>
      <color rgb="FFFF8080"/>
      <name val="Arial Narrow"/>
      <family val="2"/>
    </font>
    <font>
      <b/>
      <sz val="24"/>
      <color theme="1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b/>
      <sz val="11"/>
      <name val="Arial Narrow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b/>
      <sz val="15"/>
      <color theme="8" tint="-0.499984740745262"/>
      <name val="Arial"/>
      <family val="2"/>
    </font>
    <font>
      <b/>
      <vertAlign val="superscript"/>
      <sz val="15"/>
      <color theme="8" tint="-0.499984740745262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i/>
      <sz val="11"/>
      <color theme="1"/>
      <name val="Calibri"/>
      <family val="2"/>
      <scheme val="minor"/>
    </font>
    <font>
      <b/>
      <vertAlign val="superscript"/>
      <sz val="11"/>
      <color theme="0"/>
      <name val="Arial Narrow"/>
      <family val="2"/>
    </font>
    <font>
      <b/>
      <sz val="15"/>
      <name val="Arial"/>
      <family val="2"/>
    </font>
    <font>
      <b/>
      <i/>
      <sz val="11"/>
      <name val="Arial Narrow"/>
      <family val="2"/>
    </font>
    <font>
      <b/>
      <i/>
      <u/>
      <sz val="12"/>
      <color theme="1"/>
      <name val="Arial"/>
      <family val="2"/>
    </font>
    <font>
      <b/>
      <sz val="20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4"/>
      <name val="Arial Narrow"/>
      <family val="2"/>
    </font>
    <font>
      <b/>
      <sz val="13"/>
      <color indexed="8"/>
      <name val="Arial Narrow"/>
      <family val="2"/>
    </font>
    <font>
      <sz val="13"/>
      <color theme="1"/>
      <name val="Arial Narrow"/>
      <family val="2"/>
    </font>
    <font>
      <sz val="18"/>
      <color theme="5" tint="-0.499984740745262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-0.249977111117893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434343"/>
        <bgColor indexed="9"/>
      </patternFill>
    </fill>
  </fills>
  <borders count="13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/>
      <bottom/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/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dashed">
        <color rgb="FF000066"/>
      </top>
      <bottom/>
      <diagonal/>
    </border>
    <border>
      <left/>
      <right/>
      <top/>
      <bottom style="dashed">
        <color rgb="FF000066"/>
      </bottom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 style="thin">
        <color rgb="FF969696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/>
      <diagonal/>
    </border>
    <border>
      <left style="hair">
        <color rgb="FF002060"/>
      </left>
      <right style="thin">
        <color rgb="FF969696"/>
      </right>
      <top/>
      <bottom/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/>
      <right/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/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/>
      <right/>
      <top/>
      <bottom style="medium">
        <color theme="6"/>
      </bottom>
      <diagonal/>
    </border>
    <border>
      <left/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/>
      <top/>
      <bottom/>
      <diagonal/>
    </border>
    <border>
      <left/>
      <right style="hair">
        <color rgb="FF002060"/>
      </right>
      <top/>
      <bottom/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hair">
        <color rgb="FF002060"/>
      </left>
      <right style="thin">
        <color theme="0"/>
      </right>
      <top style="thin">
        <color rgb="FF969696"/>
      </top>
      <bottom/>
      <diagonal/>
    </border>
  </borders>
  <cellStyleXfs count="17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" fillId="0" borderId="0"/>
  </cellStyleXfs>
  <cellXfs count="411">
    <xf numFmtId="0" fontId="0" fillId="0" borderId="0" xfId="0"/>
    <xf numFmtId="0" fontId="21" fillId="7" borderId="0" xfId="0" applyFont="1" applyFill="1"/>
    <xf numFmtId="0" fontId="21" fillId="7" borderId="0" xfId="0" applyFont="1" applyFill="1" applyAlignment="1">
      <alignment horizontal="centerContinuous" vertical="center" wrapText="1"/>
    </xf>
    <xf numFmtId="0" fontId="30" fillId="7" borderId="0" xfId="0" applyFont="1" applyFill="1"/>
    <xf numFmtId="3" fontId="21" fillId="7" borderId="0" xfId="0" applyNumberFormat="1" applyFont="1" applyFill="1"/>
    <xf numFmtId="0" fontId="32" fillId="7" borderId="0" xfId="0" applyFont="1" applyFill="1" applyAlignment="1">
      <alignment horizontal="left"/>
    </xf>
    <xf numFmtId="0" fontId="14" fillId="7" borderId="0" xfId="0" applyFont="1" applyFill="1"/>
    <xf numFmtId="0" fontId="34" fillId="2" borderId="0" xfId="0" applyFont="1" applyFill="1" applyAlignment="1">
      <alignment horizontal="left"/>
    </xf>
    <xf numFmtId="0" fontId="35" fillId="7" borderId="0" xfId="0" applyFont="1" applyFill="1"/>
    <xf numFmtId="0" fontId="31" fillId="7" borderId="0" xfId="0" applyFont="1" applyFill="1" applyAlignment="1">
      <alignment horizontal="centerContinuous" vertical="center"/>
    </xf>
    <xf numFmtId="0" fontId="35" fillId="7" borderId="0" xfId="0" applyFont="1" applyFill="1" applyAlignment="1">
      <alignment horizontal="centerContinuous" vertical="center"/>
    </xf>
    <xf numFmtId="0" fontId="40" fillId="7" borderId="0" xfId="0" applyFont="1" applyFill="1" applyAlignment="1">
      <alignment horizontal="centerContinuous" vertical="center"/>
    </xf>
    <xf numFmtId="0" fontId="41" fillId="7" borderId="0" xfId="0" applyFont="1" applyFill="1" applyAlignment="1">
      <alignment horizontal="centerContinuous" vertical="center"/>
    </xf>
    <xf numFmtId="0" fontId="21" fillId="9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15" fillId="4" borderId="0" xfId="0" applyFont="1" applyFill="1" applyProtection="1">
      <protection hidden="1"/>
    </xf>
    <xf numFmtId="0" fontId="15" fillId="2" borderId="0" xfId="0" applyFont="1" applyFill="1" applyProtection="1">
      <protection hidden="1"/>
    </xf>
    <xf numFmtId="0" fontId="15" fillId="4" borderId="0" xfId="0" applyFont="1" applyFill="1" applyAlignment="1" applyProtection="1">
      <alignment horizontal="center"/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0" fontId="0" fillId="2" borderId="0" xfId="0" applyFill="1" applyProtection="1">
      <protection hidden="1"/>
    </xf>
    <xf numFmtId="0" fontId="0" fillId="4" borderId="0" xfId="0" applyFill="1"/>
    <xf numFmtId="0" fontId="0" fillId="0" borderId="0" xfId="0" applyAlignment="1"/>
    <xf numFmtId="0" fontId="0" fillId="4" borderId="0" xfId="0" applyFill="1" applyProtection="1"/>
    <xf numFmtId="0" fontId="20" fillId="4" borderId="0" xfId="0" applyFont="1" applyFill="1" applyProtection="1"/>
    <xf numFmtId="0" fontId="52" fillId="2" borderId="0" xfId="0" applyFont="1" applyFill="1" applyBorder="1" applyAlignment="1" applyProtection="1"/>
    <xf numFmtId="0" fontId="0" fillId="2" borderId="0" xfId="0" applyFill="1" applyProtection="1"/>
    <xf numFmtId="0" fontId="10" fillId="3" borderId="23" xfId="0" applyFont="1" applyFill="1" applyBorder="1" applyAlignment="1" applyProtection="1">
      <alignment horizontal="center" vertical="center" wrapText="1"/>
    </xf>
    <xf numFmtId="0" fontId="10" fillId="3" borderId="24" xfId="0" applyFont="1" applyFill="1" applyBorder="1" applyAlignment="1" applyProtection="1">
      <alignment horizontal="center" vertical="center" wrapText="1"/>
    </xf>
    <xf numFmtId="0" fontId="10" fillId="3" borderId="25" xfId="0" applyFont="1" applyFill="1" applyBorder="1" applyAlignment="1" applyProtection="1">
      <alignment horizontal="center" vertical="center" wrapText="1"/>
    </xf>
    <xf numFmtId="0" fontId="10" fillId="3" borderId="23" xfId="0" applyFont="1" applyFill="1" applyBorder="1" applyAlignment="1" applyProtection="1">
      <alignment horizontal="center" vertical="center"/>
    </xf>
    <xf numFmtId="0" fontId="42" fillId="2" borderId="26" xfId="0" applyFont="1" applyFill="1" applyBorder="1" applyAlignment="1" applyProtection="1">
      <alignment horizontal="left" vertical="center" indent="1"/>
    </xf>
    <xf numFmtId="3" fontId="42" fillId="2" borderId="27" xfId="0" applyNumberFormat="1" applyFont="1" applyFill="1" applyBorder="1" applyAlignment="1" applyProtection="1">
      <alignment horizontal="center" vertical="center"/>
      <protection hidden="1"/>
    </xf>
    <xf numFmtId="3" fontId="42" fillId="2" borderId="28" xfId="0" applyNumberFormat="1" applyFont="1" applyFill="1" applyBorder="1" applyAlignment="1" applyProtection="1">
      <alignment horizontal="center" vertical="center"/>
      <protection hidden="1"/>
    </xf>
    <xf numFmtId="3" fontId="42" fillId="4" borderId="28" xfId="0" applyNumberFormat="1" applyFont="1" applyFill="1" applyBorder="1" applyAlignment="1" applyProtection="1">
      <alignment horizontal="center" vertical="center"/>
      <protection hidden="1"/>
    </xf>
    <xf numFmtId="0" fontId="42" fillId="2" borderId="29" xfId="0" applyFont="1" applyFill="1" applyBorder="1" applyAlignment="1" applyProtection="1">
      <alignment horizontal="left" vertical="center" indent="1"/>
    </xf>
    <xf numFmtId="3" fontId="42" fillId="2" borderId="30" xfId="0" applyNumberFormat="1" applyFont="1" applyFill="1" applyBorder="1" applyAlignment="1" applyProtection="1">
      <alignment horizontal="center" vertical="center"/>
      <protection hidden="1"/>
    </xf>
    <xf numFmtId="3" fontId="42" fillId="2" borderId="31" xfId="0" applyNumberFormat="1" applyFont="1" applyFill="1" applyBorder="1" applyAlignment="1" applyProtection="1">
      <alignment horizontal="center" vertical="center"/>
      <protection hidden="1"/>
    </xf>
    <xf numFmtId="3" fontId="42" fillId="4" borderId="31" xfId="0" applyNumberFormat="1" applyFont="1" applyFill="1" applyBorder="1" applyAlignment="1" applyProtection="1">
      <alignment horizontal="center" vertical="center"/>
      <protection hidden="1"/>
    </xf>
    <xf numFmtId="0" fontId="42" fillId="2" borderId="32" xfId="0" applyFont="1" applyFill="1" applyBorder="1" applyAlignment="1" applyProtection="1">
      <alignment horizontal="left" vertical="center" indent="1"/>
    </xf>
    <xf numFmtId="3" fontId="42" fillId="2" borderId="33" xfId="0" applyNumberFormat="1" applyFont="1" applyFill="1" applyBorder="1" applyAlignment="1" applyProtection="1">
      <alignment horizontal="center" vertical="center"/>
      <protection hidden="1"/>
    </xf>
    <xf numFmtId="3" fontId="42" fillId="2" borderId="34" xfId="0" applyNumberFormat="1" applyFont="1" applyFill="1" applyBorder="1" applyAlignment="1" applyProtection="1">
      <alignment horizontal="center" vertical="center"/>
      <protection hidden="1"/>
    </xf>
    <xf numFmtId="3" fontId="42" fillId="4" borderId="34" xfId="0" applyNumberFormat="1" applyFont="1" applyFill="1" applyBorder="1" applyAlignment="1" applyProtection="1">
      <alignment horizontal="center" vertical="center"/>
      <protection hidden="1"/>
    </xf>
    <xf numFmtId="3" fontId="10" fillId="3" borderId="24" xfId="0" applyNumberFormat="1" applyFont="1" applyFill="1" applyBorder="1" applyAlignment="1" applyProtection="1">
      <alignment horizontal="center" vertical="center"/>
    </xf>
    <xf numFmtId="3" fontId="10" fillId="3" borderId="25" xfId="0" applyNumberFormat="1" applyFont="1" applyFill="1" applyBorder="1" applyAlignment="1" applyProtection="1">
      <alignment horizontal="center" vertical="center"/>
    </xf>
    <xf numFmtId="3" fontId="10" fillId="3" borderId="35" xfId="0" applyNumberFormat="1" applyFont="1" applyFill="1" applyBorder="1" applyAlignment="1" applyProtection="1">
      <alignment horizontal="center" vertical="center"/>
    </xf>
    <xf numFmtId="0" fontId="42" fillId="6" borderId="36" xfId="0" applyFont="1" applyFill="1" applyBorder="1" applyAlignment="1" applyProtection="1">
      <alignment horizontal="center" vertical="center"/>
    </xf>
    <xf numFmtId="9" fontId="42" fillId="6" borderId="37" xfId="3" applyFont="1" applyFill="1" applyBorder="1" applyAlignment="1" applyProtection="1">
      <alignment horizontal="center" vertical="center"/>
    </xf>
    <xf numFmtId="9" fontId="42" fillId="6" borderId="38" xfId="3" applyFont="1" applyFill="1" applyBorder="1" applyAlignment="1" applyProtection="1">
      <alignment horizontal="center" vertical="center"/>
    </xf>
    <xf numFmtId="0" fontId="51" fillId="2" borderId="0" xfId="0" applyFont="1" applyFill="1" applyBorder="1" applyAlignment="1" applyProtection="1">
      <alignment horizontal="centerContinuous" wrapText="1"/>
    </xf>
    <xf numFmtId="0" fontId="51" fillId="2" borderId="0" xfId="0" applyFont="1" applyFill="1" applyBorder="1" applyAlignment="1" applyProtection="1">
      <alignment horizontal="centerContinuous" vertical="center" wrapText="1"/>
    </xf>
    <xf numFmtId="0" fontId="54" fillId="4" borderId="0" xfId="0" applyFont="1" applyFill="1" applyAlignment="1" applyProtection="1">
      <alignment horizontal="centerContinuous" vertical="center"/>
    </xf>
    <xf numFmtId="0" fontId="55" fillId="4" borderId="0" xfId="0" applyFont="1" applyFill="1" applyAlignment="1" applyProtection="1">
      <alignment horizontal="centerContinuous" vertical="center"/>
    </xf>
    <xf numFmtId="0" fontId="0" fillId="4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/>
    </xf>
    <xf numFmtId="0" fontId="0" fillId="2" borderId="0" xfId="0" applyFill="1" applyAlignment="1" applyProtection="1">
      <alignment horizontal="left" vertical="center"/>
    </xf>
    <xf numFmtId="0" fontId="11" fillId="2" borderId="0" xfId="0" applyFont="1" applyFill="1" applyAlignment="1" applyProtection="1">
      <alignment horizontal="center"/>
    </xf>
    <xf numFmtId="0" fontId="0" fillId="2" borderId="0" xfId="0" applyFill="1" applyBorder="1" applyAlignment="1">
      <alignment horizontal="center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56" fillId="2" borderId="0" xfId="0" applyFont="1" applyFill="1" applyAlignment="1">
      <alignment horizontal="center"/>
    </xf>
    <xf numFmtId="3" fontId="57" fillId="2" borderId="0" xfId="0" applyNumberFormat="1" applyFont="1" applyFill="1" applyAlignment="1">
      <alignment horizontal="center"/>
    </xf>
    <xf numFmtId="164" fontId="57" fillId="2" borderId="0" xfId="3" applyNumberFormat="1" applyFont="1" applyFill="1" applyAlignment="1">
      <alignment horizontal="center"/>
    </xf>
    <xf numFmtId="3" fontId="44" fillId="2" borderId="27" xfId="0" applyNumberFormat="1" applyFont="1" applyFill="1" applyBorder="1" applyAlignment="1" applyProtection="1">
      <alignment horizontal="center" vertical="center"/>
      <protection hidden="1"/>
    </xf>
    <xf numFmtId="3" fontId="42" fillId="2" borderId="39" xfId="0" applyNumberFormat="1" applyFont="1" applyFill="1" applyBorder="1" applyAlignment="1" applyProtection="1">
      <alignment horizontal="center" vertical="center"/>
      <protection hidden="1"/>
    </xf>
    <xf numFmtId="3" fontId="42" fillId="2" borderId="40" xfId="0" applyNumberFormat="1" applyFont="1" applyFill="1" applyBorder="1" applyAlignment="1" applyProtection="1">
      <alignment horizontal="center" vertical="center"/>
      <protection hidden="1"/>
    </xf>
    <xf numFmtId="3" fontId="42" fillId="2" borderId="26" xfId="0" applyNumberFormat="1" applyFont="1" applyFill="1" applyBorder="1" applyAlignment="1" applyProtection="1">
      <alignment horizontal="center" vertical="center"/>
      <protection hidden="1"/>
    </xf>
    <xf numFmtId="0" fontId="21" fillId="2" borderId="0" xfId="0" applyFont="1" applyFill="1" applyAlignment="1">
      <alignment horizontal="center"/>
    </xf>
    <xf numFmtId="3" fontId="44" fillId="2" borderId="30" xfId="0" applyNumberFormat="1" applyFont="1" applyFill="1" applyBorder="1" applyAlignment="1" applyProtection="1">
      <alignment horizontal="center" vertical="center"/>
      <protection hidden="1"/>
    </xf>
    <xf numFmtId="3" fontId="42" fillId="2" borderId="41" xfId="0" applyNumberFormat="1" applyFont="1" applyFill="1" applyBorder="1" applyAlignment="1" applyProtection="1">
      <alignment horizontal="center" vertical="center"/>
      <protection hidden="1"/>
    </xf>
    <xf numFmtId="3" fontId="42" fillId="2" borderId="42" xfId="0" applyNumberFormat="1" applyFont="1" applyFill="1" applyBorder="1" applyAlignment="1" applyProtection="1">
      <alignment horizontal="center" vertical="center"/>
      <protection hidden="1"/>
    </xf>
    <xf numFmtId="3" fontId="42" fillId="2" borderId="29" xfId="0" applyNumberFormat="1" applyFont="1" applyFill="1" applyBorder="1" applyAlignment="1" applyProtection="1">
      <alignment horizontal="center" vertical="center"/>
      <protection hidden="1"/>
    </xf>
    <xf numFmtId="3" fontId="44" fillId="2" borderId="33" xfId="0" applyNumberFormat="1" applyFont="1" applyFill="1" applyBorder="1" applyAlignment="1" applyProtection="1">
      <alignment horizontal="center" vertical="center"/>
      <protection hidden="1"/>
    </xf>
    <xf numFmtId="3" fontId="42" fillId="2" borderId="43" xfId="0" applyNumberFormat="1" applyFont="1" applyFill="1" applyBorder="1" applyAlignment="1" applyProtection="1">
      <alignment horizontal="center" vertical="center"/>
      <protection hidden="1"/>
    </xf>
    <xf numFmtId="3" fontId="42" fillId="2" borderId="44" xfId="0" applyNumberFormat="1" applyFont="1" applyFill="1" applyBorder="1" applyAlignment="1" applyProtection="1">
      <alignment horizontal="center" vertical="center"/>
      <protection hidden="1"/>
    </xf>
    <xf numFmtId="3" fontId="42" fillId="2" borderId="32" xfId="0" applyNumberFormat="1" applyFont="1" applyFill="1" applyBorder="1" applyAlignment="1" applyProtection="1">
      <alignment horizontal="center" vertical="center"/>
      <protection hidden="1"/>
    </xf>
    <xf numFmtId="0" fontId="21" fillId="2" borderId="0" xfId="0" applyFont="1" applyFill="1"/>
    <xf numFmtId="0" fontId="10" fillId="3" borderId="0" xfId="0" applyFont="1" applyFill="1" applyBorder="1" applyAlignment="1" applyProtection="1">
      <alignment horizontal="center" vertical="center"/>
      <protection hidden="1"/>
    </xf>
    <xf numFmtId="3" fontId="10" fillId="3" borderId="37" xfId="0" applyNumberFormat="1" applyFont="1" applyFill="1" applyBorder="1" applyAlignment="1" applyProtection="1">
      <alignment horizontal="center" vertical="center"/>
      <protection hidden="1"/>
    </xf>
    <xf numFmtId="3" fontId="10" fillId="3" borderId="0" xfId="0" applyNumberFormat="1" applyFont="1" applyFill="1" applyBorder="1" applyAlignment="1" applyProtection="1">
      <alignment horizontal="center" vertical="center"/>
      <protection hidden="1"/>
    </xf>
    <xf numFmtId="3" fontId="10" fillId="3" borderId="45" xfId="0" applyNumberFormat="1" applyFont="1" applyFill="1" applyBorder="1" applyAlignment="1" applyProtection="1">
      <alignment horizontal="center" vertical="center"/>
      <protection hidden="1"/>
    </xf>
    <xf numFmtId="3" fontId="10" fillId="3" borderId="38" xfId="0" applyNumberFormat="1" applyFont="1" applyFill="1" applyBorder="1" applyAlignment="1" applyProtection="1">
      <alignment horizontal="center" vertical="center"/>
      <protection hidden="1"/>
    </xf>
    <xf numFmtId="3" fontId="10" fillId="3" borderId="36" xfId="0" applyNumberFormat="1" applyFont="1" applyFill="1" applyBorder="1" applyAlignment="1" applyProtection="1">
      <alignment horizontal="center" vertical="center"/>
      <protection hidden="1"/>
    </xf>
    <xf numFmtId="3" fontId="10" fillId="3" borderId="2" xfId="0" applyNumberFormat="1" applyFont="1" applyFill="1" applyBorder="1" applyAlignment="1" applyProtection="1">
      <alignment horizontal="center" vertical="center"/>
      <protection hidden="1"/>
    </xf>
    <xf numFmtId="0" fontId="12" fillId="4" borderId="0" xfId="0" applyFont="1" applyFill="1" applyAlignment="1" applyProtection="1">
      <alignment wrapText="1"/>
    </xf>
    <xf numFmtId="0" fontId="1" fillId="4" borderId="0" xfId="0" applyFont="1" applyFill="1" applyProtection="1"/>
    <xf numFmtId="0" fontId="10" fillId="3" borderId="3" xfId="0" applyFont="1" applyFill="1" applyBorder="1" applyAlignment="1" applyProtection="1">
      <alignment horizontal="center" vertical="center" wrapText="1"/>
    </xf>
    <xf numFmtId="3" fontId="42" fillId="4" borderId="27" xfId="0" applyNumberFormat="1" applyFont="1" applyFill="1" applyBorder="1" applyAlignment="1" applyProtection="1">
      <alignment horizontal="center" vertical="center"/>
      <protection hidden="1"/>
    </xf>
    <xf numFmtId="3" fontId="42" fillId="4" borderId="28" xfId="0" applyNumberFormat="1" applyFont="1" applyFill="1" applyBorder="1" applyAlignment="1" applyProtection="1">
      <alignment horizontal="left" vertical="center" indent="9"/>
      <protection hidden="1"/>
    </xf>
    <xf numFmtId="3" fontId="42" fillId="4" borderId="26" xfId="0" applyNumberFormat="1" applyFont="1" applyFill="1" applyBorder="1" applyAlignment="1" applyProtection="1">
      <alignment horizontal="left" vertical="center" indent="10"/>
      <protection hidden="1"/>
    </xf>
    <xf numFmtId="3" fontId="42" fillId="4" borderId="30" xfId="0" applyNumberFormat="1" applyFont="1" applyFill="1" applyBorder="1" applyAlignment="1" applyProtection="1">
      <alignment horizontal="center" vertical="center"/>
      <protection hidden="1"/>
    </xf>
    <xf numFmtId="3" fontId="42" fillId="4" borderId="33" xfId="0" applyNumberFormat="1" applyFont="1" applyFill="1" applyBorder="1" applyAlignment="1" applyProtection="1">
      <alignment horizontal="center" vertical="center"/>
      <protection hidden="1"/>
    </xf>
    <xf numFmtId="0" fontId="10" fillId="3" borderId="52" xfId="0" applyFont="1" applyFill="1" applyBorder="1" applyAlignment="1" applyProtection="1">
      <alignment horizontal="center" vertical="center"/>
    </xf>
    <xf numFmtId="3" fontId="10" fillId="3" borderId="7" xfId="0" applyNumberFormat="1" applyFont="1" applyFill="1" applyBorder="1" applyAlignment="1" applyProtection="1">
      <alignment horizontal="center" vertical="center"/>
    </xf>
    <xf numFmtId="3" fontId="10" fillId="3" borderId="53" xfId="0" applyNumberFormat="1" applyFont="1" applyFill="1" applyBorder="1" applyAlignment="1" applyProtection="1">
      <alignment horizontal="center" vertical="center"/>
    </xf>
    <xf numFmtId="0" fontId="42" fillId="6" borderId="55" xfId="0" applyFont="1" applyFill="1" applyBorder="1" applyAlignment="1" applyProtection="1">
      <alignment horizontal="center" vertical="center"/>
    </xf>
    <xf numFmtId="9" fontId="42" fillId="6" borderId="55" xfId="3" applyFont="1" applyFill="1" applyBorder="1" applyAlignment="1" applyProtection="1">
      <alignment horizontal="center" vertical="center"/>
    </xf>
    <xf numFmtId="9" fontId="42" fillId="6" borderId="56" xfId="3" applyFont="1" applyFill="1" applyBorder="1" applyAlignment="1" applyProtection="1">
      <alignment horizontal="center" vertical="center"/>
    </xf>
    <xf numFmtId="0" fontId="58" fillId="4" borderId="0" xfId="0" applyFont="1" applyFill="1" applyProtection="1"/>
    <xf numFmtId="0" fontId="53" fillId="2" borderId="0" xfId="0" applyFont="1" applyFill="1" applyBorder="1" applyAlignment="1" applyProtection="1">
      <alignment vertical="center" wrapText="1"/>
    </xf>
    <xf numFmtId="3" fontId="0" fillId="4" borderId="0" xfId="0" applyNumberFormat="1" applyFill="1" applyProtection="1"/>
    <xf numFmtId="0" fontId="10" fillId="3" borderId="69" xfId="0" applyFont="1" applyFill="1" applyBorder="1" applyAlignment="1" applyProtection="1">
      <alignment horizontal="center" vertical="center" wrapText="1"/>
    </xf>
    <xf numFmtId="0" fontId="10" fillId="3" borderId="70" xfId="0" applyFont="1" applyFill="1" applyBorder="1" applyAlignment="1" applyProtection="1">
      <alignment horizontal="center" vertical="center" wrapText="1"/>
    </xf>
    <xf numFmtId="0" fontId="44" fillId="2" borderId="27" xfId="0" applyFont="1" applyFill="1" applyBorder="1" applyAlignment="1" applyProtection="1">
      <alignment horizontal="center" vertical="center"/>
      <protection hidden="1"/>
    </xf>
    <xf numFmtId="0" fontId="42" fillId="2" borderId="27" xfId="0" applyFont="1" applyFill="1" applyBorder="1" applyAlignment="1" applyProtection="1">
      <alignment horizontal="center" vertical="center"/>
      <protection hidden="1"/>
    </xf>
    <xf numFmtId="3" fontId="21" fillId="4" borderId="27" xfId="0" applyNumberFormat="1" applyFont="1" applyFill="1" applyBorder="1" applyAlignment="1" applyProtection="1">
      <alignment horizontal="center" vertical="center"/>
      <protection hidden="1"/>
    </xf>
    <xf numFmtId="0" fontId="44" fillId="2" borderId="30" xfId="0" applyFont="1" applyFill="1" applyBorder="1" applyAlignment="1" applyProtection="1">
      <alignment horizontal="center" vertical="center"/>
      <protection hidden="1"/>
    </xf>
    <xf numFmtId="3" fontId="21" fillId="4" borderId="30" xfId="0" applyNumberFormat="1" applyFont="1" applyFill="1" applyBorder="1" applyAlignment="1" applyProtection="1">
      <alignment horizontal="center" vertical="center"/>
      <protection hidden="1"/>
    </xf>
    <xf numFmtId="0" fontId="44" fillId="2" borderId="33" xfId="0" applyFont="1" applyFill="1" applyBorder="1" applyAlignment="1" applyProtection="1">
      <alignment horizontal="center" vertical="center"/>
      <protection hidden="1"/>
    </xf>
    <xf numFmtId="3" fontId="21" fillId="4" borderId="33" xfId="0" applyNumberFormat="1" applyFont="1" applyFill="1" applyBorder="1" applyAlignment="1" applyProtection="1">
      <alignment horizontal="center" vertical="center"/>
      <protection hidden="1"/>
    </xf>
    <xf numFmtId="0" fontId="10" fillId="3" borderId="23" xfId="0" applyFont="1" applyFill="1" applyBorder="1" applyAlignment="1" applyProtection="1">
      <alignment horizontal="center" vertical="center"/>
      <protection hidden="1"/>
    </xf>
    <xf numFmtId="3" fontId="10" fillId="3" borderId="24" xfId="0" applyNumberFormat="1" applyFont="1" applyFill="1" applyBorder="1" applyAlignment="1" applyProtection="1">
      <alignment horizontal="center" vertical="center"/>
      <protection hidden="1"/>
    </xf>
    <xf numFmtId="3" fontId="10" fillId="3" borderId="25" xfId="0" applyNumberFormat="1" applyFont="1" applyFill="1" applyBorder="1" applyAlignment="1" applyProtection="1">
      <alignment horizontal="center" vertical="center"/>
      <protection hidden="1"/>
    </xf>
    <xf numFmtId="0" fontId="10" fillId="3" borderId="12" xfId="0" applyFont="1" applyFill="1" applyBorder="1" applyAlignment="1" applyProtection="1">
      <alignment horizontal="center" vertical="center"/>
    </xf>
    <xf numFmtId="3" fontId="10" fillId="3" borderId="74" xfId="0" applyNumberFormat="1" applyFont="1" applyFill="1" applyBorder="1" applyAlignment="1" applyProtection="1">
      <alignment horizontal="center" vertical="center"/>
    </xf>
    <xf numFmtId="3" fontId="10" fillId="3" borderId="75" xfId="0" applyNumberFormat="1" applyFont="1" applyFill="1" applyBorder="1" applyAlignment="1" applyProtection="1">
      <alignment horizontal="center" vertical="center"/>
    </xf>
    <xf numFmtId="0" fontId="44" fillId="6" borderId="35" xfId="0" applyFont="1" applyFill="1" applyBorder="1" applyAlignment="1" applyProtection="1">
      <alignment horizontal="center" vertical="center"/>
      <protection hidden="1"/>
    </xf>
    <xf numFmtId="164" fontId="44" fillId="6" borderId="35" xfId="3" applyNumberFormat="1" applyFont="1" applyFill="1" applyBorder="1" applyAlignment="1" applyProtection="1">
      <alignment horizontal="center" vertical="center"/>
      <protection hidden="1"/>
    </xf>
    <xf numFmtId="0" fontId="42" fillId="6" borderId="76" xfId="0" applyFont="1" applyFill="1" applyBorder="1" applyAlignment="1" applyProtection="1">
      <alignment horizontal="center" vertical="center"/>
    </xf>
    <xf numFmtId="9" fontId="42" fillId="6" borderId="76" xfId="3" applyFont="1" applyFill="1" applyBorder="1" applyAlignment="1" applyProtection="1">
      <alignment horizontal="center" vertical="center"/>
    </xf>
    <xf numFmtId="0" fontId="60" fillId="2" borderId="0" xfId="0" applyFont="1" applyFill="1" applyBorder="1" applyAlignment="1" applyProtection="1">
      <alignment horizontal="center" vertical="center" wrapText="1"/>
    </xf>
    <xf numFmtId="0" fontId="60" fillId="2" borderId="0" xfId="0" applyFont="1" applyFill="1" applyBorder="1" applyAlignment="1" applyProtection="1">
      <alignment horizontal="center" vertical="center" wrapText="1"/>
      <protection hidden="1"/>
    </xf>
    <xf numFmtId="0" fontId="1" fillId="2" borderId="26" xfId="0" applyFont="1" applyFill="1" applyBorder="1" applyAlignment="1" applyProtection="1">
      <alignment horizontal="left" vertical="center" indent="1"/>
      <protection hidden="1"/>
    </xf>
    <xf numFmtId="0" fontId="6" fillId="2" borderId="27" xfId="0" applyFont="1" applyFill="1" applyBorder="1" applyAlignment="1" applyProtection="1">
      <alignment horizontal="center" vertical="center"/>
      <protection hidden="1"/>
    </xf>
    <xf numFmtId="0" fontId="1" fillId="2" borderId="27" xfId="0" applyFont="1" applyFill="1" applyBorder="1" applyAlignment="1" applyProtection="1">
      <alignment horizontal="center" vertical="center"/>
      <protection hidden="1"/>
    </xf>
    <xf numFmtId="0" fontId="1" fillId="2" borderId="28" xfId="0" applyFont="1" applyFill="1" applyBorder="1" applyAlignment="1" applyProtection="1">
      <alignment horizontal="center" vertical="center"/>
      <protection hidden="1"/>
    </xf>
    <xf numFmtId="0" fontId="42" fillId="2" borderId="28" xfId="0" applyFont="1" applyFill="1" applyBorder="1" applyAlignment="1" applyProtection="1">
      <alignment horizontal="center" vertical="center"/>
      <protection hidden="1"/>
    </xf>
    <xf numFmtId="0" fontId="1" fillId="2" borderId="29" xfId="0" applyFont="1" applyFill="1" applyBorder="1" applyAlignment="1" applyProtection="1">
      <alignment horizontal="left" vertical="center" indent="1"/>
      <protection hidden="1"/>
    </xf>
    <xf numFmtId="0" fontId="6" fillId="2" borderId="30" xfId="0" applyFont="1" applyFill="1" applyBorder="1" applyAlignment="1" applyProtection="1">
      <alignment horizontal="center" vertical="center"/>
      <protection hidden="1"/>
    </xf>
    <xf numFmtId="0" fontId="1" fillId="2" borderId="30" xfId="0" applyFont="1" applyFill="1" applyBorder="1" applyAlignment="1" applyProtection="1">
      <alignment horizontal="center" vertical="center"/>
      <protection hidden="1"/>
    </xf>
    <xf numFmtId="0" fontId="1" fillId="2" borderId="31" xfId="0" applyFont="1" applyFill="1" applyBorder="1" applyAlignment="1" applyProtection="1">
      <alignment horizontal="center" vertical="center"/>
      <protection hidden="1"/>
    </xf>
    <xf numFmtId="0" fontId="42" fillId="2" borderId="30" xfId="0" applyFont="1" applyFill="1" applyBorder="1" applyAlignment="1" applyProtection="1">
      <alignment horizontal="center" vertical="center"/>
      <protection hidden="1"/>
    </xf>
    <xf numFmtId="0" fontId="42" fillId="2" borderId="31" xfId="0" applyFont="1" applyFill="1" applyBorder="1" applyAlignment="1" applyProtection="1">
      <alignment horizontal="center" vertical="center"/>
      <protection hidden="1"/>
    </xf>
    <xf numFmtId="0" fontId="42" fillId="2" borderId="50" xfId="0" applyFont="1" applyFill="1" applyBorder="1" applyAlignment="1" applyProtection="1">
      <alignment horizontal="left" vertical="center" indent="1"/>
      <protection hidden="1"/>
    </xf>
    <xf numFmtId="0" fontId="42" fillId="2" borderId="29" xfId="0" applyFont="1" applyFill="1" applyBorder="1" applyAlignment="1" applyProtection="1">
      <alignment horizontal="left" vertical="center" indent="1"/>
      <protection hidden="1"/>
    </xf>
    <xf numFmtId="0" fontId="1" fillId="2" borderId="32" xfId="0" applyFont="1" applyFill="1" applyBorder="1" applyAlignment="1" applyProtection="1">
      <alignment horizontal="left" vertical="center" indent="1"/>
      <protection hidden="1"/>
    </xf>
    <xf numFmtId="0" fontId="6" fillId="2" borderId="33" xfId="0" applyFont="1" applyFill="1" applyBorder="1" applyAlignment="1" applyProtection="1">
      <alignment horizontal="center" vertical="center"/>
      <protection hidden="1"/>
    </xf>
    <xf numFmtId="0" fontId="1" fillId="2" borderId="33" xfId="0" applyFont="1" applyFill="1" applyBorder="1" applyAlignment="1" applyProtection="1">
      <alignment horizontal="center" vertical="center"/>
      <protection hidden="1"/>
    </xf>
    <xf numFmtId="0" fontId="1" fillId="2" borderId="34" xfId="0" applyFont="1" applyFill="1" applyBorder="1" applyAlignment="1" applyProtection="1">
      <alignment horizontal="center" vertical="center"/>
      <protection hidden="1"/>
    </xf>
    <xf numFmtId="0" fontId="10" fillId="11" borderId="23" xfId="0" applyFont="1" applyFill="1" applyBorder="1" applyAlignment="1" applyProtection="1">
      <alignment horizontal="center" vertical="center"/>
      <protection hidden="1"/>
    </xf>
    <xf numFmtId="3" fontId="10" fillId="11" borderId="24" xfId="0" applyNumberFormat="1" applyFont="1" applyFill="1" applyBorder="1" applyAlignment="1" applyProtection="1">
      <alignment horizontal="center" vertical="center"/>
      <protection hidden="1"/>
    </xf>
    <xf numFmtId="3" fontId="10" fillId="11" borderId="25" xfId="0" applyNumberFormat="1" applyFont="1" applyFill="1" applyBorder="1" applyAlignment="1" applyProtection="1">
      <alignment horizontal="center" vertical="center"/>
      <protection hidden="1"/>
    </xf>
    <xf numFmtId="0" fontId="44" fillId="12" borderId="35" xfId="0" applyFont="1" applyFill="1" applyBorder="1" applyAlignment="1" applyProtection="1">
      <alignment horizontal="center" vertical="center"/>
      <protection hidden="1"/>
    </xf>
    <xf numFmtId="164" fontId="44" fillId="12" borderId="35" xfId="3" applyNumberFormat="1" applyFont="1" applyFill="1" applyBorder="1" applyAlignment="1" applyProtection="1">
      <alignment horizontal="center" vertical="center"/>
      <protection hidden="1"/>
    </xf>
    <xf numFmtId="0" fontId="42" fillId="2" borderId="33" xfId="0" applyFont="1" applyFill="1" applyBorder="1" applyAlignment="1" applyProtection="1">
      <alignment horizontal="center" vertical="center"/>
      <protection hidden="1"/>
    </xf>
    <xf numFmtId="0" fontId="42" fillId="2" borderId="34" xfId="0" applyFont="1" applyFill="1" applyBorder="1" applyAlignment="1" applyProtection="1">
      <alignment horizontal="center" vertical="center"/>
      <protection hidden="1"/>
    </xf>
    <xf numFmtId="164" fontId="0" fillId="2" borderId="0" xfId="0" applyNumberFormat="1" applyFill="1"/>
    <xf numFmtId="3" fontId="5" fillId="3" borderId="81" xfId="0" applyNumberFormat="1" applyFont="1" applyFill="1" applyBorder="1" applyAlignment="1" applyProtection="1">
      <alignment horizontal="center" vertical="center"/>
      <protection hidden="1"/>
    </xf>
    <xf numFmtId="164" fontId="6" fillId="6" borderId="81" xfId="3" applyNumberFormat="1" applyFont="1" applyFill="1" applyBorder="1" applyAlignment="1" applyProtection="1">
      <alignment horizontal="center" vertical="center"/>
      <protection hidden="1"/>
    </xf>
    <xf numFmtId="0" fontId="0" fillId="4" borderId="0" xfId="0" applyFill="1" applyAlignment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0" fillId="2" borderId="0" xfId="0" applyFill="1" applyAlignment="1">
      <alignment horizontal="centerContinuous"/>
    </xf>
    <xf numFmtId="0" fontId="0" fillId="4" borderId="0" xfId="0" applyFill="1" applyBorder="1" applyAlignment="1" applyProtection="1">
      <alignment horizontal="centerContinuous" vertical="center"/>
    </xf>
    <xf numFmtId="0" fontId="10" fillId="3" borderId="83" xfId="0" applyFont="1" applyFill="1" applyBorder="1" applyAlignment="1" applyProtection="1">
      <alignment horizontal="center" vertical="center" wrapText="1"/>
    </xf>
    <xf numFmtId="0" fontId="34" fillId="3" borderId="84" xfId="0" applyFont="1" applyFill="1" applyBorder="1" applyAlignment="1" applyProtection="1">
      <alignment horizontal="center" vertical="center"/>
    </xf>
    <xf numFmtId="0" fontId="10" fillId="3" borderId="84" xfId="0" applyFont="1" applyFill="1" applyBorder="1" applyAlignment="1" applyProtection="1">
      <alignment horizontal="center" vertical="center"/>
    </xf>
    <xf numFmtId="0" fontId="44" fillId="6" borderId="85" xfId="0" applyFont="1" applyFill="1" applyBorder="1" applyAlignment="1" applyProtection="1">
      <alignment horizontal="left" vertical="center" wrapText="1" indent="1"/>
    </xf>
    <xf numFmtId="3" fontId="42" fillId="4" borderId="76" xfId="0" applyNumberFormat="1" applyFont="1" applyFill="1" applyBorder="1" applyAlignment="1" applyProtection="1">
      <alignment horizontal="center" vertical="center"/>
      <protection hidden="1"/>
    </xf>
    <xf numFmtId="3" fontId="44" fillId="6" borderId="76" xfId="0" applyNumberFormat="1" applyFont="1" applyFill="1" applyBorder="1" applyAlignment="1" applyProtection="1">
      <alignment horizontal="center" vertical="center"/>
      <protection hidden="1"/>
    </xf>
    <xf numFmtId="9" fontId="44" fillId="12" borderId="76" xfId="3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Continuous" vertical="center"/>
    </xf>
    <xf numFmtId="0" fontId="0" fillId="2" borderId="0" xfId="0" applyFill="1" applyBorder="1" applyAlignment="1"/>
    <xf numFmtId="0" fontId="3" fillId="2" borderId="0" xfId="0" applyFont="1" applyFill="1" applyBorder="1" applyAlignment="1">
      <alignment horizontal="center"/>
    </xf>
    <xf numFmtId="3" fontId="1" fillId="2" borderId="0" xfId="0" applyNumberFormat="1" applyFont="1" applyFill="1" applyBorder="1" applyAlignment="1" applyProtection="1">
      <alignment horizontal="center" vertical="center"/>
    </xf>
    <xf numFmtId="0" fontId="61" fillId="2" borderId="0" xfId="0" applyFont="1" applyFill="1" applyBorder="1" applyAlignment="1" applyProtection="1">
      <alignment horizontal="left" vertical="center" indent="2"/>
    </xf>
    <xf numFmtId="0" fontId="16" fillId="2" borderId="0" xfId="0" applyFont="1" applyFill="1" applyBorder="1" applyAlignment="1">
      <alignment horizontal="center"/>
    </xf>
    <xf numFmtId="3" fontId="16" fillId="2" borderId="0" xfId="0" applyNumberFormat="1" applyFont="1" applyFill="1" applyBorder="1" applyAlignment="1">
      <alignment horizontal="center"/>
    </xf>
    <xf numFmtId="9" fontId="3" fillId="2" borderId="0" xfId="0" applyNumberFormat="1" applyFont="1" applyFill="1" applyBorder="1" applyAlignment="1">
      <alignment horizontal="center"/>
    </xf>
    <xf numFmtId="9" fontId="3" fillId="2" borderId="0" xfId="3" applyFont="1" applyFill="1" applyBorder="1" applyAlignment="1"/>
    <xf numFmtId="0" fontId="51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>
      <alignment horizontal="centerContinuous"/>
    </xf>
    <xf numFmtId="0" fontId="51" fillId="2" borderId="0" xfId="0" applyFont="1" applyFill="1" applyBorder="1" applyAlignment="1" applyProtection="1">
      <alignment vertical="center"/>
    </xf>
    <xf numFmtId="0" fontId="51" fillId="2" borderId="0" xfId="0" applyFont="1" applyFill="1" applyBorder="1" applyAlignment="1" applyProtection="1">
      <alignment vertical="center" wrapText="1"/>
    </xf>
    <xf numFmtId="0" fontId="62" fillId="4" borderId="0" xfId="0" applyFont="1" applyFill="1" applyAlignment="1">
      <alignment horizontal="left" vertical="center" wrapText="1"/>
    </xf>
    <xf numFmtId="0" fontId="62" fillId="4" borderId="0" xfId="0" applyFont="1" applyFill="1" applyAlignment="1">
      <alignment vertic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29" fillId="9" borderId="0" xfId="0" applyFont="1" applyFill="1" applyAlignment="1">
      <alignment horizontal="center" vertical="center"/>
    </xf>
    <xf numFmtId="0" fontId="21" fillId="7" borderId="86" xfId="0" applyFont="1" applyFill="1" applyBorder="1"/>
    <xf numFmtId="0" fontId="28" fillId="9" borderId="0" xfId="0" applyFont="1" applyFill="1" applyAlignment="1">
      <alignment vertical="center" wrapText="1"/>
    </xf>
    <xf numFmtId="0" fontId="65" fillId="7" borderId="99" xfId="0" applyFont="1" applyFill="1" applyBorder="1" applyAlignment="1">
      <alignment horizontal="center" vertical="center"/>
    </xf>
    <xf numFmtId="0" fontId="65" fillId="7" borderId="99" xfId="0" applyFont="1" applyFill="1" applyBorder="1" applyAlignment="1">
      <alignment vertical="center"/>
    </xf>
    <xf numFmtId="0" fontId="65" fillId="7" borderId="100" xfId="0" applyFont="1" applyFill="1" applyBorder="1" applyAlignment="1">
      <alignment vertical="center"/>
    </xf>
    <xf numFmtId="3" fontId="66" fillId="7" borderId="101" xfId="0" quotePrefix="1" applyNumberFormat="1" applyFont="1" applyFill="1" applyBorder="1" applyAlignment="1">
      <alignment horizontal="center" vertical="center"/>
    </xf>
    <xf numFmtId="3" fontId="66" fillId="7" borderId="102" xfId="0" quotePrefix="1" applyNumberFormat="1" applyFont="1" applyFill="1" applyBorder="1" applyAlignment="1">
      <alignment horizontal="center" vertical="center"/>
    </xf>
    <xf numFmtId="3" fontId="66" fillId="7" borderId="103" xfId="0" quotePrefix="1" applyNumberFormat="1" applyFont="1" applyFill="1" applyBorder="1" applyAlignment="1">
      <alignment horizontal="center" vertical="center"/>
    </xf>
    <xf numFmtId="9" fontId="27" fillId="10" borderId="104" xfId="3" applyFont="1" applyFill="1" applyBorder="1" applyAlignment="1">
      <alignment horizontal="center" vertical="center"/>
    </xf>
    <xf numFmtId="0" fontId="24" fillId="9" borderId="0" xfId="0" applyFont="1" applyFill="1" applyAlignment="1">
      <alignment horizontal="center"/>
    </xf>
    <xf numFmtId="3" fontId="23" fillId="9" borderId="0" xfId="0" applyNumberFormat="1" applyFont="1" applyFill="1" applyAlignment="1">
      <alignment horizontal="center"/>
    </xf>
    <xf numFmtId="3" fontId="24" fillId="9" borderId="0" xfId="0" applyNumberFormat="1" applyFont="1" applyFill="1" applyAlignment="1">
      <alignment vertical="center" wrapText="1"/>
    </xf>
    <xf numFmtId="0" fontId="31" fillId="7" borderId="0" xfId="0" applyFont="1" applyFill="1" applyAlignment="1">
      <alignment horizontal="centerContinuous" vertical="center" wrapText="1"/>
    </xf>
    <xf numFmtId="0" fontId="26" fillId="9" borderId="0" xfId="0" applyFont="1" applyFill="1" applyAlignment="1">
      <alignment horizontal="center" vertical="center"/>
    </xf>
    <xf numFmtId="3" fontId="26" fillId="9" borderId="0" xfId="0" applyNumberFormat="1" applyFont="1" applyFill="1" applyAlignment="1">
      <alignment horizontal="center" vertical="center"/>
    </xf>
    <xf numFmtId="0" fontId="31" fillId="7" borderId="0" xfId="0" applyFont="1" applyFill="1" applyAlignment="1">
      <alignment vertical="center" wrapText="1"/>
    </xf>
    <xf numFmtId="3" fontId="26" fillId="9" borderId="0" xfId="0" applyNumberFormat="1" applyFont="1" applyFill="1" applyAlignment="1">
      <alignment vertical="center"/>
    </xf>
    <xf numFmtId="0" fontId="23" fillId="2" borderId="0" xfId="0" applyFont="1" applyFill="1" applyAlignment="1">
      <alignment horizontal="center"/>
    </xf>
    <xf numFmtId="9" fontId="23" fillId="2" borderId="0" xfId="3" applyFont="1" applyFill="1" applyAlignment="1">
      <alignment horizontal="center"/>
    </xf>
    <xf numFmtId="9" fontId="23" fillId="2" borderId="0" xfId="3" applyFont="1" applyFill="1"/>
    <xf numFmtId="3" fontId="27" fillId="8" borderId="105" xfId="0" applyNumberFormat="1" applyFont="1" applyFill="1" applyBorder="1" applyAlignment="1">
      <alignment horizontal="center" vertical="center"/>
    </xf>
    <xf numFmtId="3" fontId="27" fillId="8" borderId="106" xfId="0" applyNumberFormat="1" applyFont="1" applyFill="1" applyBorder="1" applyAlignment="1">
      <alignment horizontal="center" vertical="center"/>
    </xf>
    <xf numFmtId="9" fontId="27" fillId="8" borderId="107" xfId="3" applyFont="1" applyFill="1" applyBorder="1" applyAlignment="1">
      <alignment horizontal="center" vertical="center"/>
    </xf>
    <xf numFmtId="0" fontId="24" fillId="7" borderId="0" xfId="0" applyFont="1" applyFill="1" applyAlignment="1">
      <alignment horizontal="left" vertical="center"/>
    </xf>
    <xf numFmtId="3" fontId="23" fillId="7" borderId="0" xfId="0" quotePrefix="1" applyNumberFormat="1" applyFont="1" applyFill="1" applyAlignment="1">
      <alignment horizontal="center" vertical="center"/>
    </xf>
    <xf numFmtId="9" fontId="22" fillId="10" borderId="0" xfId="3" applyFont="1" applyFill="1" applyAlignment="1">
      <alignment horizontal="center" vertical="center"/>
    </xf>
    <xf numFmtId="0" fontId="67" fillId="4" borderId="0" xfId="0" applyFont="1" applyFill="1" applyAlignment="1">
      <alignment vertical="center"/>
    </xf>
    <xf numFmtId="0" fontId="68" fillId="4" borderId="0" xfId="0" applyFont="1" applyFill="1" applyAlignment="1">
      <alignment vertical="center"/>
    </xf>
    <xf numFmtId="0" fontId="69" fillId="9" borderId="116" xfId="0" applyFont="1" applyFill="1" applyBorder="1" applyAlignment="1">
      <alignment horizontal="left" vertical="center" indent="2"/>
    </xf>
    <xf numFmtId="0" fontId="65" fillId="9" borderId="116" xfId="0" applyFont="1" applyFill="1" applyBorder="1" applyAlignment="1">
      <alignment vertical="center"/>
    </xf>
    <xf numFmtId="0" fontId="33" fillId="9" borderId="116" xfId="0" applyFont="1" applyFill="1" applyBorder="1" applyAlignment="1">
      <alignment horizontal="center" vertical="center"/>
    </xf>
    <xf numFmtId="0" fontId="30" fillId="9" borderId="116" xfId="0" applyFont="1" applyFill="1" applyBorder="1" applyAlignment="1">
      <alignment horizontal="right" vertical="center"/>
    </xf>
    <xf numFmtId="0" fontId="19" fillId="7" borderId="125" xfId="0" applyFont="1" applyFill="1" applyBorder="1" applyAlignment="1">
      <alignment horizontal="left" indent="1"/>
    </xf>
    <xf numFmtId="0" fontId="19" fillId="7" borderId="125" xfId="0" applyFont="1" applyFill="1" applyBorder="1" applyAlignment="1"/>
    <xf numFmtId="0" fontId="21" fillId="7" borderId="95" xfId="0" applyFont="1" applyFill="1" applyBorder="1"/>
    <xf numFmtId="0" fontId="65" fillId="9" borderId="118" xfId="0" applyFont="1" applyFill="1" applyBorder="1" applyAlignment="1">
      <alignment horizontal="left" vertical="center" indent="1"/>
    </xf>
    <xf numFmtId="3" fontId="66" fillId="9" borderId="129" xfId="0" applyNumberFormat="1" applyFont="1" applyFill="1" applyBorder="1" applyAlignment="1">
      <alignment horizontal="center" vertical="center"/>
    </xf>
    <xf numFmtId="0" fontId="65" fillId="9" borderId="121" xfId="0" applyFont="1" applyFill="1" applyBorder="1" applyAlignment="1">
      <alignment horizontal="left" vertical="center" indent="1"/>
    </xf>
    <xf numFmtId="3" fontId="66" fillId="9" borderId="130" xfId="0" applyNumberFormat="1" applyFont="1" applyFill="1" applyBorder="1" applyAlignment="1">
      <alignment horizontal="center" vertical="center"/>
    </xf>
    <xf numFmtId="0" fontId="65" fillId="9" borderId="123" xfId="0" applyFont="1" applyFill="1" applyBorder="1" applyAlignment="1">
      <alignment horizontal="left" vertical="center" indent="1"/>
    </xf>
    <xf numFmtId="3" fontId="66" fillId="9" borderId="131" xfId="0" applyNumberFormat="1" applyFont="1" applyFill="1" applyBorder="1" applyAlignment="1">
      <alignment horizontal="center" vertical="center"/>
    </xf>
    <xf numFmtId="0" fontId="27" fillId="8" borderId="121" xfId="0" applyFont="1" applyFill="1" applyBorder="1" applyAlignment="1">
      <alignment horizontal="center" vertical="center"/>
    </xf>
    <xf numFmtId="3" fontId="27" fillId="8" borderId="130" xfId="0" applyNumberFormat="1" applyFont="1" applyFill="1" applyBorder="1" applyAlignment="1">
      <alignment horizontal="center" vertical="center"/>
    </xf>
    <xf numFmtId="9" fontId="23" fillId="4" borderId="0" xfId="3" applyFont="1" applyFill="1" applyAlignment="1">
      <alignment horizontal="center" vertical="center"/>
    </xf>
    <xf numFmtId="0" fontId="70" fillId="14" borderId="123" xfId="0" applyFont="1" applyFill="1" applyBorder="1" applyAlignment="1">
      <alignment horizontal="center" vertical="center"/>
    </xf>
    <xf numFmtId="9" fontId="70" fillId="14" borderId="131" xfId="3" applyFont="1" applyFill="1" applyBorder="1" applyAlignment="1">
      <alignment horizontal="center" vertical="center"/>
    </xf>
    <xf numFmtId="0" fontId="71" fillId="7" borderId="0" xfId="0" applyFont="1" applyFill="1"/>
    <xf numFmtId="0" fontId="71" fillId="9" borderId="0" xfId="0" applyFont="1" applyFill="1"/>
    <xf numFmtId="0" fontId="23" fillId="4" borderId="0" xfId="0" applyFont="1" applyFill="1" applyAlignment="1">
      <alignment horizontal="center" vertical="center"/>
    </xf>
    <xf numFmtId="0" fontId="21" fillId="7" borderId="133" xfId="0" applyFont="1" applyFill="1" applyBorder="1"/>
    <xf numFmtId="0" fontId="25" fillId="13" borderId="109" xfId="0" applyFont="1" applyFill="1" applyBorder="1" applyAlignment="1">
      <alignment horizontal="center" vertical="center" wrapText="1"/>
    </xf>
    <xf numFmtId="0" fontId="25" fillId="13" borderId="110" xfId="0" applyFont="1" applyFill="1" applyBorder="1" applyAlignment="1">
      <alignment horizontal="center" vertical="center" wrapText="1"/>
    </xf>
    <xf numFmtId="0" fontId="21" fillId="7" borderId="5" xfId="0" applyFont="1" applyFill="1" applyBorder="1"/>
    <xf numFmtId="0" fontId="32" fillId="2" borderId="0" xfId="0" applyFont="1" applyFill="1" applyAlignment="1">
      <alignment horizontal="left"/>
    </xf>
    <xf numFmtId="0" fontId="23" fillId="14" borderId="123" xfId="0" applyFont="1" applyFill="1" applyBorder="1" applyAlignment="1">
      <alignment horizontal="center" vertical="center"/>
    </xf>
    <xf numFmtId="9" fontId="23" fillId="14" borderId="131" xfId="3" applyFont="1" applyFill="1" applyBorder="1" applyAlignment="1">
      <alignment horizontal="center" vertical="center"/>
    </xf>
    <xf numFmtId="0" fontId="32" fillId="7" borderId="0" xfId="0" applyFont="1" applyFill="1"/>
    <xf numFmtId="3" fontId="32" fillId="2" borderId="0" xfId="0" applyNumberFormat="1" applyFont="1" applyFill="1" applyAlignment="1">
      <alignment horizontal="right"/>
    </xf>
    <xf numFmtId="0" fontId="32" fillId="2" borderId="0" xfId="0" applyFont="1" applyFill="1"/>
    <xf numFmtId="3" fontId="32" fillId="7" borderId="0" xfId="0" applyNumberFormat="1" applyFont="1" applyFill="1" applyAlignment="1">
      <alignment horizontal="right"/>
    </xf>
    <xf numFmtId="0" fontId="43" fillId="4" borderId="0" xfId="0" applyFont="1" applyFill="1" applyAlignment="1">
      <alignment vertical="center"/>
    </xf>
    <xf numFmtId="0" fontId="9" fillId="5" borderId="19" xfId="14" applyFont="1" applyFill="1" applyBorder="1" applyAlignment="1" applyProtection="1">
      <alignment vertical="center" wrapText="1"/>
    </xf>
    <xf numFmtId="0" fontId="9" fillId="5" borderId="0" xfId="14" applyFont="1" applyFill="1" applyBorder="1" applyAlignment="1" applyProtection="1">
      <alignment vertical="center" wrapText="1"/>
    </xf>
    <xf numFmtId="0" fontId="9" fillId="5" borderId="20" xfId="14" applyFont="1" applyFill="1" applyBorder="1" applyAlignment="1" applyProtection="1">
      <alignment vertical="center" wrapText="1"/>
    </xf>
    <xf numFmtId="0" fontId="47" fillId="5" borderId="19" xfId="0" applyFont="1" applyFill="1" applyBorder="1" applyAlignment="1" applyProtection="1">
      <alignment horizontal="centerContinuous" vertical="center"/>
    </xf>
    <xf numFmtId="0" fontId="8" fillId="5" borderId="0" xfId="0" applyFont="1" applyFill="1" applyBorder="1" applyAlignment="1" applyProtection="1">
      <alignment horizontal="centerContinuous" vertical="center"/>
    </xf>
    <xf numFmtId="0" fontId="45" fillId="5" borderId="0" xfId="0" applyFont="1" applyFill="1" applyBorder="1" applyAlignment="1" applyProtection="1">
      <alignment horizontal="centerContinuous" vertical="center"/>
    </xf>
    <xf numFmtId="0" fontId="48" fillId="5" borderId="0" xfId="0" applyFont="1" applyFill="1" applyBorder="1" applyAlignment="1" applyProtection="1">
      <alignment horizontal="centerContinuous" vertical="center"/>
    </xf>
    <xf numFmtId="0" fontId="48" fillId="5" borderId="20" xfId="0" applyFont="1" applyFill="1" applyBorder="1" applyAlignment="1" applyProtection="1">
      <alignment horizontal="centerContinuous" vertical="center"/>
    </xf>
    <xf numFmtId="49" fontId="46" fillId="5" borderId="19" xfId="0" applyNumberFormat="1" applyFont="1" applyFill="1" applyBorder="1" applyAlignment="1" applyProtection="1">
      <alignment horizontal="centerContinuous" vertical="center"/>
    </xf>
    <xf numFmtId="49" fontId="15" fillId="2" borderId="0" xfId="0" applyNumberFormat="1" applyFont="1" applyFill="1" applyAlignment="1" applyProtection="1">
      <alignment horizontal="center"/>
      <protection hidden="1"/>
    </xf>
    <xf numFmtId="49" fontId="15" fillId="2" borderId="0" xfId="0" applyNumberFormat="1" applyFont="1" applyFill="1" applyProtection="1">
      <protection hidden="1"/>
    </xf>
    <xf numFmtId="0" fontId="39" fillId="15" borderId="15" xfId="0" applyFont="1" applyFill="1" applyBorder="1" applyAlignment="1">
      <alignment vertical="center" wrapText="1"/>
    </xf>
    <xf numFmtId="0" fontId="39" fillId="15" borderId="14" xfId="0" applyFont="1" applyFill="1" applyBorder="1" applyAlignment="1">
      <alignment vertical="center" wrapText="1"/>
    </xf>
    <xf numFmtId="0" fontId="21" fillId="15" borderId="0" xfId="0" applyFont="1" applyFill="1"/>
    <xf numFmtId="0" fontId="34" fillId="15" borderId="12" xfId="0" applyFont="1" applyFill="1" applyBorder="1" applyAlignment="1">
      <alignment horizontal="centerContinuous" vertical="center" wrapText="1"/>
    </xf>
    <xf numFmtId="0" fontId="34" fillId="15" borderId="11" xfId="0" applyFont="1" applyFill="1" applyBorder="1" applyAlignment="1">
      <alignment horizontal="centerContinuous" vertical="center" wrapText="1"/>
    </xf>
    <xf numFmtId="0" fontId="36" fillId="15" borderId="11" xfId="0" applyFont="1" applyFill="1" applyBorder="1" applyAlignment="1">
      <alignment horizontal="centerContinuous" vertical="center" wrapText="1"/>
    </xf>
    <xf numFmtId="9" fontId="6" fillId="6" borderId="0" xfId="3" applyNumberFormat="1" applyFont="1" applyFill="1" applyBorder="1" applyAlignment="1" applyProtection="1">
      <alignment horizontal="center" vertical="center"/>
      <protection hidden="1"/>
    </xf>
    <xf numFmtId="3" fontId="34" fillId="2" borderId="0" xfId="0" applyNumberFormat="1" applyFont="1" applyFill="1" applyAlignment="1">
      <alignment horizontal="left"/>
    </xf>
    <xf numFmtId="0" fontId="72" fillId="2" borderId="0" xfId="0" applyFont="1" applyFill="1" applyAlignment="1">
      <alignment horizontal="left"/>
    </xf>
    <xf numFmtId="0" fontId="72" fillId="2" borderId="0" xfId="0" applyFont="1" applyFill="1"/>
    <xf numFmtId="0" fontId="72" fillId="7" borderId="0" xfId="0" applyFont="1" applyFill="1"/>
    <xf numFmtId="0" fontId="8" fillId="5" borderId="16" xfId="14" applyFont="1" applyFill="1" applyBorder="1" applyAlignment="1" applyProtection="1">
      <alignment horizontal="center" vertical="distributed" wrapText="1"/>
    </xf>
    <xf numFmtId="0" fontId="8" fillId="5" borderId="17" xfId="14" applyFont="1" applyFill="1" applyBorder="1" applyAlignment="1" applyProtection="1">
      <alignment horizontal="center" vertical="distributed" wrapText="1"/>
    </xf>
    <xf numFmtId="0" fontId="8" fillId="5" borderId="18" xfId="14" applyFont="1" applyFill="1" applyBorder="1" applyAlignment="1" applyProtection="1">
      <alignment horizontal="center" vertical="distributed" wrapText="1"/>
    </xf>
    <xf numFmtId="0" fontId="45" fillId="5" borderId="19" xfId="0" applyFont="1" applyFill="1" applyBorder="1" applyAlignment="1" applyProtection="1">
      <alignment horizontal="center" vertical="center"/>
    </xf>
    <xf numFmtId="0" fontId="45" fillId="5" borderId="0" xfId="0" applyFont="1" applyFill="1" applyBorder="1" applyAlignment="1" applyProtection="1">
      <alignment horizontal="center" vertical="center"/>
    </xf>
    <xf numFmtId="0" fontId="45" fillId="5" borderId="20" xfId="0" applyFont="1" applyFill="1" applyBorder="1" applyAlignment="1" applyProtection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49" fillId="6" borderId="21" xfId="0" applyFont="1" applyFill="1" applyBorder="1" applyAlignment="1" applyProtection="1">
      <alignment horizontal="center" vertical="center" wrapText="1"/>
    </xf>
    <xf numFmtId="0" fontId="49" fillId="6" borderId="22" xfId="0" applyFont="1" applyFill="1" applyBorder="1" applyAlignment="1" applyProtection="1">
      <alignment horizontal="center" vertical="center" wrapText="1"/>
    </xf>
    <xf numFmtId="0" fontId="51" fillId="2" borderId="0" xfId="0" applyFont="1" applyFill="1" applyBorder="1" applyAlignment="1" applyProtection="1">
      <alignment horizontal="center"/>
    </xf>
    <xf numFmtId="0" fontId="10" fillId="3" borderId="46" xfId="0" applyFont="1" applyFill="1" applyBorder="1" applyAlignment="1" applyProtection="1">
      <alignment horizontal="left" vertical="center" wrapText="1" indent="1"/>
    </xf>
    <xf numFmtId="0" fontId="10" fillId="3" borderId="47" xfId="0" applyFont="1" applyFill="1" applyBorder="1" applyAlignment="1" applyProtection="1">
      <alignment horizontal="left" vertical="center" wrapText="1" indent="1"/>
    </xf>
    <xf numFmtId="0" fontId="10" fillId="3" borderId="3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53" fillId="2" borderId="0" xfId="0" applyFont="1" applyFill="1" applyBorder="1" applyAlignment="1" applyProtection="1">
      <alignment horizontal="center" vertical="center" wrapText="1"/>
    </xf>
    <xf numFmtId="0" fontId="51" fillId="2" borderId="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  <protection hidden="1"/>
    </xf>
    <xf numFmtId="0" fontId="10" fillId="3" borderId="6" xfId="0" applyFont="1" applyFill="1" applyBorder="1" applyAlignment="1" applyProtection="1">
      <alignment horizontal="center" vertical="center" wrapText="1"/>
      <protection hidden="1"/>
    </xf>
    <xf numFmtId="0" fontId="10" fillId="3" borderId="8" xfId="0" applyFont="1" applyFill="1" applyBorder="1" applyAlignment="1" applyProtection="1">
      <alignment horizontal="center" vertical="center" wrapText="1"/>
      <protection hidden="1"/>
    </xf>
    <xf numFmtId="0" fontId="10" fillId="3" borderId="10" xfId="0" applyFont="1" applyFill="1" applyBorder="1" applyAlignment="1" applyProtection="1">
      <alignment horizontal="center" vertical="center" wrapText="1"/>
      <protection hidden="1"/>
    </xf>
    <xf numFmtId="0" fontId="10" fillId="3" borderId="9" xfId="0" applyFont="1" applyFill="1" applyBorder="1" applyAlignment="1" applyProtection="1">
      <alignment horizontal="center" vertical="center" wrapText="1"/>
      <protection hidden="1"/>
    </xf>
    <xf numFmtId="0" fontId="12" fillId="4" borderId="0" xfId="0" applyFont="1" applyFill="1" applyAlignment="1" applyProtection="1">
      <alignment horizontal="left" wrapText="1"/>
    </xf>
    <xf numFmtId="0" fontId="42" fillId="2" borderId="51" xfId="0" applyFont="1" applyFill="1" applyBorder="1" applyAlignment="1" applyProtection="1">
      <alignment horizontal="left" vertical="center" indent="1"/>
    </xf>
    <xf numFmtId="0" fontId="42" fillId="2" borderId="32" xfId="0" applyFont="1" applyFill="1" applyBorder="1" applyAlignment="1" applyProtection="1">
      <alignment horizontal="left" vertical="center" indent="1"/>
    </xf>
    <xf numFmtId="0" fontId="42" fillId="2" borderId="48" xfId="0" applyFont="1" applyFill="1" applyBorder="1" applyAlignment="1" applyProtection="1">
      <alignment horizontal="left" vertical="center" indent="1"/>
    </xf>
    <xf numFmtId="0" fontId="42" fillId="2" borderId="49" xfId="0" applyFont="1" applyFill="1" applyBorder="1" applyAlignment="1" applyProtection="1">
      <alignment horizontal="left" vertical="center" indent="1"/>
    </xf>
    <xf numFmtId="0" fontId="42" fillId="2" borderId="50" xfId="0" applyFont="1" applyFill="1" applyBorder="1" applyAlignment="1" applyProtection="1">
      <alignment horizontal="left" vertical="center" indent="1"/>
    </xf>
    <xf numFmtId="0" fontId="42" fillId="2" borderId="29" xfId="0" applyFont="1" applyFill="1" applyBorder="1" applyAlignment="1" applyProtection="1">
      <alignment horizontal="left" vertical="center" indent="1"/>
    </xf>
    <xf numFmtId="0" fontId="10" fillId="3" borderId="54" xfId="0" applyFont="1" applyFill="1" applyBorder="1" applyAlignment="1" applyProtection="1">
      <alignment horizontal="left" vertical="center" indent="1"/>
    </xf>
    <xf numFmtId="0" fontId="10" fillId="3" borderId="9" xfId="0" applyFont="1" applyFill="1" applyBorder="1" applyAlignment="1" applyProtection="1">
      <alignment horizontal="left" vertical="center" indent="1"/>
    </xf>
    <xf numFmtId="3" fontId="10" fillId="3" borderId="3" xfId="0" applyNumberFormat="1" applyFont="1" applyFill="1" applyBorder="1" applyAlignment="1" applyProtection="1">
      <alignment horizontal="left" vertical="center" indent="9"/>
    </xf>
    <xf numFmtId="3" fontId="10" fillId="3" borderId="0" xfId="0" applyNumberFormat="1" applyFont="1" applyFill="1" applyBorder="1" applyAlignment="1" applyProtection="1">
      <alignment horizontal="left" vertical="center" indent="9"/>
    </xf>
    <xf numFmtId="9" fontId="42" fillId="6" borderId="55" xfId="3" applyFont="1" applyFill="1" applyBorder="1" applyAlignment="1" applyProtection="1">
      <alignment horizontal="left" vertical="center" indent="9"/>
    </xf>
    <xf numFmtId="9" fontId="42" fillId="6" borderId="12" xfId="3" applyFont="1" applyFill="1" applyBorder="1" applyAlignment="1" applyProtection="1">
      <alignment horizontal="left" vertical="center" indent="9"/>
    </xf>
    <xf numFmtId="0" fontId="51" fillId="2" borderId="0" xfId="0" applyFont="1" applyFill="1" applyBorder="1" applyAlignment="1" applyProtection="1">
      <alignment horizontal="center" vertical="center"/>
      <protection hidden="1"/>
    </xf>
    <xf numFmtId="0" fontId="49" fillId="6" borderId="77" xfId="0" applyFont="1" applyFill="1" applyBorder="1" applyAlignment="1" applyProtection="1">
      <alignment horizontal="center" vertical="center" wrapText="1"/>
    </xf>
    <xf numFmtId="0" fontId="49" fillId="6" borderId="78" xfId="0" applyFont="1" applyFill="1" applyBorder="1" applyAlignment="1" applyProtection="1">
      <alignment horizontal="center" vertical="center" wrapText="1"/>
    </xf>
    <xf numFmtId="0" fontId="53" fillId="2" borderId="0" xfId="0" applyFont="1" applyFill="1" applyBorder="1" applyAlignment="1" applyProtection="1">
      <alignment horizontal="center" vertical="center" wrapText="1"/>
      <protection hidden="1"/>
    </xf>
    <xf numFmtId="0" fontId="10" fillId="3" borderId="57" xfId="0" applyFont="1" applyFill="1" applyBorder="1" applyAlignment="1" applyProtection="1">
      <alignment horizontal="center" vertical="center" wrapText="1"/>
      <protection hidden="1"/>
    </xf>
    <xf numFmtId="0" fontId="10" fillId="3" borderId="63" xfId="0" applyFont="1" applyFill="1" applyBorder="1" applyAlignment="1" applyProtection="1">
      <alignment horizontal="center" vertical="center" wrapText="1"/>
      <protection hidden="1"/>
    </xf>
    <xf numFmtId="0" fontId="10" fillId="3" borderId="68" xfId="0" applyFont="1" applyFill="1" applyBorder="1" applyAlignment="1" applyProtection="1">
      <alignment horizontal="center" vertical="center" wrapText="1"/>
      <protection hidden="1"/>
    </xf>
    <xf numFmtId="0" fontId="10" fillId="3" borderId="58" xfId="0" applyFont="1" applyFill="1" applyBorder="1" applyAlignment="1" applyProtection="1">
      <alignment horizontal="center" vertical="center" wrapText="1"/>
      <protection hidden="1"/>
    </xf>
    <xf numFmtId="0" fontId="10" fillId="3" borderId="64" xfId="0" applyFont="1" applyFill="1" applyBorder="1" applyAlignment="1" applyProtection="1">
      <alignment horizontal="center" vertical="center" wrapText="1"/>
      <protection hidden="1"/>
    </xf>
    <xf numFmtId="0" fontId="10" fillId="3" borderId="69" xfId="0" applyFont="1" applyFill="1" applyBorder="1" applyAlignment="1" applyProtection="1">
      <alignment horizontal="center" vertical="center" wrapText="1"/>
      <protection hidden="1"/>
    </xf>
    <xf numFmtId="0" fontId="10" fillId="3" borderId="59" xfId="0" applyFont="1" applyFill="1" applyBorder="1" applyAlignment="1" applyProtection="1">
      <alignment horizontal="center" vertical="center" wrapText="1"/>
      <protection hidden="1"/>
    </xf>
    <xf numFmtId="0" fontId="10" fillId="3" borderId="65" xfId="0" applyFont="1" applyFill="1" applyBorder="1" applyAlignment="1" applyProtection="1">
      <alignment horizontal="center" vertical="center" wrapText="1"/>
      <protection hidden="1"/>
    </xf>
    <xf numFmtId="0" fontId="10" fillId="3" borderId="60" xfId="0" applyFont="1" applyFill="1" applyBorder="1" applyAlignment="1" applyProtection="1">
      <alignment horizontal="center" vertical="center" wrapText="1"/>
    </xf>
    <xf numFmtId="0" fontId="10" fillId="3" borderId="66" xfId="0" applyFont="1" applyFill="1" applyBorder="1" applyAlignment="1" applyProtection="1">
      <alignment horizontal="center" vertical="center" wrapText="1"/>
    </xf>
    <xf numFmtId="0" fontId="10" fillId="3" borderId="71" xfId="0" applyFont="1" applyFill="1" applyBorder="1" applyAlignment="1" applyProtection="1">
      <alignment horizontal="center" vertical="center" wrapText="1"/>
    </xf>
    <xf numFmtId="0" fontId="10" fillId="3" borderId="61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 vertical="center" wrapText="1"/>
    </xf>
    <xf numFmtId="0" fontId="10" fillId="3" borderId="72" xfId="0" applyFont="1" applyFill="1" applyBorder="1" applyAlignment="1" applyProtection="1">
      <alignment horizontal="center" vertical="center" wrapText="1"/>
    </xf>
    <xf numFmtId="0" fontId="10" fillId="3" borderId="62" xfId="0" applyFont="1" applyFill="1" applyBorder="1" applyAlignment="1" applyProtection="1">
      <alignment horizontal="center" vertical="center" wrapText="1"/>
    </xf>
    <xf numFmtId="0" fontId="10" fillId="3" borderId="67" xfId="0" applyFont="1" applyFill="1" applyBorder="1" applyAlignment="1" applyProtection="1">
      <alignment horizontal="center" vertical="center" wrapText="1"/>
    </xf>
    <xf numFmtId="0" fontId="10" fillId="3" borderId="73" xfId="0" applyFont="1" applyFill="1" applyBorder="1" applyAlignment="1" applyProtection="1">
      <alignment horizontal="center" vertical="center" wrapText="1"/>
    </xf>
    <xf numFmtId="0" fontId="18" fillId="2" borderId="0" xfId="0" applyFont="1" applyFill="1" applyAlignment="1" applyProtection="1">
      <alignment horizontal="left"/>
      <protection hidden="1"/>
    </xf>
    <xf numFmtId="0" fontId="18" fillId="2" borderId="0" xfId="0" applyFont="1" applyFill="1" applyAlignment="1" applyProtection="1">
      <alignment horizontal="left" vertical="center"/>
      <protection hidden="1"/>
    </xf>
    <xf numFmtId="0" fontId="18" fillId="2" borderId="0" xfId="0" applyFont="1" applyFill="1" applyAlignment="1" applyProtection="1">
      <alignment horizontal="left" vertical="top"/>
      <protection hidden="1"/>
    </xf>
    <xf numFmtId="0" fontId="42" fillId="2" borderId="26" xfId="0" applyFont="1" applyFill="1" applyBorder="1" applyAlignment="1" applyProtection="1">
      <alignment horizontal="left" vertical="center" indent="1"/>
      <protection hidden="1"/>
    </xf>
    <xf numFmtId="0" fontId="42" fillId="2" borderId="27" xfId="0" applyFont="1" applyFill="1" applyBorder="1" applyAlignment="1" applyProtection="1">
      <alignment horizontal="left" vertical="center" indent="1"/>
      <protection hidden="1"/>
    </xf>
    <xf numFmtId="0" fontId="42" fillId="2" borderId="29" xfId="0" applyFont="1" applyFill="1" applyBorder="1" applyAlignment="1" applyProtection="1">
      <alignment horizontal="left" vertical="center" indent="1"/>
      <protection hidden="1"/>
    </xf>
    <xf numFmtId="0" fontId="42" fillId="2" borderId="30" xfId="0" applyFont="1" applyFill="1" applyBorder="1" applyAlignment="1" applyProtection="1">
      <alignment horizontal="left" vertical="center" indent="1"/>
      <protection hidden="1"/>
    </xf>
    <xf numFmtId="0" fontId="53" fillId="2" borderId="0" xfId="0" applyFont="1" applyFill="1" applyBorder="1" applyAlignment="1" applyProtection="1">
      <alignment horizontal="center" vertical="center"/>
      <protection hidden="1"/>
    </xf>
    <xf numFmtId="0" fontId="10" fillId="11" borderId="6" xfId="0" applyFont="1" applyFill="1" applyBorder="1" applyAlignment="1" applyProtection="1">
      <alignment horizontal="center" vertical="center" wrapText="1"/>
      <protection hidden="1"/>
    </xf>
    <xf numFmtId="0" fontId="10" fillId="11" borderId="3" xfId="0" applyFont="1" applyFill="1" applyBorder="1" applyAlignment="1" applyProtection="1">
      <alignment horizontal="center" vertical="center" wrapText="1"/>
      <protection hidden="1"/>
    </xf>
    <xf numFmtId="0" fontId="10" fillId="11" borderId="2" xfId="0" applyFont="1" applyFill="1" applyBorder="1" applyAlignment="1" applyProtection="1">
      <alignment horizontal="center" vertical="center" wrapText="1"/>
      <protection hidden="1"/>
    </xf>
    <xf numFmtId="0" fontId="42" fillId="2" borderId="50" xfId="0" applyFont="1" applyFill="1" applyBorder="1" applyAlignment="1" applyProtection="1">
      <alignment horizontal="left" vertical="center" wrapText="1" indent="1"/>
      <protection hidden="1"/>
    </xf>
    <xf numFmtId="0" fontId="42" fillId="2" borderId="29" xfId="0" applyFont="1" applyFill="1" applyBorder="1" applyAlignment="1" applyProtection="1">
      <alignment horizontal="left" vertical="center" wrapText="1" indent="1"/>
      <protection hidden="1"/>
    </xf>
    <xf numFmtId="0" fontId="42" fillId="2" borderId="50" xfId="0" applyFont="1" applyFill="1" applyBorder="1" applyAlignment="1" applyProtection="1">
      <alignment horizontal="left" vertical="center" indent="1"/>
      <protection hidden="1"/>
    </xf>
    <xf numFmtId="0" fontId="13" fillId="2" borderId="0" xfId="0" applyFont="1" applyFill="1" applyBorder="1" applyAlignment="1" applyProtection="1">
      <alignment horizontal="center" vertical="top" wrapText="1"/>
    </xf>
    <xf numFmtId="0" fontId="17" fillId="2" borderId="0" xfId="0" applyFont="1" applyFill="1" applyBorder="1" applyAlignment="1" applyProtection="1">
      <alignment horizontal="center" vertical="center" wrapText="1"/>
    </xf>
    <xf numFmtId="0" fontId="42" fillId="2" borderId="51" xfId="0" applyFont="1" applyFill="1" applyBorder="1" applyAlignment="1" applyProtection="1">
      <alignment horizontal="left" vertical="center" indent="1"/>
      <protection hidden="1"/>
    </xf>
    <xf numFmtId="0" fontId="42" fillId="2" borderId="32" xfId="0" applyFont="1" applyFill="1" applyBorder="1" applyAlignment="1" applyProtection="1">
      <alignment horizontal="left" vertical="center" indent="1"/>
      <protection hidden="1"/>
    </xf>
    <xf numFmtId="0" fontId="5" fillId="3" borderId="79" xfId="0" applyFont="1" applyFill="1" applyBorder="1" applyAlignment="1" applyProtection="1">
      <alignment horizontal="center" vertical="center"/>
      <protection hidden="1"/>
    </xf>
    <xf numFmtId="0" fontId="5" fillId="3" borderId="80" xfId="0" applyFont="1" applyFill="1" applyBorder="1" applyAlignment="1" applyProtection="1">
      <alignment horizontal="center" vertical="center"/>
      <protection hidden="1"/>
    </xf>
    <xf numFmtId="0" fontId="6" fillId="6" borderId="0" xfId="0" applyFont="1" applyFill="1" applyBorder="1" applyAlignment="1" applyProtection="1">
      <alignment horizontal="center" vertical="center"/>
      <protection hidden="1"/>
    </xf>
    <xf numFmtId="0" fontId="6" fillId="6" borderId="82" xfId="0" applyFont="1" applyFill="1" applyBorder="1" applyAlignment="1" applyProtection="1">
      <alignment horizontal="center" vertical="center"/>
      <protection hidden="1"/>
    </xf>
    <xf numFmtId="0" fontId="63" fillId="15" borderId="13" xfId="0" applyFont="1" applyFill="1" applyBorder="1" applyAlignment="1">
      <alignment horizontal="center" vertical="center" wrapText="1"/>
    </xf>
    <xf numFmtId="0" fontId="63" fillId="15" borderId="0" xfId="0" applyFont="1" applyFill="1" applyBorder="1" applyAlignment="1">
      <alignment horizontal="center" vertical="center" wrapText="1"/>
    </xf>
    <xf numFmtId="0" fontId="38" fillId="15" borderId="13" xfId="0" applyFont="1" applyFill="1" applyBorder="1" applyAlignment="1">
      <alignment horizontal="center" vertical="center" wrapText="1"/>
    </xf>
    <xf numFmtId="0" fontId="38" fillId="15" borderId="0" xfId="0" applyFont="1" applyFill="1" applyBorder="1" applyAlignment="1">
      <alignment horizontal="center" vertical="center" wrapText="1"/>
    </xf>
    <xf numFmtId="0" fontId="37" fillId="15" borderId="13" xfId="0" applyFont="1" applyFill="1" applyBorder="1" applyAlignment="1">
      <alignment horizontal="center" vertical="center" wrapText="1"/>
    </xf>
    <xf numFmtId="0" fontId="37" fillId="15" borderId="0" xfId="0" applyFont="1" applyFill="1" applyBorder="1" applyAlignment="1">
      <alignment horizontal="center" vertical="center" wrapText="1"/>
    </xf>
    <xf numFmtId="0" fontId="19" fillId="7" borderId="0" xfId="0" applyFont="1" applyFill="1" applyAlignment="1">
      <alignment horizontal="left" indent="1"/>
    </xf>
    <xf numFmtId="0" fontId="25" fillId="13" borderId="87" xfId="0" applyFont="1" applyFill="1" applyBorder="1" applyAlignment="1">
      <alignment horizontal="center" vertical="center" wrapText="1"/>
    </xf>
    <xf numFmtId="0" fontId="25" fillId="13" borderId="94" xfId="0" applyFont="1" applyFill="1" applyBorder="1" applyAlignment="1">
      <alignment horizontal="center" vertical="center" wrapText="1"/>
    </xf>
    <xf numFmtId="0" fontId="25" fillId="13" borderId="88" xfId="0" applyFont="1" applyFill="1" applyBorder="1" applyAlignment="1">
      <alignment horizontal="center" vertical="center" wrapText="1"/>
    </xf>
    <xf numFmtId="0" fontId="25" fillId="13" borderId="89" xfId="0" applyFont="1" applyFill="1" applyBorder="1" applyAlignment="1">
      <alignment horizontal="center" vertical="center" wrapText="1"/>
    </xf>
    <xf numFmtId="0" fontId="25" fillId="13" borderId="95" xfId="0" applyFont="1" applyFill="1" applyBorder="1" applyAlignment="1">
      <alignment horizontal="center" vertical="center" wrapText="1"/>
    </xf>
    <xf numFmtId="0" fontId="25" fillId="13" borderId="96" xfId="0" applyFont="1" applyFill="1" applyBorder="1" applyAlignment="1">
      <alignment horizontal="center" vertical="center" wrapText="1"/>
    </xf>
    <xf numFmtId="0" fontId="25" fillId="13" borderId="90" xfId="0" applyFont="1" applyFill="1" applyBorder="1" applyAlignment="1">
      <alignment horizontal="center" vertical="center" wrapText="1"/>
    </xf>
    <xf numFmtId="0" fontId="25" fillId="13" borderId="6" xfId="0" applyFont="1" applyFill="1" applyBorder="1" applyAlignment="1">
      <alignment horizontal="center" vertical="center" wrapText="1"/>
    </xf>
    <xf numFmtId="0" fontId="25" fillId="13" borderId="92" xfId="0" applyFont="1" applyFill="1" applyBorder="1" applyAlignment="1">
      <alignment horizontal="center" vertical="center" wrapText="1"/>
    </xf>
    <xf numFmtId="0" fontId="25" fillId="13" borderId="97" xfId="0" applyFont="1" applyFill="1" applyBorder="1" applyAlignment="1">
      <alignment horizontal="center" vertical="center" wrapText="1"/>
    </xf>
    <xf numFmtId="0" fontId="25" fillId="13" borderId="93" xfId="0" applyFont="1" applyFill="1" applyBorder="1" applyAlignment="1">
      <alignment horizontal="center" vertical="center" wrapText="1"/>
    </xf>
    <xf numFmtId="0" fontId="25" fillId="13" borderId="98" xfId="0" applyFont="1" applyFill="1" applyBorder="1" applyAlignment="1">
      <alignment horizontal="center" vertical="center" wrapText="1"/>
    </xf>
    <xf numFmtId="0" fontId="27" fillId="8" borderId="99" xfId="0" applyFont="1" applyFill="1" applyBorder="1" applyAlignment="1">
      <alignment horizontal="center" vertical="center"/>
    </xf>
    <xf numFmtId="0" fontId="27" fillId="8" borderId="4" xfId="0" applyFont="1" applyFill="1" applyBorder="1" applyAlignment="1">
      <alignment horizontal="center" vertical="center"/>
    </xf>
    <xf numFmtId="0" fontId="19" fillId="7" borderId="108" xfId="0" applyFont="1" applyFill="1" applyBorder="1" applyAlignment="1">
      <alignment horizontal="left" indent="1"/>
    </xf>
    <xf numFmtId="0" fontId="25" fillId="13" borderId="109" xfId="0" applyFont="1" applyFill="1" applyBorder="1" applyAlignment="1">
      <alignment horizontal="center" vertical="center" wrapText="1"/>
    </xf>
    <xf numFmtId="0" fontId="25" fillId="13" borderId="110" xfId="0" applyFont="1" applyFill="1" applyBorder="1" applyAlignment="1">
      <alignment horizontal="center" vertical="center" wrapText="1"/>
    </xf>
    <xf numFmtId="0" fontId="25" fillId="13" borderId="112" xfId="0" applyFont="1" applyFill="1" applyBorder="1" applyAlignment="1">
      <alignment horizontal="center" vertical="center" wrapText="1"/>
    </xf>
    <xf numFmtId="0" fontId="25" fillId="13" borderId="113" xfId="0" applyFont="1" applyFill="1" applyBorder="1" applyAlignment="1">
      <alignment horizontal="center" vertical="center" wrapText="1"/>
    </xf>
    <xf numFmtId="0" fontId="25" fillId="13" borderId="114" xfId="0" applyFont="1" applyFill="1" applyBorder="1" applyAlignment="1">
      <alignment horizontal="center" vertical="center" wrapText="1"/>
    </xf>
    <xf numFmtId="0" fontId="25" fillId="13" borderId="111" xfId="0" applyFont="1" applyFill="1" applyBorder="1" applyAlignment="1">
      <alignment horizontal="center" vertical="center" wrapText="1"/>
    </xf>
    <xf numFmtId="0" fontId="25" fillId="13" borderId="115" xfId="0" applyFont="1" applyFill="1" applyBorder="1" applyAlignment="1">
      <alignment horizontal="center" vertical="center" wrapText="1"/>
    </xf>
    <xf numFmtId="3" fontId="65" fillId="9" borderId="117" xfId="0" applyNumberFormat="1" applyFont="1" applyFill="1" applyBorder="1" applyAlignment="1">
      <alignment horizontal="center" vertical="center"/>
    </xf>
    <xf numFmtId="3" fontId="65" fillId="9" borderId="118" xfId="0" applyNumberFormat="1" applyFont="1" applyFill="1" applyBorder="1" applyAlignment="1">
      <alignment horizontal="center" vertical="center"/>
    </xf>
    <xf numFmtId="9" fontId="66" fillId="9" borderId="117" xfId="15" applyFont="1" applyFill="1" applyBorder="1" applyAlignment="1">
      <alignment horizontal="center" vertical="center"/>
    </xf>
    <xf numFmtId="9" fontId="66" fillId="9" borderId="119" xfId="15" applyFont="1" applyFill="1" applyBorder="1" applyAlignment="1">
      <alignment horizontal="center" vertical="center"/>
    </xf>
    <xf numFmtId="3" fontId="65" fillId="9" borderId="120" xfId="0" applyNumberFormat="1" applyFont="1" applyFill="1" applyBorder="1" applyAlignment="1">
      <alignment horizontal="center" vertical="center"/>
    </xf>
    <xf numFmtId="3" fontId="65" fillId="9" borderId="121" xfId="0" applyNumberFormat="1" applyFont="1" applyFill="1" applyBorder="1" applyAlignment="1">
      <alignment horizontal="center" vertical="center"/>
    </xf>
    <xf numFmtId="9" fontId="66" fillId="9" borderId="120" xfId="15" applyFont="1" applyFill="1" applyBorder="1" applyAlignment="1">
      <alignment horizontal="center" vertical="center"/>
    </xf>
    <xf numFmtId="9" fontId="66" fillId="9" borderId="116" xfId="15" applyFont="1" applyFill="1" applyBorder="1" applyAlignment="1">
      <alignment horizontal="center" vertical="center"/>
    </xf>
    <xf numFmtId="0" fontId="25" fillId="13" borderId="91" xfId="0" applyFont="1" applyFill="1" applyBorder="1" applyAlignment="1">
      <alignment horizontal="center" vertical="center" wrapText="1"/>
    </xf>
    <xf numFmtId="0" fontId="25" fillId="13" borderId="3" xfId="0" applyFont="1" applyFill="1" applyBorder="1" applyAlignment="1">
      <alignment horizontal="center" vertical="center" wrapText="1"/>
    </xf>
    <xf numFmtId="0" fontId="22" fillId="8" borderId="122" xfId="0" applyFont="1" applyFill="1" applyBorder="1" applyAlignment="1">
      <alignment horizontal="left" vertical="center" indent="13"/>
    </xf>
    <xf numFmtId="0" fontId="22" fillId="8" borderId="123" xfId="0" applyFont="1" applyFill="1" applyBorder="1" applyAlignment="1">
      <alignment horizontal="left" vertical="center" indent="13"/>
    </xf>
    <xf numFmtId="3" fontId="22" fillId="8" borderId="124" xfId="0" applyNumberFormat="1" applyFont="1" applyFill="1" applyBorder="1" applyAlignment="1">
      <alignment horizontal="center" vertical="center"/>
    </xf>
    <xf numFmtId="3" fontId="22" fillId="8" borderId="123" xfId="0" applyNumberFormat="1" applyFont="1" applyFill="1" applyBorder="1" applyAlignment="1">
      <alignment horizontal="center" vertical="center"/>
    </xf>
    <xf numFmtId="9" fontId="22" fillId="8" borderId="124" xfId="15" applyFont="1" applyFill="1" applyBorder="1" applyAlignment="1">
      <alignment horizontal="center" vertical="center"/>
    </xf>
    <xf numFmtId="9" fontId="22" fillId="8" borderId="122" xfId="15" applyFont="1" applyFill="1" applyBorder="1" applyAlignment="1">
      <alignment horizontal="center" vertical="center"/>
    </xf>
    <xf numFmtId="0" fontId="19" fillId="7" borderId="125" xfId="0" applyFont="1" applyFill="1" applyBorder="1" applyAlignment="1">
      <alignment horizontal="left" vertical="center" wrapText="1" indent="1"/>
    </xf>
    <xf numFmtId="0" fontId="25" fillId="13" borderId="126" xfId="0" applyFont="1" applyFill="1" applyBorder="1" applyAlignment="1">
      <alignment horizontal="center" vertical="center" wrapText="1"/>
    </xf>
    <xf numFmtId="0" fontId="25" fillId="13" borderId="128" xfId="0" applyFont="1" applyFill="1" applyBorder="1" applyAlignment="1">
      <alignment horizontal="center" vertical="center" wrapText="1"/>
    </xf>
    <xf numFmtId="0" fontId="25" fillId="13" borderId="127" xfId="0" applyFont="1" applyFill="1" applyBorder="1" applyAlignment="1">
      <alignment horizontal="center" vertical="center" wrapText="1"/>
    </xf>
    <xf numFmtId="3" fontId="65" fillId="9" borderId="129" xfId="0" applyNumberFormat="1" applyFont="1" applyFill="1" applyBorder="1" applyAlignment="1">
      <alignment horizontal="center" vertical="center"/>
    </xf>
    <xf numFmtId="3" fontId="65" fillId="9" borderId="119" xfId="0" applyNumberFormat="1" applyFont="1" applyFill="1" applyBorder="1" applyAlignment="1">
      <alignment horizontal="center" vertical="center"/>
    </xf>
    <xf numFmtId="3" fontId="65" fillId="9" borderId="130" xfId="0" applyNumberFormat="1" applyFont="1" applyFill="1" applyBorder="1" applyAlignment="1">
      <alignment horizontal="center" vertical="center"/>
    </xf>
    <xf numFmtId="3" fontId="65" fillId="9" borderId="120" xfId="0" applyNumberFormat="1" applyFont="1" applyFill="1" applyBorder="1" applyAlignment="1">
      <alignment horizontal="center" vertical="center" wrapText="1"/>
    </xf>
    <xf numFmtId="3" fontId="65" fillId="9" borderId="116" xfId="0" applyNumberFormat="1" applyFont="1" applyFill="1" applyBorder="1" applyAlignment="1">
      <alignment horizontal="center" vertical="center" wrapText="1"/>
    </xf>
    <xf numFmtId="3" fontId="65" fillId="9" borderId="121" xfId="0" applyNumberFormat="1" applyFont="1" applyFill="1" applyBorder="1" applyAlignment="1">
      <alignment horizontal="center" vertical="center" wrapText="1"/>
    </xf>
    <xf numFmtId="9" fontId="70" fillId="14" borderId="124" xfId="3" applyFont="1" applyFill="1" applyBorder="1" applyAlignment="1">
      <alignment horizontal="center" vertical="center"/>
    </xf>
    <xf numFmtId="9" fontId="70" fillId="14" borderId="123" xfId="3" applyFont="1" applyFill="1" applyBorder="1" applyAlignment="1">
      <alignment horizontal="center" vertical="center"/>
    </xf>
    <xf numFmtId="9" fontId="70" fillId="14" borderId="122" xfId="3" applyFont="1" applyFill="1" applyBorder="1" applyAlignment="1">
      <alignment horizontal="center" vertical="center"/>
    </xf>
    <xf numFmtId="0" fontId="19" fillId="7" borderId="132" xfId="0" applyFont="1" applyFill="1" applyBorder="1" applyAlignment="1">
      <alignment horizontal="left" vertical="center" indent="1"/>
    </xf>
    <xf numFmtId="3" fontId="27" fillId="8" borderId="130" xfId="0" applyNumberFormat="1" applyFont="1" applyFill="1" applyBorder="1" applyAlignment="1">
      <alignment horizontal="center" vertical="center"/>
    </xf>
    <xf numFmtId="3" fontId="27" fillId="8" borderId="120" xfId="0" applyNumberFormat="1" applyFont="1" applyFill="1" applyBorder="1" applyAlignment="1">
      <alignment horizontal="center" vertical="center"/>
    </xf>
    <xf numFmtId="3" fontId="27" fillId="8" borderId="121" xfId="0" applyNumberFormat="1" applyFont="1" applyFill="1" applyBorder="1" applyAlignment="1">
      <alignment horizontal="center" vertical="center"/>
    </xf>
    <xf numFmtId="3" fontId="27" fillId="8" borderId="116" xfId="0" applyNumberFormat="1" applyFont="1" applyFill="1" applyBorder="1" applyAlignment="1">
      <alignment horizontal="center" vertical="center"/>
    </xf>
    <xf numFmtId="0" fontId="25" fillId="13" borderId="134" xfId="0" applyFont="1" applyFill="1" applyBorder="1" applyAlignment="1">
      <alignment horizontal="center" vertical="center" wrapText="1"/>
    </xf>
    <xf numFmtId="9" fontId="70" fillId="14" borderId="131" xfId="3" applyFont="1" applyFill="1" applyBorder="1" applyAlignment="1">
      <alignment horizontal="center" vertical="center"/>
    </xf>
    <xf numFmtId="3" fontId="65" fillId="9" borderId="130" xfId="0" applyNumberFormat="1" applyFont="1" applyFill="1" applyBorder="1" applyAlignment="1">
      <alignment horizontal="center" vertical="center" wrapText="1"/>
    </xf>
    <xf numFmtId="9" fontId="23" fillId="14" borderId="131" xfId="3" applyFont="1" applyFill="1" applyBorder="1" applyAlignment="1">
      <alignment horizontal="center" vertical="center"/>
    </xf>
    <xf numFmtId="9" fontId="23" fillId="14" borderId="124" xfId="3" applyFont="1" applyFill="1" applyBorder="1" applyAlignment="1">
      <alignment horizontal="center" vertical="center"/>
    </xf>
  </cellXfs>
  <cellStyles count="17">
    <cellStyle name="Millares 2" xfId="13"/>
    <cellStyle name="Normal" xfId="0" builtinId="0"/>
    <cellStyle name="Normal 2" xfId="1"/>
    <cellStyle name="Normal 2 2" xfId="2"/>
    <cellStyle name="Normal 2 2 2" xfId="16"/>
    <cellStyle name="Normal 2 2 3" xfId="7"/>
    <cellStyle name="Normal 2 3" xfId="11"/>
    <cellStyle name="Normal 2 3 2" xfId="6"/>
    <cellStyle name="Normal 3 2" xfId="12"/>
    <cellStyle name="Normal_Directorio CEMs - agos - 2009 - UGTAI" xfId="14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5"/>
  </cellStyles>
  <dxfs count="9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6031496062992132"/>
          <c:w val="0.57042510439925254"/>
          <c:h val="0.52120380522054999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AA3-4EA8-AF80-AC2BDA57BCDB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AA3-4EA8-AF80-AC2BDA57BCDB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AA3-4EA8-AF80-AC2BDA57BCDB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AA3-4EA8-AF80-AC2BDA57BC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AA3-4EA8-AF80-AC2BDA57BC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0792610059087344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AA3-4EA8-AF80-AC2BDA57BCD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Casos'!$C$33:$E$33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- Casos'!$C$46:$E$46</c:f>
              <c:numCache>
                <c:formatCode>#,##0</c:formatCode>
                <c:ptCount val="3"/>
                <c:pt idx="0">
                  <c:v>283</c:v>
                </c:pt>
                <c:pt idx="1">
                  <c:v>14</c:v>
                </c:pt>
                <c:pt idx="2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AA3-4EA8-AF80-AC2BDA57BCD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C91-4743-AF12-CADB38666A9F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C91-4743-AF12-CADB38666A9F}"/>
              </c:ext>
            </c:extLst>
          </c:dPt>
          <c:dLbls>
            <c:dLbl>
              <c:idx val="0"/>
              <c:layout>
                <c:manualLayout>
                  <c:x val="0.20622101435793075"/>
                  <c:y val="7.49347925110757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C91-4743-AF12-CADB38666A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C91-4743-AF12-CADB38666A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C91-4743-AF12-CADB38666A9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Casos'!$N$33:$O$33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- Casos'!$N$46:$O$46</c:f>
              <c:numCache>
                <c:formatCode>#,##0</c:formatCode>
                <c:ptCount val="2"/>
                <c:pt idx="0">
                  <c:v>271</c:v>
                </c:pt>
                <c:pt idx="1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C91-4743-AF12-CADB38666A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09A-405A-B7EA-B2C1137E63E4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09A-405A-B7EA-B2C1137E63E4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09A-405A-B7EA-B2C1137E63E4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09A-405A-B7EA-B2C1137E63E4}"/>
              </c:ext>
            </c:extLst>
          </c:dPt>
          <c:dLbls>
            <c:dLbl>
              <c:idx val="0"/>
              <c:layout>
                <c:manualLayout>
                  <c:x val="0.14552407917745677"/>
                  <c:y val="-0.1493545743756754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09A-405A-B7EA-B2C1137E63E4}"/>
                </c:ext>
                <c:ext xmlns:c15="http://schemas.microsoft.com/office/drawing/2012/chart" uri="{CE6537A1-D6FC-4f65-9D91-7224C49458BB}">
                  <c15:layout>
                    <c:manualLayout>
                      <c:w val="0.22392319439216329"/>
                      <c:h val="0.15351450096428507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8099858117099343"/>
                  <c:y val="3.09772533411062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09A-405A-B7EA-B2C1137E63E4}"/>
                </c:ext>
                <c:ext xmlns:c15="http://schemas.microsoft.com/office/drawing/2012/chart" uri="{CE6537A1-D6FC-4f65-9D91-7224C49458BB}">
                  <c15:layout>
                    <c:manualLayout>
                      <c:w val="0.23497524707809767"/>
                      <c:h val="0.15374760270961765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0713648748967142"/>
                  <c:y val="0.1776335967174264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09A-405A-B7EA-B2C1137E63E4}"/>
                </c:ext>
                <c:ext xmlns:c15="http://schemas.microsoft.com/office/drawing/2012/chart" uri="{CE6537A1-D6FC-4f65-9D91-7224C49458BB}">
                  <c15:layout>
                    <c:manualLayout>
                      <c:w val="0.30290719364351176"/>
                      <c:h val="0.1478645799660906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7021762092464343"/>
                  <c:y val="-0.164876309547485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09A-405A-B7EA-B2C1137E63E4}"/>
                </c:ex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Casos'!$C$73:$F$73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- Casos'!$C$86:$F$86</c:f>
              <c:numCache>
                <c:formatCode>#,##0</c:formatCode>
                <c:ptCount val="4"/>
                <c:pt idx="0">
                  <c:v>23</c:v>
                </c:pt>
                <c:pt idx="1">
                  <c:v>132</c:v>
                </c:pt>
                <c:pt idx="2">
                  <c:v>114</c:v>
                </c:pt>
                <c:pt idx="3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09A-405A-B7EA-B2C1137E63E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las ZER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EF-46B3-8F0D-CC7BCF24E353}"/>
              </c:ext>
            </c:extLst>
          </c:dPt>
          <c:dPt>
            <c:idx val="1"/>
            <c:bubble3D val="0"/>
            <c:explosion val="3"/>
            <c:spPr>
              <a:pattFill prst="pct90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EF-46B3-8F0D-CC7BCF24E353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EEF-46B3-8F0D-CC7BCF24E353}"/>
              </c:ext>
            </c:extLst>
          </c:dPt>
          <c:dLbls>
            <c:dLbl>
              <c:idx val="0"/>
              <c:layout>
                <c:manualLayout>
                  <c:x val="0.18861069732707336"/>
                  <c:y val="0.170439211341118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EEF-46B3-8F0D-CC7BCF24E35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1702877931120473"/>
                  <c:y val="0.2532707455137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EEF-46B3-8F0D-CC7BCF24E35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34727275711079247"/>
                  <c:y val="-4.79997966206302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EEF-46B3-8F0D-CC7BCF24E35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EEF-46B3-8F0D-CC7BCF24E353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bg2">
                        <a:lumMod val="1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Casos'!$K$95:$K$97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'ER - Casos'!$L$95:$L$97</c:f>
              <c:numCache>
                <c:formatCode>#,##0</c:formatCode>
                <c:ptCount val="3"/>
                <c:pt idx="0">
                  <c:v>85</c:v>
                </c:pt>
                <c:pt idx="1">
                  <c:v>44</c:v>
                </c:pt>
                <c:pt idx="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EEF-46B3-8F0D-CC7BCF24E35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706912309990115"/>
          <c:y val="0.2996158724840246"/>
          <c:w val="0.32563604369692117"/>
          <c:h val="0.66075748510159638"/>
        </c:manualLayout>
      </c:layout>
      <c:doughnutChart>
        <c:varyColors val="1"/>
        <c:ser>
          <c:idx val="0"/>
          <c:order val="0"/>
          <c:tx>
            <c:strRef>
              <c:f>'ER - Casos'!$A$122</c:f>
              <c:strCache>
                <c:ptCount val="1"/>
                <c:pt idx="0">
                  <c:v>Acciones realizadas en la atención del caso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FAD-4470-AF39-FA7406B59CD2}"/>
              </c:ext>
            </c:extLst>
          </c:dPt>
          <c:dPt>
            <c:idx val="1"/>
            <c:bubble3D val="0"/>
            <c:spPr>
              <a:pattFill prst="wdUpDiag">
                <a:fgClr>
                  <a:schemeClr val="accent5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FAD-4470-AF39-FA7406B59CD2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5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FAD-4470-AF39-FA7406B59CD2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FAD-4470-AF39-FA7406B59CD2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FAD-4470-AF39-FA7406B59CD2}"/>
              </c:ext>
            </c:extLst>
          </c:dPt>
          <c:dLbls>
            <c:dLbl>
              <c:idx val="0"/>
              <c:layout>
                <c:manualLayout>
                  <c:x val="0.16871318325387763"/>
                  <c:y val="-6.831725821506357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FAD-4470-AF39-FA7406B59CD2}"/>
                </c:ext>
                <c:ext xmlns:c15="http://schemas.microsoft.com/office/drawing/2012/chart" uri="{CE6537A1-D6FC-4f65-9D91-7224C49458BB}">
                  <c15:layout>
                    <c:manualLayout>
                      <c:w val="0.15208480237411406"/>
                      <c:h val="0.1593172017519516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6525836696916793"/>
                  <c:y val="6.56168776775242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FAD-4470-AF39-FA7406B59CD2}"/>
                </c:ext>
                <c:ext xmlns:c15="http://schemas.microsoft.com/office/drawing/2012/chart" uri="{CE6537A1-D6FC-4f65-9D91-7224C49458BB}">
                  <c15:layout>
                    <c:manualLayout>
                      <c:w val="0.17519303507200903"/>
                      <c:h val="0.12192642991220787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7079148684012344"/>
                  <c:y val="0.19003195079338486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FAD-4470-AF39-FA7406B59CD2}"/>
                </c:ext>
                <c:ext xmlns:c15="http://schemas.microsoft.com/office/drawing/2012/chart" uri="{CE6537A1-D6FC-4f65-9D91-7224C49458BB}">
                  <c15:layout>
                    <c:manualLayout>
                      <c:w val="0.27136547348765649"/>
                      <c:h val="0.1210795372504764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4629314642813801"/>
                  <c:y val="-9.2612904769882487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FAD-4470-AF39-FA7406B59CD2}"/>
                </c:ext>
                <c:ext xmlns:c15="http://schemas.microsoft.com/office/drawing/2012/chart" uri="{CE6537A1-D6FC-4f65-9D91-7224C49458BB}">
                  <c15:layout>
                    <c:manualLayout>
                      <c:w val="0.14689044459187836"/>
                      <c:h val="0.13168054430518447"/>
                    </c:manualLayout>
                  </c15:layout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FAD-4470-AF39-FA7406B59C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701-4416-A2A8-3EBC5F6D900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701-4416-A2A8-3EBC5F6D900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701-4416-A2A8-3EBC5F6D900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005158466289039E-3"/>
                  <c:y val="0.259687546806379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701-4416-A2A8-3EBC5F6D900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3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Casos'!$N$143:$N$151</c:f>
              <c:strCache>
                <c:ptCount val="9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8">
                  <c:v>Profesional PIAS</c:v>
                </c:pt>
              </c:strCache>
            </c:strRef>
          </c:cat>
          <c:val>
            <c:numRef>
              <c:f>'ER - Casos'!$O$143:$O$151</c:f>
              <c:numCache>
                <c:formatCode>0.0%</c:formatCode>
                <c:ptCount val="9"/>
                <c:pt idx="0">
                  <c:v>0.1</c:v>
                </c:pt>
                <c:pt idx="1">
                  <c:v>0.45</c:v>
                </c:pt>
                <c:pt idx="2">
                  <c:v>0.34</c:v>
                </c:pt>
                <c:pt idx="3">
                  <c:v>0.11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AD-4470-AF39-FA7406B59C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 los casos identificado por las ZER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 - Casos'!$P$121</c:f>
              <c:strCache>
                <c:ptCount val="1"/>
                <c:pt idx="0">
                  <c:v>Total Acciones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 w="15875">
              <a:solidFill>
                <a:schemeClr val="accent5">
                  <a:lumMod val="60000"/>
                  <a:lumOff val="4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 w="1587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 w="1587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'ER - Casos'!$O$122:$O$135</c15:sqref>
                  </c15:fullRef>
                </c:ext>
              </c:extLst>
              <c:f>'ER - Casos'!$O$124:$O$135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 - Casos'!$P$122:$P$135</c15:sqref>
                  </c15:fullRef>
                </c:ext>
              </c:extLst>
              <c:f>'ER - Casos'!$P$124:$P$135</c:f>
              <c:numCache>
                <c:formatCode>General</c:formatCode>
                <c:ptCount val="12"/>
                <c:pt idx="0">
                  <c:v>977</c:v>
                </c:pt>
                <c:pt idx="1">
                  <c:v>1117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E84-4942-B76D-5B80AF89D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283953888"/>
        <c:axId val="283954280"/>
      </c:barChart>
      <c:catAx>
        <c:axId val="28395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83954280"/>
        <c:crosses val="autoZero"/>
        <c:auto val="1"/>
        <c:lblAlgn val="ctr"/>
        <c:lblOffset val="100"/>
        <c:noMultiLvlLbl val="0"/>
      </c:catAx>
      <c:valAx>
        <c:axId val="2839542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395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'ER-Acciones'!$A$108:$A$119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'ER-Acciones'!$B$108:$B$119</c:f>
              <c:numCache>
                <c:formatCode>#,##0</c:formatCode>
                <c:ptCount val="12"/>
                <c:pt idx="0">
                  <c:v>2384</c:v>
                </c:pt>
                <c:pt idx="1">
                  <c:v>4790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DF-4388-A85A-B56064DA5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9744336"/>
        <c:axId val="279744728"/>
      </c:barChart>
      <c:catAx>
        <c:axId val="27974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79744728"/>
        <c:crosses val="autoZero"/>
        <c:auto val="1"/>
        <c:lblAlgn val="ctr"/>
        <c:lblOffset val="100"/>
        <c:noMultiLvlLbl val="0"/>
      </c:catAx>
      <c:valAx>
        <c:axId val="2797447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79744336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1.1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grupo etario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'ER-Acciones'!$A$89:$A$96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'ER-Acciones'!$D$89:$D$96</c:f>
              <c:numCache>
                <c:formatCode>#,##0</c:formatCode>
                <c:ptCount val="8"/>
                <c:pt idx="0">
                  <c:v>58</c:v>
                </c:pt>
                <c:pt idx="1">
                  <c:v>699</c:v>
                </c:pt>
                <c:pt idx="2">
                  <c:v>202</c:v>
                </c:pt>
                <c:pt idx="3">
                  <c:v>73</c:v>
                </c:pt>
                <c:pt idx="4">
                  <c:v>1255</c:v>
                </c:pt>
                <c:pt idx="5">
                  <c:v>3696</c:v>
                </c:pt>
                <c:pt idx="6">
                  <c:v>1163</c:v>
                </c:pt>
                <c:pt idx="7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AE-4042-8AB4-EC5FF622E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9745512"/>
        <c:axId val="279745904"/>
      </c:barChart>
      <c:catAx>
        <c:axId val="279745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79745904"/>
        <c:crosses val="autoZero"/>
        <c:auto val="1"/>
        <c:lblAlgn val="ctr"/>
        <c:lblOffset val="100"/>
        <c:noMultiLvlLbl val="0"/>
      </c:catAx>
      <c:valAx>
        <c:axId val="2797459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79745512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Línea de Acción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'ER-Acciones'!$C$170:$C$175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'ER-Acciones'!$D$170:$D$175</c:f>
              <c:numCache>
                <c:formatCode>#,##0</c:formatCode>
                <c:ptCount val="6"/>
                <c:pt idx="0">
                  <c:v>1848</c:v>
                </c:pt>
                <c:pt idx="1">
                  <c:v>1869</c:v>
                </c:pt>
                <c:pt idx="2">
                  <c:v>2145</c:v>
                </c:pt>
                <c:pt idx="3">
                  <c:v>111</c:v>
                </c:pt>
                <c:pt idx="4">
                  <c:v>718</c:v>
                </c:pt>
                <c:pt idx="5">
                  <c:v>483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68-48FA-90D3-EB8A751A8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9746688"/>
        <c:axId val="279747080"/>
      </c:barChart>
      <c:catAx>
        <c:axId val="27974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79747080"/>
        <c:crosses val="autoZero"/>
        <c:auto val="1"/>
        <c:lblAlgn val="ctr"/>
        <c:lblOffset val="100"/>
        <c:noMultiLvlLbl val="0"/>
      </c:catAx>
      <c:valAx>
        <c:axId val="2797470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79746688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1.png"/><Relationship Id="rId7" Type="http://schemas.openxmlformats.org/officeDocument/2006/relationships/chart" Target="../charts/chart4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11" Type="http://schemas.microsoft.com/office/2007/relationships/hdphoto" Target="../media/hdphoto1.wdp"/><Relationship Id="rId5" Type="http://schemas.openxmlformats.org/officeDocument/2006/relationships/image" Target="../media/image3.jpeg"/><Relationship Id="rId10" Type="http://schemas.openxmlformats.org/officeDocument/2006/relationships/image" Target="../media/image4.png"/><Relationship Id="rId4" Type="http://schemas.openxmlformats.org/officeDocument/2006/relationships/image" Target="../media/image2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761659</xdr:colOff>
      <xdr:row>29</xdr:row>
      <xdr:rowOff>45244</xdr:rowOff>
    </xdr:from>
    <xdr:to>
      <xdr:col>10</xdr:col>
      <xdr:colOff>541146</xdr:colOff>
      <xdr:row>47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BF2A350-3AD4-4D4C-9671-E0432FBEFA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31977</xdr:colOff>
      <xdr:row>28</xdr:row>
      <xdr:rowOff>178594</xdr:rowOff>
    </xdr:from>
    <xdr:to>
      <xdr:col>20</xdr:col>
      <xdr:colOff>821531</xdr:colOff>
      <xdr:row>47</xdr:row>
      <xdr:rowOff>17349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9E6D4F9B-2F9C-420E-8FD6-2DCD828DBA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15</xdr:col>
      <xdr:colOff>311483</xdr:colOff>
      <xdr:row>50</xdr:row>
      <xdr:rowOff>78350</xdr:rowOff>
    </xdr:from>
    <xdr:to>
      <xdr:col>16</xdr:col>
      <xdr:colOff>197332</xdr:colOff>
      <xdr:row>53</xdr:row>
      <xdr:rowOff>72515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44D3FE41-5AE1-4933-BA26-CBAAE4507875}"/>
            </a:ext>
          </a:extLst>
        </xdr:cNvPr>
        <xdr:cNvPicPr/>
      </xdr:nvPicPr>
      <xdr:blipFill>
        <a:blip xmlns:r="http://schemas.openxmlformats.org/officeDocument/2006/relationships" r:embed="rId3"/>
        <a:srcRect l="22275" t="54999" r="67741" b="26172"/>
        <a:stretch>
          <a:fillRect/>
        </a:stretch>
      </xdr:blipFill>
      <xdr:spPr bwMode="auto">
        <a:xfrm>
          <a:off x="13170233" y="7679300"/>
          <a:ext cx="752624" cy="1146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322007</xdr:colOff>
      <xdr:row>54</xdr:row>
      <xdr:rowOff>27136</xdr:rowOff>
    </xdr:from>
    <xdr:to>
      <xdr:col>16</xdr:col>
      <xdr:colOff>246205</xdr:colOff>
      <xdr:row>59</xdr:row>
      <xdr:rowOff>114727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83A9DC9-6598-4DA2-B56F-6065BC816797}"/>
            </a:ext>
          </a:extLst>
        </xdr:cNvPr>
        <xdr:cNvPicPr/>
      </xdr:nvPicPr>
      <xdr:blipFill>
        <a:blip xmlns:r="http://schemas.openxmlformats.org/officeDocument/2006/relationships" r:embed="rId3"/>
        <a:srcRect l="47520" t="55869" r="44830" b="25475"/>
        <a:stretch>
          <a:fillRect/>
        </a:stretch>
      </xdr:blipFill>
      <xdr:spPr bwMode="auto">
        <a:xfrm>
          <a:off x="13180757" y="8990161"/>
          <a:ext cx="790973" cy="11639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419172</xdr:colOff>
      <xdr:row>60</xdr:row>
      <xdr:rowOff>42031</xdr:rowOff>
    </xdr:from>
    <xdr:to>
      <xdr:col>16</xdr:col>
      <xdr:colOff>173059</xdr:colOff>
      <xdr:row>65</xdr:row>
      <xdr:rowOff>200162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F896B806-18C1-403B-96D7-1F09FE6FB84E}"/>
            </a:ext>
          </a:extLst>
        </xdr:cNvPr>
        <xdr:cNvPicPr/>
      </xdr:nvPicPr>
      <xdr:blipFill>
        <a:blip xmlns:r="http://schemas.openxmlformats.org/officeDocument/2006/relationships" r:embed="rId3"/>
        <a:srcRect l="71371" t="53381" r="20503" b="25475"/>
        <a:stretch>
          <a:fillRect/>
        </a:stretch>
      </xdr:blipFill>
      <xdr:spPr bwMode="auto">
        <a:xfrm>
          <a:off x="13277922" y="10290931"/>
          <a:ext cx="620662" cy="12058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87305</xdr:colOff>
      <xdr:row>41</xdr:row>
      <xdr:rowOff>5259</xdr:rowOff>
    </xdr:from>
    <xdr:to>
      <xdr:col>20</xdr:col>
      <xdr:colOff>518965</xdr:colOff>
      <xdr:row>45</xdr:row>
      <xdr:rowOff>136572</xdr:rowOff>
    </xdr:to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xmlns="" id="{7B9869FB-15CB-4C4D-B390-256DBCE82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13305" y="5615484"/>
          <a:ext cx="431660" cy="969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328666</xdr:colOff>
      <xdr:row>34</xdr:row>
      <xdr:rowOff>94696</xdr:rowOff>
    </xdr:from>
    <xdr:to>
      <xdr:col>16</xdr:col>
      <xdr:colOff>677605</xdr:colOff>
      <xdr:row>39</xdr:row>
      <xdr:rowOff>26422</xdr:rowOff>
    </xdr:to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xmlns="" id="{309E45D4-D15F-42AE-A0AE-BECA76BC9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4191" y="4238071"/>
          <a:ext cx="348939" cy="979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327284</xdr:colOff>
      <xdr:row>36</xdr:row>
      <xdr:rowOff>9526</xdr:rowOff>
    </xdr:from>
    <xdr:to>
      <xdr:col>5</xdr:col>
      <xdr:colOff>609600</xdr:colOff>
      <xdr:row>39</xdr:row>
      <xdr:rowOff>154783</xdr:rowOff>
    </xdr:to>
    <xdr:sp macro="" textlink="">
      <xdr:nvSpPr>
        <xdr:cNvPr id="9" name="Flecha derecha 28">
          <a:extLst>
            <a:ext uri="{FF2B5EF4-FFF2-40B4-BE49-F238E27FC236}">
              <a16:creationId xmlns:a16="http://schemas.microsoft.com/office/drawing/2014/main" xmlns="" id="{EE85AB16-1EBD-4325-A7EC-C2975AC527DF}"/>
            </a:ext>
          </a:extLst>
        </xdr:cNvPr>
        <xdr:cNvSpPr/>
      </xdr:nvSpPr>
      <xdr:spPr>
        <a:xfrm>
          <a:off x="4584959" y="4572001"/>
          <a:ext cx="282316" cy="773907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50</xdr:row>
      <xdr:rowOff>45020</xdr:rowOff>
    </xdr:from>
    <xdr:to>
      <xdr:col>20</xdr:col>
      <xdr:colOff>928687</xdr:colOff>
      <xdr:row>52</xdr:row>
      <xdr:rowOff>14177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E0660EEF-4458-4498-83A1-48AE444D59F9}"/>
            </a:ext>
          </a:extLst>
        </xdr:cNvPr>
        <xdr:cNvSpPr txBox="1"/>
      </xdr:nvSpPr>
      <xdr:spPr>
        <a:xfrm>
          <a:off x="14312553" y="7674545"/>
          <a:ext cx="4142134" cy="464457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620233</xdr:colOff>
      <xdr:row>54</xdr:row>
      <xdr:rowOff>31750</xdr:rowOff>
    </xdr:from>
    <xdr:to>
      <xdr:col>20</xdr:col>
      <xdr:colOff>964406</xdr:colOff>
      <xdr:row>57</xdr:row>
      <xdr:rowOff>79743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xmlns="" id="{50E25C87-54F5-4C02-914D-C3144776298D}"/>
            </a:ext>
          </a:extLst>
        </xdr:cNvPr>
        <xdr:cNvSpPr txBox="1"/>
      </xdr:nvSpPr>
      <xdr:spPr>
        <a:xfrm>
          <a:off x="14345758" y="8994775"/>
          <a:ext cx="4144648" cy="676643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646815</xdr:colOff>
      <xdr:row>60</xdr:row>
      <xdr:rowOff>158751</xdr:rowOff>
    </xdr:from>
    <xdr:to>
      <xdr:col>20</xdr:col>
      <xdr:colOff>964407</xdr:colOff>
      <xdr:row>64</xdr:row>
      <xdr:rowOff>35443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xmlns="" id="{6AB41139-E9D5-4C9A-95CB-73CC12599608}"/>
            </a:ext>
          </a:extLst>
        </xdr:cNvPr>
        <xdr:cNvSpPr txBox="1"/>
      </xdr:nvSpPr>
      <xdr:spPr>
        <a:xfrm>
          <a:off x="14372340" y="10407651"/>
          <a:ext cx="4118067" cy="714892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53</xdr:row>
      <xdr:rowOff>17721</xdr:rowOff>
    </xdr:from>
    <xdr:to>
      <xdr:col>21</xdr:col>
      <xdr:colOff>620233</xdr:colOff>
      <xdr:row>53</xdr:row>
      <xdr:rowOff>62023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xmlns="" id="{EE699B40-56FF-4243-89E4-68E63D8B7118}"/>
            </a:ext>
          </a:extLst>
        </xdr:cNvPr>
        <xdr:cNvCxnSpPr/>
      </xdr:nvCxnSpPr>
      <xdr:spPr>
        <a:xfrm flipV="1">
          <a:off x="13053680" y="8771196"/>
          <a:ext cx="5759303" cy="44302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230372</xdr:colOff>
      <xdr:row>59</xdr:row>
      <xdr:rowOff>159488</xdr:rowOff>
    </xdr:from>
    <xdr:to>
      <xdr:col>21</xdr:col>
      <xdr:colOff>655675</xdr:colOff>
      <xdr:row>60</xdr:row>
      <xdr:rowOff>17721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xmlns="" id="{ADA747D2-8B70-4D25-BA94-F9457945ECEF}"/>
            </a:ext>
          </a:extLst>
        </xdr:cNvPr>
        <xdr:cNvCxnSpPr/>
      </xdr:nvCxnSpPr>
      <xdr:spPr>
        <a:xfrm flipV="1">
          <a:off x="13089122" y="10198838"/>
          <a:ext cx="5721203" cy="67783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734785</xdr:colOff>
      <xdr:row>69</xdr:row>
      <xdr:rowOff>113755</xdr:rowOff>
    </xdr:from>
    <xdr:to>
      <xdr:col>12</xdr:col>
      <xdr:colOff>321469</xdr:colOff>
      <xdr:row>87</xdr:row>
      <xdr:rowOff>142874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xmlns="" id="{BFF65194-3AE4-4FDC-BFB3-72646FCD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298709</xdr:colOff>
      <xdr:row>36</xdr:row>
      <xdr:rowOff>57151</xdr:rowOff>
    </xdr:from>
    <xdr:to>
      <xdr:col>15</xdr:col>
      <xdr:colOff>581025</xdr:colOff>
      <xdr:row>40</xdr:row>
      <xdr:rowOff>21433</xdr:rowOff>
    </xdr:to>
    <xdr:sp macro="" textlink="">
      <xdr:nvSpPr>
        <xdr:cNvPr id="16" name="Flecha derecha 28">
          <a:extLst>
            <a:ext uri="{FF2B5EF4-FFF2-40B4-BE49-F238E27FC236}">
              <a16:creationId xmlns:a16="http://schemas.microsoft.com/office/drawing/2014/main" xmlns="" id="{5726EED6-8CBF-4BC0-8D38-57E46138F877}"/>
            </a:ext>
          </a:extLst>
        </xdr:cNvPr>
        <xdr:cNvSpPr/>
      </xdr:nvSpPr>
      <xdr:spPr>
        <a:xfrm>
          <a:off x="13157459" y="4619626"/>
          <a:ext cx="282316" cy="802482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55</xdr:row>
      <xdr:rowOff>141514</xdr:rowOff>
    </xdr:from>
    <xdr:to>
      <xdr:col>14</xdr:col>
      <xdr:colOff>554459</xdr:colOff>
      <xdr:row>59</xdr:row>
      <xdr:rowOff>62254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xmlns="" id="{89DFE6B8-AF5B-4A33-9CD3-379400BB4E72}"/>
            </a:ext>
          </a:extLst>
        </xdr:cNvPr>
        <xdr:cNvSpPr/>
      </xdr:nvSpPr>
      <xdr:spPr>
        <a:xfrm>
          <a:off x="12311743" y="9314089"/>
          <a:ext cx="282316" cy="787515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78</xdr:row>
      <xdr:rowOff>21772</xdr:rowOff>
    </xdr:from>
    <xdr:to>
      <xdr:col>6</xdr:col>
      <xdr:colOff>423831</xdr:colOff>
      <xdr:row>81</xdr:row>
      <xdr:rowOff>171112</xdr:rowOff>
    </xdr:to>
    <xdr:sp macro="" textlink="">
      <xdr:nvSpPr>
        <xdr:cNvPr id="18" name="Flecha derecha 28">
          <a:extLst>
            <a:ext uri="{FF2B5EF4-FFF2-40B4-BE49-F238E27FC236}">
              <a16:creationId xmlns:a16="http://schemas.microsoft.com/office/drawing/2014/main" xmlns="" id="{A980B4C2-4176-49C3-800A-E1E35AC9FBA9}"/>
            </a:ext>
          </a:extLst>
        </xdr:cNvPr>
        <xdr:cNvSpPr/>
      </xdr:nvSpPr>
      <xdr:spPr>
        <a:xfrm>
          <a:off x="5265965" y="14947447"/>
          <a:ext cx="282316" cy="777990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91</xdr:row>
      <xdr:rowOff>32658</xdr:rowOff>
    </xdr:from>
    <xdr:to>
      <xdr:col>15</xdr:col>
      <xdr:colOff>206829</xdr:colOff>
      <xdr:row>109</xdr:row>
      <xdr:rowOff>163287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xmlns="" id="{522D784F-8166-4D82-B5C3-46D0EB79B5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195943</xdr:colOff>
      <xdr:row>100</xdr:row>
      <xdr:rowOff>10886</xdr:rowOff>
    </xdr:from>
    <xdr:to>
      <xdr:col>8</xdr:col>
      <xdr:colOff>478259</xdr:colOff>
      <xdr:row>103</xdr:row>
      <xdr:rowOff>160226</xdr:rowOff>
    </xdr:to>
    <xdr:sp macro="" textlink="">
      <xdr:nvSpPr>
        <xdr:cNvPr id="20" name="Flecha derecha 28">
          <a:extLst>
            <a:ext uri="{FF2B5EF4-FFF2-40B4-BE49-F238E27FC236}">
              <a16:creationId xmlns:a16="http://schemas.microsoft.com/office/drawing/2014/main" xmlns="" id="{C1F07FF8-D41D-4B05-8A11-05ADE1AC7B56}"/>
            </a:ext>
          </a:extLst>
        </xdr:cNvPr>
        <xdr:cNvSpPr/>
      </xdr:nvSpPr>
      <xdr:spPr>
        <a:xfrm>
          <a:off x="7053943" y="19594286"/>
          <a:ext cx="282316" cy="777990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664368</xdr:colOff>
      <xdr:row>118</xdr:row>
      <xdr:rowOff>123825</xdr:rowOff>
    </xdr:from>
    <xdr:to>
      <xdr:col>21</xdr:col>
      <xdr:colOff>19843</xdr:colOff>
      <xdr:row>137</xdr:row>
      <xdr:rowOff>47625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xmlns="" id="{3FD32221-4559-499D-8051-BA1074EBC0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283031</xdr:colOff>
      <xdr:row>132</xdr:row>
      <xdr:rowOff>144242</xdr:rowOff>
    </xdr:from>
    <xdr:to>
      <xdr:col>11</xdr:col>
      <xdr:colOff>533401</xdr:colOff>
      <xdr:row>140</xdr:row>
      <xdr:rowOff>152399</xdr:rowOff>
    </xdr:to>
    <xdr:sp macro="" textlink="">
      <xdr:nvSpPr>
        <xdr:cNvPr id="22" name="Flecha derecha 28">
          <a:extLst>
            <a:ext uri="{FF2B5EF4-FFF2-40B4-BE49-F238E27FC236}">
              <a16:creationId xmlns:a16="http://schemas.microsoft.com/office/drawing/2014/main" xmlns="" id="{748B4677-F08C-4F6F-9E96-D027FEB39062}"/>
            </a:ext>
          </a:extLst>
        </xdr:cNvPr>
        <xdr:cNvSpPr/>
      </xdr:nvSpPr>
      <xdr:spPr>
        <a:xfrm>
          <a:off x="9741356" y="26033192"/>
          <a:ext cx="250370" cy="1684557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666751</xdr:colOff>
      <xdr:row>137</xdr:row>
      <xdr:rowOff>95249</xdr:rowOff>
    </xdr:from>
    <xdr:to>
      <xdr:col>21</xdr:col>
      <xdr:colOff>31751</xdr:colOff>
      <xdr:row>156</xdr:row>
      <xdr:rowOff>181202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xmlns="" id="{43B59F9D-CE04-4699-BC41-26CFC13E29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0</xdr:col>
      <xdr:colOff>214312</xdr:colOff>
      <xdr:row>16</xdr:row>
      <xdr:rowOff>83343</xdr:rowOff>
    </xdr:from>
    <xdr:ext cx="3483769" cy="666750"/>
    <xdr:pic>
      <xdr:nvPicPr>
        <xdr:cNvPr id="25" name="Imagen 24">
          <a:extLst>
            <a:ext uri="{FF2B5EF4-FFF2-40B4-BE49-F238E27FC236}">
              <a16:creationId xmlns:a16="http://schemas.microsoft.com/office/drawing/2014/main" xmlns="" id="{68B57046-D19C-4E5E-BD3A-7CDCEA76D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83343"/>
          <a:ext cx="3483769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204786</xdr:colOff>
      <xdr:row>17</xdr:row>
      <xdr:rowOff>29007</xdr:rowOff>
    </xdr:from>
    <xdr:to>
      <xdr:col>17</xdr:col>
      <xdr:colOff>676273</xdr:colOff>
      <xdr:row>18</xdr:row>
      <xdr:rowOff>351984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xmlns="" id="{BFF6A891-F261-400D-A24B-F63417694052}"/>
            </a:ext>
          </a:extLst>
        </xdr:cNvPr>
        <xdr:cNvSpPr/>
      </xdr:nvSpPr>
      <xdr:spPr>
        <a:xfrm>
          <a:off x="4455317" y="124257"/>
          <a:ext cx="10829925" cy="6206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122</xdr:row>
      <xdr:rowOff>123823</xdr:rowOff>
    </xdr:from>
    <xdr:to>
      <xdr:col>17</xdr:col>
      <xdr:colOff>301625</xdr:colOff>
      <xdr:row>137</xdr:row>
      <xdr:rowOff>38100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xmlns="" id="{8F01BFD0-CE55-4F58-BEF7-16F95DDF5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799043</xdr:colOff>
      <xdr:row>84</xdr:row>
      <xdr:rowOff>105833</xdr:rowOff>
    </xdr:from>
    <xdr:to>
      <xdr:col>16</xdr:col>
      <xdr:colOff>539749</xdr:colOff>
      <xdr:row>97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8F01BFD0-CE55-4F58-BEF7-16F95DDF5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38100</xdr:colOff>
      <xdr:row>1</xdr:row>
      <xdr:rowOff>67734</xdr:rowOff>
    </xdr:from>
    <xdr:to>
      <xdr:col>7</xdr:col>
      <xdr:colOff>276225</xdr:colOff>
      <xdr:row>5</xdr:row>
      <xdr:rowOff>42862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7284"/>
          <a:ext cx="6867525" cy="94667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47625</xdr:colOff>
      <xdr:row>156</xdr:row>
      <xdr:rowOff>63499</xdr:rowOff>
    </xdr:from>
    <xdr:to>
      <xdr:col>17</xdr:col>
      <xdr:colOff>428625</xdr:colOff>
      <xdr:row>184</xdr:row>
      <xdr:rowOff>83343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xmlns="" id="{8F01BFD0-CE55-4F58-BEF7-16F95DDF5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266700</xdr:colOff>
      <xdr:row>2</xdr:row>
      <xdr:rowOff>0</xdr:rowOff>
    </xdr:from>
    <xdr:to>
      <xdr:col>19</xdr:col>
      <xdr:colOff>114300</xdr:colOff>
      <xdr:row>7</xdr:row>
      <xdr:rowOff>114300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xmlns="" id="{41B43F13-DCA2-4AFA-AC6F-1513F256C861}"/>
            </a:ext>
          </a:extLst>
        </xdr:cNvPr>
        <xdr:cNvSpPr/>
      </xdr:nvSpPr>
      <xdr:spPr>
        <a:xfrm>
          <a:off x="6896100" y="419100"/>
          <a:ext cx="10515600" cy="1066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0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L206"/>
  <sheetViews>
    <sheetView tabSelected="1" view="pageBreakPreview" topLeftCell="A35" zoomScale="80" zoomScaleNormal="70" zoomScaleSheetLayoutView="80" workbookViewId="0">
      <selection activeCell="AB37" sqref="AB37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3.1406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4.7109375" customWidth="1"/>
    <col min="20" max="20" width="14.42578125" customWidth="1"/>
    <col min="21" max="21" width="15.7109375" customWidth="1"/>
    <col min="22" max="22" width="3.5703125" style="14" customWidth="1"/>
    <col min="23" max="26" width="0" hidden="1" customWidth="1"/>
  </cols>
  <sheetData>
    <row r="1" spans="1:24" hidden="1" x14ac:dyDescent="0.25">
      <c r="A1" s="17" t="s">
        <v>38</v>
      </c>
      <c r="B1" s="17" t="s">
        <v>41</v>
      </c>
      <c r="C1" s="17" t="s">
        <v>38</v>
      </c>
      <c r="D1" s="17" t="s">
        <v>41</v>
      </c>
      <c r="E1" s="17" t="s">
        <v>38</v>
      </c>
      <c r="F1" s="17" t="s">
        <v>41</v>
      </c>
      <c r="G1" s="17" t="s">
        <v>38</v>
      </c>
      <c r="H1" s="17" t="s">
        <v>41</v>
      </c>
      <c r="I1" s="17" t="s">
        <v>38</v>
      </c>
      <c r="J1" s="17" t="s">
        <v>41</v>
      </c>
      <c r="K1" s="17" t="s">
        <v>38</v>
      </c>
      <c r="L1" s="17" t="s">
        <v>41</v>
      </c>
      <c r="M1" s="17" t="s">
        <v>38</v>
      </c>
      <c r="N1" s="17" t="s">
        <v>41</v>
      </c>
      <c r="O1" s="17" t="s">
        <v>38</v>
      </c>
      <c r="P1" s="17" t="s">
        <v>41</v>
      </c>
      <c r="Q1" s="17" t="s">
        <v>38</v>
      </c>
      <c r="R1" s="17" t="s">
        <v>41</v>
      </c>
      <c r="S1" s="17" t="s">
        <v>38</v>
      </c>
      <c r="T1" s="17" t="s">
        <v>41</v>
      </c>
      <c r="U1" s="17" t="s">
        <v>38</v>
      </c>
      <c r="V1" s="17" t="s">
        <v>41</v>
      </c>
      <c r="W1" s="16" t="s">
        <v>38</v>
      </c>
      <c r="X1" s="16" t="s">
        <v>41</v>
      </c>
    </row>
    <row r="2" spans="1:24" hidden="1" x14ac:dyDescent="0.25">
      <c r="A2" s="19">
        <v>1</v>
      </c>
      <c r="B2" s="251" t="s">
        <v>42</v>
      </c>
      <c r="C2" s="19">
        <v>2</v>
      </c>
      <c r="D2" s="19" t="s">
        <v>42</v>
      </c>
      <c r="E2" s="19">
        <v>3</v>
      </c>
      <c r="F2" s="19" t="s">
        <v>42</v>
      </c>
      <c r="G2" s="19">
        <v>4</v>
      </c>
      <c r="H2" s="19" t="s">
        <v>42</v>
      </c>
      <c r="I2" s="19">
        <v>5</v>
      </c>
      <c r="J2" s="19" t="s">
        <v>42</v>
      </c>
      <c r="K2" s="19">
        <v>6</v>
      </c>
      <c r="L2" s="19" t="s">
        <v>42</v>
      </c>
      <c r="M2" s="19">
        <v>7</v>
      </c>
      <c r="N2" s="19" t="s">
        <v>42</v>
      </c>
      <c r="O2" s="19">
        <v>8</v>
      </c>
      <c r="P2" s="19" t="s">
        <v>42</v>
      </c>
      <c r="Q2" s="19">
        <v>9</v>
      </c>
      <c r="R2" s="19" t="s">
        <v>42</v>
      </c>
      <c r="S2" s="19">
        <v>10</v>
      </c>
      <c r="T2" s="19" t="s">
        <v>42</v>
      </c>
      <c r="U2" s="19">
        <v>11</v>
      </c>
      <c r="V2" s="19" t="s">
        <v>42</v>
      </c>
      <c r="W2" s="18">
        <v>12</v>
      </c>
      <c r="X2" s="18" t="s">
        <v>42</v>
      </c>
    </row>
    <row r="3" spans="1:24" hidden="1" x14ac:dyDescent="0.25">
      <c r="A3" s="17" t="s">
        <v>38</v>
      </c>
      <c r="B3" s="17" t="s">
        <v>41</v>
      </c>
      <c r="C3" s="17" t="s">
        <v>38</v>
      </c>
      <c r="D3" s="17" t="s">
        <v>41</v>
      </c>
      <c r="E3" s="17" t="s">
        <v>38</v>
      </c>
      <c r="F3" s="17" t="s">
        <v>41</v>
      </c>
      <c r="G3" s="17" t="s">
        <v>38</v>
      </c>
      <c r="H3" s="17" t="s">
        <v>41</v>
      </c>
      <c r="I3" s="17" t="s">
        <v>38</v>
      </c>
      <c r="J3" s="17" t="s">
        <v>41</v>
      </c>
      <c r="K3" s="17" t="s">
        <v>38</v>
      </c>
      <c r="L3" s="17" t="s">
        <v>41</v>
      </c>
      <c r="M3" s="17" t="s">
        <v>38</v>
      </c>
      <c r="N3" s="17" t="s">
        <v>41</v>
      </c>
      <c r="O3" s="17" t="s">
        <v>38</v>
      </c>
      <c r="P3" s="17" t="s">
        <v>41</v>
      </c>
      <c r="Q3" s="17" t="s">
        <v>38</v>
      </c>
      <c r="R3" s="17" t="s">
        <v>41</v>
      </c>
      <c r="S3" s="17" t="s">
        <v>38</v>
      </c>
      <c r="T3" s="17" t="s">
        <v>41</v>
      </c>
      <c r="U3" s="17" t="s">
        <v>38</v>
      </c>
      <c r="V3" s="17" t="s">
        <v>41</v>
      </c>
      <c r="W3" s="16" t="s">
        <v>38</v>
      </c>
      <c r="X3" s="16" t="s">
        <v>41</v>
      </c>
    </row>
    <row r="4" spans="1:24" hidden="1" x14ac:dyDescent="0.25">
      <c r="A4" s="17">
        <v>1</v>
      </c>
      <c r="B4" s="252" t="s">
        <v>43</v>
      </c>
      <c r="C4" s="17">
        <v>2</v>
      </c>
      <c r="D4" s="17" t="s">
        <v>43</v>
      </c>
      <c r="E4" s="17">
        <v>3</v>
      </c>
      <c r="F4" s="17" t="s">
        <v>43</v>
      </c>
      <c r="G4" s="17">
        <v>4</v>
      </c>
      <c r="H4" s="17" t="s">
        <v>43</v>
      </c>
      <c r="I4" s="17">
        <v>5</v>
      </c>
      <c r="J4" s="17" t="s">
        <v>43</v>
      </c>
      <c r="K4" s="17">
        <v>6</v>
      </c>
      <c r="L4" s="17" t="s">
        <v>43</v>
      </c>
      <c r="M4" s="17">
        <v>7</v>
      </c>
      <c r="N4" s="17" t="s">
        <v>43</v>
      </c>
      <c r="O4" s="17">
        <v>8</v>
      </c>
      <c r="P4" s="17" t="s">
        <v>43</v>
      </c>
      <c r="Q4" s="17">
        <v>9</v>
      </c>
      <c r="R4" s="17" t="s">
        <v>43</v>
      </c>
      <c r="S4" s="17">
        <v>10</v>
      </c>
      <c r="T4" s="17" t="s">
        <v>43</v>
      </c>
      <c r="U4" s="17">
        <v>11</v>
      </c>
      <c r="V4" s="17" t="s">
        <v>43</v>
      </c>
      <c r="W4" s="16">
        <v>12</v>
      </c>
      <c r="X4" s="16" t="s">
        <v>43</v>
      </c>
    </row>
    <row r="5" spans="1:24" hidden="1" x14ac:dyDescent="0.25">
      <c r="A5" s="17" t="s">
        <v>38</v>
      </c>
      <c r="B5" s="17" t="s">
        <v>41</v>
      </c>
      <c r="C5" s="17" t="s">
        <v>38</v>
      </c>
      <c r="D5" s="17" t="s">
        <v>41</v>
      </c>
      <c r="E5" s="17" t="s">
        <v>38</v>
      </c>
      <c r="F5" s="17" t="s">
        <v>41</v>
      </c>
      <c r="G5" s="17" t="s">
        <v>38</v>
      </c>
      <c r="H5" s="17" t="s">
        <v>41</v>
      </c>
      <c r="I5" s="17" t="s">
        <v>38</v>
      </c>
      <c r="J5" s="17" t="s">
        <v>41</v>
      </c>
      <c r="K5" s="17" t="s">
        <v>38</v>
      </c>
      <c r="L5" s="17" t="s">
        <v>41</v>
      </c>
      <c r="M5" s="17" t="s">
        <v>38</v>
      </c>
      <c r="N5" s="17" t="s">
        <v>41</v>
      </c>
      <c r="O5" s="17" t="s">
        <v>38</v>
      </c>
      <c r="P5" s="17" t="s">
        <v>41</v>
      </c>
      <c r="Q5" s="17" t="s">
        <v>38</v>
      </c>
      <c r="R5" s="17" t="s">
        <v>41</v>
      </c>
      <c r="S5" s="17" t="s">
        <v>38</v>
      </c>
      <c r="T5" s="17" t="s">
        <v>41</v>
      </c>
      <c r="U5" s="17" t="s">
        <v>38</v>
      </c>
      <c r="V5" s="17" t="s">
        <v>41</v>
      </c>
      <c r="W5" s="16" t="s">
        <v>38</v>
      </c>
      <c r="X5" s="16" t="s">
        <v>41</v>
      </c>
    </row>
    <row r="6" spans="1:24" hidden="1" x14ac:dyDescent="0.25">
      <c r="A6" s="17">
        <v>1</v>
      </c>
      <c r="B6" s="252" t="s">
        <v>44</v>
      </c>
      <c r="C6" s="17">
        <v>2</v>
      </c>
      <c r="D6" s="17" t="s">
        <v>44</v>
      </c>
      <c r="E6" s="17">
        <v>3</v>
      </c>
      <c r="F6" s="17" t="s">
        <v>44</v>
      </c>
      <c r="G6" s="17">
        <v>4</v>
      </c>
      <c r="H6" s="17" t="s">
        <v>44</v>
      </c>
      <c r="I6" s="17">
        <v>5</v>
      </c>
      <c r="J6" s="17" t="s">
        <v>44</v>
      </c>
      <c r="K6" s="17">
        <v>6</v>
      </c>
      <c r="L6" s="17" t="s">
        <v>44</v>
      </c>
      <c r="M6" s="17">
        <v>7</v>
      </c>
      <c r="N6" s="17" t="s">
        <v>44</v>
      </c>
      <c r="O6" s="17">
        <v>8</v>
      </c>
      <c r="P6" s="17" t="s">
        <v>44</v>
      </c>
      <c r="Q6" s="17">
        <v>9</v>
      </c>
      <c r="R6" s="17" t="s">
        <v>44</v>
      </c>
      <c r="S6" s="17">
        <v>10</v>
      </c>
      <c r="T6" s="17" t="s">
        <v>44</v>
      </c>
      <c r="U6" s="17">
        <v>11</v>
      </c>
      <c r="V6" s="17" t="s">
        <v>44</v>
      </c>
      <c r="W6" s="16">
        <v>12</v>
      </c>
      <c r="X6" s="16" t="s">
        <v>44</v>
      </c>
    </row>
    <row r="7" spans="1:24" hidden="1" x14ac:dyDescent="0.25">
      <c r="A7" s="21" t="s">
        <v>38</v>
      </c>
      <c r="B7" s="21" t="s">
        <v>45</v>
      </c>
      <c r="C7" s="21" t="s">
        <v>38</v>
      </c>
      <c r="D7" s="21" t="s">
        <v>45</v>
      </c>
      <c r="E7" s="21" t="s">
        <v>38</v>
      </c>
      <c r="F7" s="21" t="s">
        <v>45</v>
      </c>
      <c r="G7" s="21" t="s">
        <v>38</v>
      </c>
      <c r="H7" s="21" t="s">
        <v>45</v>
      </c>
      <c r="I7" s="21" t="s">
        <v>38</v>
      </c>
      <c r="J7" s="21" t="s">
        <v>45</v>
      </c>
      <c r="K7" s="21" t="s">
        <v>38</v>
      </c>
      <c r="L7" s="21" t="s">
        <v>45</v>
      </c>
      <c r="M7" s="21" t="s">
        <v>38</v>
      </c>
      <c r="N7" s="21" t="s">
        <v>45</v>
      </c>
      <c r="O7" s="21" t="s">
        <v>38</v>
      </c>
      <c r="P7" s="21" t="s">
        <v>45</v>
      </c>
      <c r="Q7" s="21" t="s">
        <v>38</v>
      </c>
      <c r="R7" s="21" t="s">
        <v>45</v>
      </c>
      <c r="S7" s="21" t="s">
        <v>38</v>
      </c>
      <c r="T7" s="21" t="s">
        <v>45</v>
      </c>
      <c r="U7" s="21" t="s">
        <v>38</v>
      </c>
      <c r="V7" s="21" t="s">
        <v>45</v>
      </c>
      <c r="W7" s="20" t="s">
        <v>38</v>
      </c>
      <c r="X7" s="20" t="s">
        <v>45</v>
      </c>
    </row>
    <row r="8" spans="1:24" hidden="1" x14ac:dyDescent="0.25">
      <c r="A8" s="21">
        <v>1</v>
      </c>
      <c r="B8" s="21">
        <v>0</v>
      </c>
      <c r="C8" s="21">
        <v>2</v>
      </c>
      <c r="D8" s="21">
        <v>0</v>
      </c>
      <c r="E8" s="21">
        <v>3</v>
      </c>
      <c r="F8" s="21">
        <v>0</v>
      </c>
      <c r="G8" s="21">
        <v>4</v>
      </c>
      <c r="H8" s="21">
        <v>0</v>
      </c>
      <c r="I8" s="21">
        <v>5</v>
      </c>
      <c r="J8" s="21">
        <v>0</v>
      </c>
      <c r="K8" s="21">
        <v>6</v>
      </c>
      <c r="L8" s="21">
        <v>0</v>
      </c>
      <c r="M8" s="21">
        <v>7</v>
      </c>
      <c r="N8" s="21">
        <v>0</v>
      </c>
      <c r="O8" s="21">
        <v>8</v>
      </c>
      <c r="P8" s="21">
        <v>0</v>
      </c>
      <c r="Q8" s="21">
        <v>9</v>
      </c>
      <c r="R8" s="21">
        <v>0</v>
      </c>
      <c r="S8" s="21">
        <v>10</v>
      </c>
      <c r="T8" s="21">
        <v>0</v>
      </c>
      <c r="U8" s="21">
        <v>11</v>
      </c>
      <c r="V8" s="21">
        <v>0</v>
      </c>
      <c r="W8" s="20">
        <v>12</v>
      </c>
      <c r="X8" s="20">
        <v>0</v>
      </c>
    </row>
    <row r="9" spans="1:24" hidden="1" x14ac:dyDescent="0.25">
      <c r="A9" s="21" t="s">
        <v>38</v>
      </c>
      <c r="B9" s="21" t="s">
        <v>45</v>
      </c>
      <c r="C9" s="21" t="s">
        <v>38</v>
      </c>
      <c r="D9" s="21" t="s">
        <v>45</v>
      </c>
      <c r="E9" s="21" t="s">
        <v>38</v>
      </c>
      <c r="F9" s="21" t="s">
        <v>45</v>
      </c>
      <c r="G9" s="21" t="s">
        <v>38</v>
      </c>
      <c r="H9" s="21" t="s">
        <v>45</v>
      </c>
      <c r="I9" s="21" t="s">
        <v>38</v>
      </c>
      <c r="J9" s="21" t="s">
        <v>45</v>
      </c>
      <c r="K9" s="21" t="s">
        <v>38</v>
      </c>
      <c r="L9" s="21" t="s">
        <v>45</v>
      </c>
      <c r="M9" s="21" t="s">
        <v>38</v>
      </c>
      <c r="N9" s="21" t="s">
        <v>45</v>
      </c>
      <c r="O9" s="21" t="s">
        <v>38</v>
      </c>
      <c r="P9" s="21" t="s">
        <v>45</v>
      </c>
      <c r="Q9" s="21" t="s">
        <v>38</v>
      </c>
      <c r="R9" s="21" t="s">
        <v>45</v>
      </c>
      <c r="S9" s="21" t="s">
        <v>38</v>
      </c>
      <c r="T9" s="21" t="s">
        <v>45</v>
      </c>
      <c r="U9" s="21" t="s">
        <v>38</v>
      </c>
      <c r="V9" s="21" t="s">
        <v>45</v>
      </c>
      <c r="W9" s="20" t="s">
        <v>38</v>
      </c>
      <c r="X9" s="20" t="s">
        <v>45</v>
      </c>
    </row>
    <row r="10" spans="1:24" hidden="1" x14ac:dyDescent="0.25">
      <c r="A10" s="21">
        <v>1</v>
      </c>
      <c r="B10" s="21">
        <v>1</v>
      </c>
      <c r="C10" s="21">
        <v>2</v>
      </c>
      <c r="D10" s="21">
        <v>1</v>
      </c>
      <c r="E10" s="21">
        <v>3</v>
      </c>
      <c r="F10" s="21">
        <v>1</v>
      </c>
      <c r="G10" s="21">
        <v>4</v>
      </c>
      <c r="H10" s="21">
        <v>1</v>
      </c>
      <c r="I10" s="21">
        <v>5</v>
      </c>
      <c r="J10" s="21">
        <v>1</v>
      </c>
      <c r="K10" s="21">
        <v>6</v>
      </c>
      <c r="L10" s="21">
        <v>1</v>
      </c>
      <c r="M10" s="21">
        <v>7</v>
      </c>
      <c r="N10" s="21">
        <v>1</v>
      </c>
      <c r="O10" s="21">
        <v>8</v>
      </c>
      <c r="P10" s="21">
        <v>1</v>
      </c>
      <c r="Q10" s="21">
        <v>9</v>
      </c>
      <c r="R10" s="21">
        <v>1</v>
      </c>
      <c r="S10" s="21">
        <v>10</v>
      </c>
      <c r="T10" s="21">
        <v>1</v>
      </c>
      <c r="U10" s="21">
        <v>11</v>
      </c>
      <c r="V10" s="21">
        <v>1</v>
      </c>
      <c r="W10" s="20">
        <v>12</v>
      </c>
      <c r="X10" s="20">
        <v>1</v>
      </c>
    </row>
    <row r="11" spans="1:24" hidden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4" hidden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4" hidden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4" hidden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4" hidden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4" hidden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5" ht="7.5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5" ht="23.25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5" ht="32.450000000000003" customHeight="1" thickBot="1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5" s="23" customFormat="1" ht="26.45" customHeight="1" thickTop="1" x14ac:dyDescent="0.25">
      <c r="A20" s="264" t="s">
        <v>46</v>
      </c>
      <c r="B20" s="265"/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6"/>
    </row>
    <row r="21" spans="1:25" ht="3" customHeight="1" x14ac:dyDescent="0.25">
      <c r="A21" s="242"/>
      <c r="B21" s="243"/>
      <c r="C21" s="243"/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4"/>
    </row>
    <row r="22" spans="1:25" ht="15" customHeight="1" x14ac:dyDescent="0.25">
      <c r="A22" s="267" t="s">
        <v>47</v>
      </c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9"/>
    </row>
    <row r="23" spans="1:25" ht="3" customHeight="1" x14ac:dyDescent="0.25">
      <c r="A23" s="245"/>
      <c r="B23" s="246"/>
      <c r="C23" s="246"/>
      <c r="D23" s="246"/>
      <c r="E23" s="246"/>
      <c r="F23" s="246"/>
      <c r="G23" s="246"/>
      <c r="H23" s="246"/>
      <c r="I23" s="246"/>
      <c r="J23" s="247"/>
      <c r="K23" s="246"/>
      <c r="L23" s="246"/>
      <c r="M23" s="246"/>
      <c r="N23" s="246"/>
      <c r="O23" s="246"/>
      <c r="P23" s="246"/>
      <c r="Q23" s="248"/>
      <c r="R23" s="248"/>
      <c r="S23" s="248"/>
      <c r="T23" s="248"/>
      <c r="U23" s="248"/>
      <c r="V23" s="249"/>
    </row>
    <row r="24" spans="1:25" ht="3" customHeight="1" x14ac:dyDescent="0.25">
      <c r="A24" s="250"/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8"/>
      <c r="R24" s="248"/>
      <c r="S24" s="248"/>
      <c r="T24" s="248"/>
      <c r="U24" s="248"/>
      <c r="V24" s="249"/>
    </row>
    <row r="25" spans="1:25" ht="18.600000000000001" customHeight="1" x14ac:dyDescent="0.25">
      <c r="A25" s="270" t="s">
        <v>223</v>
      </c>
      <c r="B25" s="271"/>
      <c r="C25" s="271"/>
      <c r="D25" s="271"/>
      <c r="E25" s="271"/>
      <c r="F25" s="271"/>
      <c r="G25" s="271"/>
      <c r="H25" s="271"/>
      <c r="I25" s="271"/>
      <c r="J25" s="271"/>
      <c r="K25" s="271"/>
      <c r="L25" s="271"/>
      <c r="M25" s="271"/>
      <c r="N25" s="271"/>
      <c r="O25" s="271"/>
      <c r="P25" s="271"/>
      <c r="Q25" s="271"/>
      <c r="R25" s="271"/>
      <c r="S25" s="271"/>
      <c r="T25" s="271"/>
      <c r="U25" s="271"/>
      <c r="V25" s="272"/>
    </row>
    <row r="26" spans="1:25" ht="10.15" customHeight="1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  <c r="O26" s="24"/>
      <c r="P26" s="24"/>
      <c r="Q26" s="24"/>
      <c r="R26" s="24"/>
      <c r="S26" s="24"/>
      <c r="T26" s="24"/>
      <c r="U26" s="14"/>
    </row>
    <row r="27" spans="1:25" ht="10.15" customHeight="1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14"/>
    </row>
    <row r="28" spans="1:25" ht="24" customHeight="1" x14ac:dyDescent="0.25">
      <c r="A28" s="273" t="s">
        <v>48</v>
      </c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  <c r="N28" s="274"/>
      <c r="O28" s="274"/>
      <c r="P28" s="274"/>
      <c r="Q28" s="274"/>
      <c r="R28" s="274"/>
      <c r="S28" s="274"/>
      <c r="T28" s="274"/>
      <c r="U28" s="274"/>
      <c r="V28" s="274"/>
    </row>
    <row r="29" spans="1:25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14"/>
    </row>
    <row r="30" spans="1:25" ht="18" x14ac:dyDescent="0.25">
      <c r="A30" s="275" t="s">
        <v>49</v>
      </c>
      <c r="B30" s="275"/>
      <c r="C30" s="275"/>
      <c r="D30" s="275"/>
      <c r="E30" s="275"/>
      <c r="F30" s="26"/>
      <c r="G30" s="26"/>
      <c r="H30" s="26"/>
      <c r="I30" s="26"/>
      <c r="J30" s="26"/>
      <c r="L30" s="275" t="s">
        <v>50</v>
      </c>
      <c r="M30" s="275"/>
      <c r="N30" s="275"/>
      <c r="O30" s="275"/>
      <c r="P30" s="26"/>
      <c r="Q30" s="14"/>
      <c r="R30" s="14"/>
      <c r="S30" s="14"/>
      <c r="T30" s="14"/>
      <c r="U30" s="14"/>
    </row>
    <row r="31" spans="1:25" s="14" customFormat="1" ht="63.6" customHeight="1" x14ac:dyDescent="0.25">
      <c r="A31" s="280" t="s">
        <v>51</v>
      </c>
      <c r="B31" s="280"/>
      <c r="C31" s="280"/>
      <c r="D31" s="280"/>
      <c r="E31" s="280"/>
      <c r="F31" s="26"/>
      <c r="G31" s="26"/>
      <c r="H31" s="26"/>
      <c r="I31" s="26"/>
      <c r="J31" s="26"/>
      <c r="L31" s="280" t="s">
        <v>52</v>
      </c>
      <c r="M31" s="280"/>
      <c r="N31" s="280"/>
      <c r="O31" s="280"/>
      <c r="P31" s="26"/>
      <c r="W31"/>
      <c r="X31"/>
      <c r="Y31"/>
    </row>
    <row r="32" spans="1:25" s="14" customFormat="1" ht="6.6" customHeight="1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L32" s="24"/>
      <c r="M32" s="24"/>
      <c r="N32" s="24"/>
      <c r="O32" s="24"/>
      <c r="P32" s="27"/>
      <c r="W32"/>
      <c r="X32"/>
      <c r="Y32"/>
    </row>
    <row r="33" spans="1:25" s="14" customFormat="1" ht="33" x14ac:dyDescent="0.25">
      <c r="A33" s="28" t="s">
        <v>1</v>
      </c>
      <c r="B33" s="29" t="s">
        <v>53</v>
      </c>
      <c r="C33" s="29" t="s">
        <v>40</v>
      </c>
      <c r="D33" s="29" t="s">
        <v>54</v>
      </c>
      <c r="E33" s="30" t="s">
        <v>55</v>
      </c>
      <c r="F33" s="24"/>
      <c r="G33" s="24"/>
      <c r="H33" s="24"/>
      <c r="I33" s="24"/>
      <c r="J33" s="24"/>
      <c r="L33" s="31" t="s">
        <v>1</v>
      </c>
      <c r="M33" s="29" t="s">
        <v>53</v>
      </c>
      <c r="N33" s="29" t="s">
        <v>39</v>
      </c>
      <c r="O33" s="30" t="s">
        <v>5</v>
      </c>
      <c r="P33" s="27"/>
      <c r="W33"/>
      <c r="X33"/>
      <c r="Y33"/>
    </row>
    <row r="34" spans="1:25" s="14" customFormat="1" ht="16.5" x14ac:dyDescent="0.25">
      <c r="A34" s="32" t="s">
        <v>6</v>
      </c>
      <c r="B34" s="33">
        <v>138</v>
      </c>
      <c r="C34" s="33">
        <v>126</v>
      </c>
      <c r="D34" s="33">
        <v>8</v>
      </c>
      <c r="E34" s="34">
        <v>4</v>
      </c>
      <c r="F34" s="24"/>
      <c r="G34" s="24"/>
      <c r="H34" s="24"/>
      <c r="I34" s="24"/>
      <c r="J34" s="24"/>
      <c r="L34" s="32" t="s">
        <v>6</v>
      </c>
      <c r="M34" s="33">
        <v>138</v>
      </c>
      <c r="N34" s="33">
        <v>124</v>
      </c>
      <c r="O34" s="35">
        <v>14</v>
      </c>
      <c r="P34" s="27"/>
      <c r="W34"/>
      <c r="X34"/>
      <c r="Y34"/>
    </row>
    <row r="35" spans="1:25" s="14" customFormat="1" ht="16.5" x14ac:dyDescent="0.25">
      <c r="A35" s="36" t="s">
        <v>7</v>
      </c>
      <c r="B35" s="37">
        <v>169</v>
      </c>
      <c r="C35" s="37">
        <v>157</v>
      </c>
      <c r="D35" s="37">
        <v>6</v>
      </c>
      <c r="E35" s="38">
        <v>6</v>
      </c>
      <c r="F35" s="24"/>
      <c r="G35" s="24"/>
      <c r="H35" s="24"/>
      <c r="I35" s="24"/>
      <c r="J35" s="24"/>
      <c r="L35" s="36" t="s">
        <v>7</v>
      </c>
      <c r="M35" s="37">
        <v>169</v>
      </c>
      <c r="N35" s="37">
        <v>147</v>
      </c>
      <c r="O35" s="39">
        <v>22</v>
      </c>
      <c r="P35" s="27"/>
      <c r="W35"/>
      <c r="X35"/>
      <c r="Y35"/>
    </row>
    <row r="36" spans="1:25" s="14" customFormat="1" ht="16.5" x14ac:dyDescent="0.25">
      <c r="A36" s="36" t="s">
        <v>8</v>
      </c>
      <c r="B36" s="37"/>
      <c r="C36" s="37"/>
      <c r="D36" s="37"/>
      <c r="E36" s="38"/>
      <c r="F36" s="24"/>
      <c r="G36" s="24"/>
      <c r="H36" s="24"/>
      <c r="I36" s="24"/>
      <c r="J36" s="24"/>
      <c r="L36" s="36" t="s">
        <v>8</v>
      </c>
      <c r="M36" s="37"/>
      <c r="N36" s="37"/>
      <c r="O36" s="39"/>
      <c r="P36" s="27"/>
      <c r="W36"/>
      <c r="X36"/>
      <c r="Y36"/>
    </row>
    <row r="37" spans="1:25" s="14" customFormat="1" ht="16.5" x14ac:dyDescent="0.25">
      <c r="A37" s="36" t="s">
        <v>9</v>
      </c>
      <c r="B37" s="37"/>
      <c r="C37" s="37"/>
      <c r="D37" s="37"/>
      <c r="E37" s="38"/>
      <c r="F37" s="24"/>
      <c r="G37" s="24"/>
      <c r="H37" s="24"/>
      <c r="I37" s="24"/>
      <c r="J37" s="24"/>
      <c r="L37" s="36" t="s">
        <v>9</v>
      </c>
      <c r="M37" s="37"/>
      <c r="N37" s="37"/>
      <c r="O37" s="39"/>
      <c r="P37" s="27"/>
      <c r="W37"/>
      <c r="X37"/>
      <c r="Y37"/>
    </row>
    <row r="38" spans="1:25" s="14" customFormat="1" ht="16.5" x14ac:dyDescent="0.25">
      <c r="A38" s="36" t="s">
        <v>10</v>
      </c>
      <c r="B38" s="37"/>
      <c r="C38" s="37"/>
      <c r="D38" s="37"/>
      <c r="E38" s="38"/>
      <c r="F38" s="24"/>
      <c r="G38" s="24"/>
      <c r="H38" s="24"/>
      <c r="I38" s="24"/>
      <c r="J38" s="24"/>
      <c r="L38" s="36" t="s">
        <v>10</v>
      </c>
      <c r="M38" s="37"/>
      <c r="N38" s="37"/>
      <c r="O38" s="39"/>
      <c r="P38" s="27"/>
      <c r="W38"/>
      <c r="X38"/>
      <c r="Y38"/>
    </row>
    <row r="39" spans="1:25" s="14" customFormat="1" ht="16.5" x14ac:dyDescent="0.25">
      <c r="A39" s="36" t="s">
        <v>11</v>
      </c>
      <c r="B39" s="37"/>
      <c r="C39" s="37"/>
      <c r="D39" s="37"/>
      <c r="E39" s="38"/>
      <c r="F39" s="24"/>
      <c r="G39" s="24"/>
      <c r="H39" s="24"/>
      <c r="I39" s="24"/>
      <c r="J39" s="24"/>
      <c r="L39" s="36" t="s">
        <v>11</v>
      </c>
      <c r="M39" s="37"/>
      <c r="N39" s="37"/>
      <c r="O39" s="39"/>
      <c r="P39" s="27"/>
      <c r="W39"/>
      <c r="X39"/>
      <c r="Y39"/>
    </row>
    <row r="40" spans="1:25" s="14" customFormat="1" ht="16.5" x14ac:dyDescent="0.25">
      <c r="A40" s="36" t="s">
        <v>12</v>
      </c>
      <c r="B40" s="37"/>
      <c r="C40" s="37"/>
      <c r="D40" s="37"/>
      <c r="E40" s="38"/>
      <c r="F40" s="24"/>
      <c r="G40" s="24"/>
      <c r="H40" s="24"/>
      <c r="I40" s="24"/>
      <c r="J40" s="24"/>
      <c r="L40" s="36" t="s">
        <v>12</v>
      </c>
      <c r="M40" s="37"/>
      <c r="N40" s="37"/>
      <c r="O40" s="39"/>
      <c r="P40" s="27"/>
      <c r="W40"/>
      <c r="X40"/>
      <c r="Y40"/>
    </row>
    <row r="41" spans="1:25" s="14" customFormat="1" ht="16.5" x14ac:dyDescent="0.25">
      <c r="A41" s="36" t="s">
        <v>13</v>
      </c>
      <c r="B41" s="37"/>
      <c r="C41" s="37"/>
      <c r="D41" s="37"/>
      <c r="E41" s="38"/>
      <c r="F41" s="24"/>
      <c r="G41" s="24"/>
      <c r="H41" s="24"/>
      <c r="I41" s="24"/>
      <c r="J41" s="24"/>
      <c r="L41" s="36" t="s">
        <v>13</v>
      </c>
      <c r="M41" s="37"/>
      <c r="N41" s="37"/>
      <c r="O41" s="39"/>
      <c r="P41" s="27"/>
      <c r="W41"/>
      <c r="X41"/>
      <c r="Y41"/>
    </row>
    <row r="42" spans="1:25" s="14" customFormat="1" ht="16.5" x14ac:dyDescent="0.25">
      <c r="A42" s="36" t="s">
        <v>14</v>
      </c>
      <c r="B42" s="37"/>
      <c r="C42" s="37"/>
      <c r="D42" s="37"/>
      <c r="E42" s="38"/>
      <c r="F42" s="24"/>
      <c r="G42" s="24"/>
      <c r="H42" s="24"/>
      <c r="I42" s="24"/>
      <c r="J42" s="24"/>
      <c r="L42" s="36" t="s">
        <v>14</v>
      </c>
      <c r="M42" s="37"/>
      <c r="N42" s="37"/>
      <c r="O42" s="39"/>
      <c r="P42" s="27"/>
      <c r="W42"/>
      <c r="X42"/>
      <c r="Y42"/>
    </row>
    <row r="43" spans="1:25" s="14" customFormat="1" ht="16.5" x14ac:dyDescent="0.25">
      <c r="A43" s="36" t="s">
        <v>15</v>
      </c>
      <c r="B43" s="37"/>
      <c r="C43" s="37"/>
      <c r="D43" s="37"/>
      <c r="E43" s="38"/>
      <c r="F43" s="24"/>
      <c r="G43" s="24"/>
      <c r="H43" s="24"/>
      <c r="I43" s="24"/>
      <c r="J43" s="24"/>
      <c r="L43" s="36" t="s">
        <v>15</v>
      </c>
      <c r="M43" s="37"/>
      <c r="N43" s="37"/>
      <c r="O43" s="39"/>
      <c r="P43" s="27"/>
      <c r="W43"/>
      <c r="X43"/>
      <c r="Y43"/>
    </row>
    <row r="44" spans="1:25" s="14" customFormat="1" ht="16.5" x14ac:dyDescent="0.25">
      <c r="A44" s="36" t="s">
        <v>16</v>
      </c>
      <c r="B44" s="37"/>
      <c r="C44" s="37"/>
      <c r="D44" s="37"/>
      <c r="E44" s="38"/>
      <c r="F44" s="24"/>
      <c r="G44" s="24"/>
      <c r="H44" s="24"/>
      <c r="I44" s="24"/>
      <c r="J44" s="24"/>
      <c r="L44" s="36" t="s">
        <v>16</v>
      </c>
      <c r="M44" s="37"/>
      <c r="N44" s="37"/>
      <c r="O44" s="39"/>
      <c r="P44" s="27"/>
      <c r="W44"/>
      <c r="X44"/>
      <c r="Y44"/>
    </row>
    <row r="45" spans="1:25" s="14" customFormat="1" ht="16.5" x14ac:dyDescent="0.25">
      <c r="A45" s="40" t="s">
        <v>17</v>
      </c>
      <c r="B45" s="41"/>
      <c r="C45" s="41"/>
      <c r="D45" s="41"/>
      <c r="E45" s="42"/>
      <c r="F45" s="24"/>
      <c r="G45" s="24"/>
      <c r="H45" s="24"/>
      <c r="I45" s="24"/>
      <c r="J45" s="24"/>
      <c r="L45" s="40" t="s">
        <v>17</v>
      </c>
      <c r="M45" s="41"/>
      <c r="N45" s="41"/>
      <c r="O45" s="43"/>
      <c r="P45" s="27"/>
      <c r="W45"/>
      <c r="X45"/>
      <c r="Y45"/>
    </row>
    <row r="46" spans="1:25" s="14" customFormat="1" ht="16.5" x14ac:dyDescent="0.25">
      <c r="A46" s="31" t="s">
        <v>2</v>
      </c>
      <c r="B46" s="44">
        <v>307</v>
      </c>
      <c r="C46" s="44">
        <v>283</v>
      </c>
      <c r="D46" s="45">
        <v>14</v>
      </c>
      <c r="E46" s="46">
        <v>10</v>
      </c>
      <c r="F46" s="24"/>
      <c r="G46" s="24"/>
      <c r="H46" s="24"/>
      <c r="I46" s="24"/>
      <c r="J46" s="24"/>
      <c r="L46" s="31" t="s">
        <v>2</v>
      </c>
      <c r="M46" s="44">
        <v>307</v>
      </c>
      <c r="N46" s="44">
        <v>271</v>
      </c>
      <c r="O46" s="45">
        <v>36</v>
      </c>
      <c r="P46" s="27"/>
      <c r="W46"/>
      <c r="X46"/>
      <c r="Y46"/>
    </row>
    <row r="47" spans="1:25" ht="16.5" x14ac:dyDescent="0.25">
      <c r="A47" s="47" t="s">
        <v>28</v>
      </c>
      <c r="B47" s="48">
        <v>1</v>
      </c>
      <c r="C47" s="48">
        <v>0.92</v>
      </c>
      <c r="D47" s="48">
        <v>0.05</v>
      </c>
      <c r="E47" s="49">
        <v>2.8985507246376812E-2</v>
      </c>
      <c r="F47" s="24"/>
      <c r="G47" s="24"/>
      <c r="H47" s="24"/>
      <c r="I47" s="24"/>
      <c r="J47" s="24"/>
      <c r="K47" s="14"/>
      <c r="L47" s="47" t="s">
        <v>28</v>
      </c>
      <c r="M47" s="48">
        <v>1</v>
      </c>
      <c r="N47" s="48">
        <v>0.88</v>
      </c>
      <c r="O47" s="49">
        <v>0.12</v>
      </c>
      <c r="P47" s="27"/>
      <c r="Q47" s="14"/>
      <c r="R47" s="14"/>
      <c r="S47" s="14"/>
      <c r="T47" s="14"/>
      <c r="U47" s="14"/>
    </row>
    <row r="48" spans="1:25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14"/>
      <c r="P48" s="14"/>
      <c r="Q48" s="14"/>
      <c r="R48" s="14"/>
      <c r="S48" s="14"/>
      <c r="T48" s="14"/>
      <c r="U48" s="14"/>
    </row>
    <row r="49" spans="1:22" ht="15.75" x14ac:dyDescent="0.25">
      <c r="A49" s="281" t="s">
        <v>56</v>
      </c>
      <c r="B49" s="281"/>
      <c r="C49" s="281"/>
      <c r="D49" s="281"/>
      <c r="E49" s="281"/>
      <c r="F49" s="281"/>
      <c r="G49" s="281"/>
      <c r="H49" s="281"/>
      <c r="I49" s="281"/>
      <c r="J49" s="281"/>
      <c r="K49" s="281"/>
      <c r="L49" s="281"/>
      <c r="M49" s="281"/>
      <c r="N49" s="281"/>
      <c r="O49" s="24"/>
      <c r="P49" s="50"/>
      <c r="Q49" s="50"/>
      <c r="R49" s="50"/>
      <c r="S49" s="50"/>
      <c r="T49" s="50"/>
      <c r="U49" s="14"/>
    </row>
    <row r="50" spans="1:22" ht="29.45" customHeight="1" x14ac:dyDescent="0.25">
      <c r="A50" s="280" t="s">
        <v>57</v>
      </c>
      <c r="B50" s="280"/>
      <c r="C50" s="280"/>
      <c r="D50" s="280"/>
      <c r="E50" s="280"/>
      <c r="F50" s="280"/>
      <c r="G50" s="280"/>
      <c r="H50" s="280"/>
      <c r="I50" s="280"/>
      <c r="J50" s="280"/>
      <c r="K50" s="280"/>
      <c r="L50" s="280"/>
      <c r="M50" s="280"/>
      <c r="N50" s="280"/>
      <c r="O50" s="27"/>
      <c r="P50" s="50"/>
      <c r="Q50" s="50"/>
      <c r="R50" s="50"/>
      <c r="S50" s="50"/>
      <c r="T50" s="50"/>
      <c r="U50" s="14"/>
    </row>
    <row r="51" spans="1:22" ht="4.1500000000000004" customHeight="1" x14ac:dyDescent="0.25">
      <c r="A51" s="51"/>
      <c r="B51" s="52"/>
      <c r="C51" s="52"/>
      <c r="D51" s="52"/>
      <c r="E51" s="52"/>
      <c r="F51" s="52"/>
      <c r="G51" s="52"/>
      <c r="H51" s="53"/>
      <c r="I51" s="54"/>
      <c r="J51" s="55"/>
      <c r="K51" s="55"/>
      <c r="L51" s="55"/>
      <c r="M51" s="55"/>
      <c r="N51" s="55"/>
      <c r="P51" s="56"/>
      <c r="Q51" s="55"/>
      <c r="R51" s="55"/>
      <c r="S51" s="55"/>
      <c r="T51" s="55"/>
      <c r="U51" s="55"/>
      <c r="V51" s="27"/>
    </row>
    <row r="52" spans="1:22" ht="35.450000000000003" customHeight="1" x14ac:dyDescent="0.25">
      <c r="A52" s="282" t="s">
        <v>1</v>
      </c>
      <c r="B52" s="283" t="s">
        <v>53</v>
      </c>
      <c r="C52" s="284" t="s">
        <v>58</v>
      </c>
      <c r="D52" s="285"/>
      <c r="E52" s="285"/>
      <c r="F52" s="286"/>
      <c r="G52" s="285" t="s">
        <v>59</v>
      </c>
      <c r="H52" s="285"/>
      <c r="I52" s="285"/>
      <c r="J52" s="285"/>
      <c r="K52" s="284" t="s">
        <v>60</v>
      </c>
      <c r="L52" s="285"/>
      <c r="M52" s="285"/>
      <c r="N52" s="286"/>
      <c r="O52" s="27"/>
      <c r="P52" s="57"/>
      <c r="Q52" s="15"/>
      <c r="R52" s="15"/>
      <c r="S52" s="58"/>
      <c r="T52" s="58"/>
      <c r="U52" s="58"/>
      <c r="V52" s="58"/>
    </row>
    <row r="53" spans="1:22" ht="49.5" x14ac:dyDescent="0.3">
      <c r="A53" s="282"/>
      <c r="B53" s="283" t="s">
        <v>61</v>
      </c>
      <c r="C53" s="59" t="s">
        <v>37</v>
      </c>
      <c r="D53" s="59" t="s">
        <v>62</v>
      </c>
      <c r="E53" s="59" t="s">
        <v>63</v>
      </c>
      <c r="F53" s="59" t="s">
        <v>64</v>
      </c>
      <c r="G53" s="59" t="s">
        <v>37</v>
      </c>
      <c r="H53" s="59" t="s">
        <v>65</v>
      </c>
      <c r="I53" s="59" t="s">
        <v>66</v>
      </c>
      <c r="J53" s="59" t="s">
        <v>67</v>
      </c>
      <c r="K53" s="59" t="s">
        <v>37</v>
      </c>
      <c r="L53" s="59" t="s">
        <v>65</v>
      </c>
      <c r="M53" s="59" t="s">
        <v>66</v>
      </c>
      <c r="N53" s="59" t="s">
        <v>67</v>
      </c>
      <c r="O53" s="27"/>
      <c r="P53" s="15"/>
      <c r="Q53" s="15"/>
      <c r="R53" s="60" t="s">
        <v>68</v>
      </c>
      <c r="S53" s="61">
        <v>84</v>
      </c>
      <c r="T53" s="60" t="s">
        <v>69</v>
      </c>
      <c r="U53" s="62">
        <v>0.27</v>
      </c>
      <c r="V53" s="15"/>
    </row>
    <row r="54" spans="1:22" ht="16.5" x14ac:dyDescent="0.3">
      <c r="A54" s="32" t="s">
        <v>6</v>
      </c>
      <c r="B54" s="63">
        <v>138</v>
      </c>
      <c r="C54" s="33">
        <v>6</v>
      </c>
      <c r="D54" s="33">
        <v>5</v>
      </c>
      <c r="E54" s="33">
        <v>16</v>
      </c>
      <c r="F54" s="34">
        <v>12</v>
      </c>
      <c r="G54" s="64">
        <v>8</v>
      </c>
      <c r="H54" s="33">
        <v>53</v>
      </c>
      <c r="I54" s="33">
        <v>25</v>
      </c>
      <c r="J54" s="65">
        <v>5</v>
      </c>
      <c r="K54" s="66">
        <v>0</v>
      </c>
      <c r="L54" s="33">
        <v>5</v>
      </c>
      <c r="M54" s="33">
        <v>3</v>
      </c>
      <c r="N54" s="34">
        <v>0</v>
      </c>
      <c r="O54" s="27"/>
      <c r="P54" s="15"/>
      <c r="Q54" s="15"/>
      <c r="R54" s="67"/>
      <c r="S54" s="67"/>
      <c r="T54" s="67"/>
      <c r="U54" s="67"/>
      <c r="V54" s="15"/>
    </row>
    <row r="55" spans="1:22" ht="16.5" x14ac:dyDescent="0.3">
      <c r="A55" s="36" t="s">
        <v>7</v>
      </c>
      <c r="B55" s="68">
        <v>169</v>
      </c>
      <c r="C55" s="37">
        <v>2</v>
      </c>
      <c r="D55" s="37">
        <v>13</v>
      </c>
      <c r="E55" s="37">
        <v>18</v>
      </c>
      <c r="F55" s="38">
        <v>12</v>
      </c>
      <c r="G55" s="69">
        <v>7</v>
      </c>
      <c r="H55" s="37">
        <v>51</v>
      </c>
      <c r="I55" s="37">
        <v>48</v>
      </c>
      <c r="J55" s="70">
        <v>9</v>
      </c>
      <c r="K55" s="71">
        <v>0</v>
      </c>
      <c r="L55" s="37">
        <v>5</v>
      </c>
      <c r="M55" s="37">
        <v>4</v>
      </c>
      <c r="N55" s="38">
        <v>0</v>
      </c>
      <c r="O55" s="27"/>
      <c r="P55" s="15"/>
      <c r="Q55" s="15"/>
      <c r="R55" s="67"/>
      <c r="S55" s="67"/>
      <c r="T55" s="67"/>
      <c r="U55" s="67"/>
      <c r="V55" s="15"/>
    </row>
    <row r="56" spans="1:22" ht="16.5" x14ac:dyDescent="0.3">
      <c r="A56" s="36" t="s">
        <v>8</v>
      </c>
      <c r="B56" s="68"/>
      <c r="C56" s="37"/>
      <c r="D56" s="37"/>
      <c r="E56" s="37"/>
      <c r="F56" s="38"/>
      <c r="G56" s="69"/>
      <c r="H56" s="37"/>
      <c r="I56" s="37"/>
      <c r="J56" s="70"/>
      <c r="K56" s="71"/>
      <c r="L56" s="37"/>
      <c r="M56" s="37"/>
      <c r="N56" s="38"/>
      <c r="O56" s="27"/>
      <c r="P56" s="15"/>
      <c r="Q56" s="15"/>
      <c r="R56" s="67"/>
      <c r="S56" s="67"/>
      <c r="T56" s="67"/>
      <c r="U56" s="67"/>
      <c r="V56" s="15"/>
    </row>
    <row r="57" spans="1:22" ht="16.5" x14ac:dyDescent="0.3">
      <c r="A57" s="36" t="s">
        <v>9</v>
      </c>
      <c r="B57" s="68"/>
      <c r="C57" s="37"/>
      <c r="D57" s="37"/>
      <c r="E57" s="37"/>
      <c r="F57" s="38"/>
      <c r="G57" s="69"/>
      <c r="H57" s="37"/>
      <c r="I57" s="37"/>
      <c r="J57" s="70"/>
      <c r="K57" s="71"/>
      <c r="L57" s="37"/>
      <c r="M57" s="37"/>
      <c r="N57" s="38"/>
      <c r="O57" s="27"/>
      <c r="P57" s="15"/>
      <c r="Q57" s="15"/>
      <c r="R57" s="67"/>
      <c r="S57" s="67"/>
      <c r="T57" s="67"/>
      <c r="U57" s="67"/>
      <c r="V57" s="15"/>
    </row>
    <row r="58" spans="1:22" ht="16.5" x14ac:dyDescent="0.3">
      <c r="A58" s="36" t="s">
        <v>10</v>
      </c>
      <c r="B58" s="68"/>
      <c r="C58" s="37"/>
      <c r="D58" s="37"/>
      <c r="E58" s="37"/>
      <c r="F58" s="38"/>
      <c r="G58" s="69"/>
      <c r="H58" s="37"/>
      <c r="I58" s="37"/>
      <c r="J58" s="70"/>
      <c r="K58" s="71"/>
      <c r="L58" s="37"/>
      <c r="M58" s="37"/>
      <c r="N58" s="38"/>
      <c r="O58" s="27"/>
      <c r="P58" s="15"/>
      <c r="Q58" s="15"/>
      <c r="R58" s="67"/>
      <c r="S58" s="67"/>
      <c r="T58" s="67"/>
      <c r="U58" s="67"/>
      <c r="V58" s="15"/>
    </row>
    <row r="59" spans="1:22" ht="18.75" x14ac:dyDescent="0.3">
      <c r="A59" s="36" t="s">
        <v>11</v>
      </c>
      <c r="B59" s="68"/>
      <c r="C59" s="37"/>
      <c r="D59" s="37"/>
      <c r="E59" s="37"/>
      <c r="F59" s="38"/>
      <c r="G59" s="69"/>
      <c r="H59" s="37"/>
      <c r="I59" s="37"/>
      <c r="J59" s="70"/>
      <c r="K59" s="71"/>
      <c r="L59" s="37"/>
      <c r="M59" s="37"/>
      <c r="N59" s="38"/>
      <c r="O59" s="27"/>
      <c r="P59" s="15"/>
      <c r="Q59" s="15"/>
      <c r="R59" s="60" t="s">
        <v>68</v>
      </c>
      <c r="S59" s="61">
        <v>206</v>
      </c>
      <c r="T59" s="60" t="s">
        <v>69</v>
      </c>
      <c r="U59" s="62">
        <v>0.67</v>
      </c>
      <c r="V59" s="15"/>
    </row>
    <row r="60" spans="1:22" ht="16.5" x14ac:dyDescent="0.3">
      <c r="A60" s="36" t="s">
        <v>12</v>
      </c>
      <c r="B60" s="68"/>
      <c r="C60" s="37"/>
      <c r="D60" s="37"/>
      <c r="E60" s="37"/>
      <c r="F60" s="38"/>
      <c r="G60" s="69"/>
      <c r="H60" s="37"/>
      <c r="I60" s="37"/>
      <c r="J60" s="70"/>
      <c r="K60" s="71"/>
      <c r="L60" s="37"/>
      <c r="M60" s="37"/>
      <c r="N60" s="38"/>
      <c r="O60" s="27"/>
      <c r="P60" s="15"/>
      <c r="Q60" s="15"/>
      <c r="R60" s="67"/>
      <c r="S60" s="67"/>
      <c r="T60" s="67"/>
      <c r="U60" s="67"/>
      <c r="V60" s="15"/>
    </row>
    <row r="61" spans="1:22" ht="16.5" x14ac:dyDescent="0.3">
      <c r="A61" s="36" t="s">
        <v>13</v>
      </c>
      <c r="B61" s="68"/>
      <c r="C61" s="37"/>
      <c r="D61" s="37"/>
      <c r="E61" s="37"/>
      <c r="F61" s="38"/>
      <c r="G61" s="69"/>
      <c r="H61" s="37"/>
      <c r="I61" s="37"/>
      <c r="J61" s="70"/>
      <c r="K61" s="71"/>
      <c r="L61" s="37"/>
      <c r="M61" s="37"/>
      <c r="N61" s="38"/>
      <c r="O61" s="27"/>
      <c r="P61" s="15"/>
      <c r="Q61" s="15"/>
      <c r="R61" s="67"/>
      <c r="S61" s="67"/>
      <c r="T61" s="67"/>
      <c r="U61" s="67"/>
      <c r="V61" s="15"/>
    </row>
    <row r="62" spans="1:22" ht="16.5" x14ac:dyDescent="0.3">
      <c r="A62" s="36" t="s">
        <v>14</v>
      </c>
      <c r="B62" s="68"/>
      <c r="C62" s="37"/>
      <c r="D62" s="37"/>
      <c r="E62" s="37"/>
      <c r="F62" s="38"/>
      <c r="G62" s="69"/>
      <c r="H62" s="37"/>
      <c r="I62" s="37"/>
      <c r="J62" s="70"/>
      <c r="K62" s="71"/>
      <c r="L62" s="37"/>
      <c r="M62" s="37"/>
      <c r="N62" s="38"/>
      <c r="O62" s="27"/>
      <c r="P62" s="15"/>
      <c r="Q62" s="15"/>
      <c r="R62" s="67"/>
      <c r="S62" s="67"/>
      <c r="T62" s="67"/>
      <c r="U62" s="67"/>
      <c r="V62" s="15"/>
    </row>
    <row r="63" spans="1:22" ht="16.5" x14ac:dyDescent="0.3">
      <c r="A63" s="36" t="s">
        <v>15</v>
      </c>
      <c r="B63" s="68"/>
      <c r="C63" s="37"/>
      <c r="D63" s="37"/>
      <c r="E63" s="37"/>
      <c r="F63" s="38"/>
      <c r="G63" s="69"/>
      <c r="H63" s="37"/>
      <c r="I63" s="37"/>
      <c r="J63" s="70"/>
      <c r="K63" s="71"/>
      <c r="L63" s="37"/>
      <c r="M63" s="37"/>
      <c r="N63" s="38"/>
      <c r="O63" s="27"/>
      <c r="P63" s="15"/>
      <c r="Q63" s="15"/>
      <c r="R63" s="67"/>
      <c r="S63" s="67"/>
      <c r="T63" s="67"/>
      <c r="U63" s="67"/>
      <c r="V63" s="15"/>
    </row>
    <row r="64" spans="1:22" ht="16.5" x14ac:dyDescent="0.3">
      <c r="A64" s="36" t="s">
        <v>16</v>
      </c>
      <c r="B64" s="68"/>
      <c r="C64" s="37"/>
      <c r="D64" s="37"/>
      <c r="E64" s="37"/>
      <c r="F64" s="38"/>
      <c r="G64" s="69"/>
      <c r="H64" s="37"/>
      <c r="I64" s="37"/>
      <c r="J64" s="70"/>
      <c r="K64" s="71"/>
      <c r="L64" s="37"/>
      <c r="M64" s="37"/>
      <c r="N64" s="38"/>
      <c r="O64" s="27"/>
      <c r="P64" s="15"/>
      <c r="Q64" s="15"/>
      <c r="R64" s="67"/>
      <c r="S64" s="67"/>
      <c r="T64" s="67"/>
      <c r="U64" s="67"/>
      <c r="V64" s="15"/>
    </row>
    <row r="65" spans="1:22" ht="16.5" x14ac:dyDescent="0.3">
      <c r="A65" s="40" t="s">
        <v>17</v>
      </c>
      <c r="B65" s="72"/>
      <c r="C65" s="41"/>
      <c r="D65" s="41"/>
      <c r="E65" s="41"/>
      <c r="F65" s="42"/>
      <c r="G65" s="73"/>
      <c r="H65" s="41"/>
      <c r="I65" s="41"/>
      <c r="J65" s="74"/>
      <c r="K65" s="75"/>
      <c r="L65" s="41"/>
      <c r="M65" s="41"/>
      <c r="N65" s="42"/>
      <c r="O65" s="27"/>
      <c r="P65" s="15"/>
      <c r="Q65" s="15"/>
      <c r="R65" s="76"/>
      <c r="S65" s="76"/>
      <c r="T65" s="76"/>
      <c r="U65" s="76"/>
      <c r="V65" s="15"/>
    </row>
    <row r="66" spans="1:22" ht="18.75" x14ac:dyDescent="0.3">
      <c r="A66" s="77" t="s">
        <v>2</v>
      </c>
      <c r="B66" s="78">
        <v>307</v>
      </c>
      <c r="C66" s="79">
        <v>8</v>
      </c>
      <c r="D66" s="80">
        <v>18</v>
      </c>
      <c r="E66" s="80">
        <v>34</v>
      </c>
      <c r="F66" s="79">
        <v>24</v>
      </c>
      <c r="G66" s="81">
        <v>15</v>
      </c>
      <c r="H66" s="80">
        <v>104</v>
      </c>
      <c r="I66" s="80">
        <v>73</v>
      </c>
      <c r="J66" s="82">
        <v>14</v>
      </c>
      <c r="K66" s="79">
        <v>0</v>
      </c>
      <c r="L66" s="80">
        <v>10</v>
      </c>
      <c r="M66" s="80">
        <v>7</v>
      </c>
      <c r="N66" s="83">
        <v>0</v>
      </c>
      <c r="O66" s="27"/>
      <c r="P66" s="15"/>
      <c r="Q66" s="15"/>
      <c r="R66" s="60" t="s">
        <v>68</v>
      </c>
      <c r="S66" s="61">
        <v>17</v>
      </c>
      <c r="T66" s="60" t="s">
        <v>69</v>
      </c>
      <c r="U66" s="62">
        <v>0.06</v>
      </c>
      <c r="V66" s="15"/>
    </row>
    <row r="67" spans="1:22" ht="30.75" customHeight="1" x14ac:dyDescent="0.25">
      <c r="A67" s="287" t="s">
        <v>70</v>
      </c>
      <c r="B67" s="287"/>
      <c r="C67" s="287"/>
      <c r="D67" s="287"/>
      <c r="E67" s="287"/>
      <c r="F67" s="287"/>
      <c r="G67" s="287"/>
      <c r="H67" s="287"/>
      <c r="I67" s="287"/>
      <c r="J67" s="287"/>
      <c r="K67" s="287"/>
      <c r="L67" s="287"/>
      <c r="M67" s="287"/>
      <c r="N67" s="287"/>
      <c r="O67" s="287"/>
      <c r="P67" s="287"/>
      <c r="Q67" s="287"/>
      <c r="R67" s="287"/>
      <c r="S67" s="287"/>
      <c r="T67" s="287"/>
      <c r="U67" s="287"/>
      <c r="V67" s="84"/>
    </row>
    <row r="68" spans="1:22" x14ac:dyDescent="0.25">
      <c r="A68" s="287"/>
      <c r="B68" s="287"/>
      <c r="C68" s="287"/>
      <c r="D68" s="287"/>
      <c r="E68" s="287"/>
      <c r="F68" s="287"/>
      <c r="G68" s="287"/>
      <c r="H68" s="287"/>
      <c r="I68" s="287"/>
      <c r="J68" s="287"/>
      <c r="K68" s="287"/>
      <c r="L68" s="287"/>
      <c r="M68" s="287"/>
      <c r="N68" s="287"/>
      <c r="O68" s="287"/>
      <c r="P68" s="287"/>
      <c r="Q68" s="287"/>
      <c r="R68" s="287"/>
      <c r="S68" s="287"/>
      <c r="T68" s="287"/>
      <c r="U68" s="287"/>
      <c r="V68" s="84"/>
    </row>
    <row r="69" spans="1:22" x14ac:dyDescent="0.25">
      <c r="A69" s="85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</row>
    <row r="70" spans="1:22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</row>
    <row r="71" spans="1:22" ht="17.45" customHeight="1" x14ac:dyDescent="0.25">
      <c r="A71" s="275" t="s">
        <v>71</v>
      </c>
      <c r="B71" s="275"/>
      <c r="C71" s="275"/>
      <c r="D71" s="275"/>
      <c r="E71" s="275"/>
      <c r="F71" s="275"/>
      <c r="G71" s="22"/>
      <c r="H71" s="22"/>
      <c r="I71" s="22"/>
      <c r="J71" s="22"/>
      <c r="L71" s="24"/>
      <c r="M71" s="24"/>
      <c r="N71" s="275" t="s">
        <v>72</v>
      </c>
      <c r="O71" s="275"/>
      <c r="P71" s="275"/>
      <c r="Q71" s="275"/>
      <c r="R71" s="275"/>
      <c r="S71" s="275"/>
      <c r="T71" s="275"/>
      <c r="U71" s="275"/>
      <c r="V71" s="24"/>
    </row>
    <row r="72" spans="1:22" ht="48.75" customHeight="1" x14ac:dyDescent="0.25">
      <c r="A72" s="280" t="s">
        <v>73</v>
      </c>
      <c r="B72" s="280"/>
      <c r="C72" s="280"/>
      <c r="D72" s="280"/>
      <c r="E72" s="280"/>
      <c r="F72" s="280"/>
      <c r="G72" s="22"/>
      <c r="H72" s="22"/>
      <c r="I72" s="22"/>
      <c r="J72" s="22"/>
      <c r="K72" s="14"/>
      <c r="L72" s="24"/>
      <c r="M72" s="24"/>
      <c r="N72" s="280" t="s">
        <v>74</v>
      </c>
      <c r="O72" s="280"/>
      <c r="P72" s="280"/>
      <c r="Q72" s="280"/>
      <c r="R72" s="280"/>
      <c r="S72" s="280"/>
      <c r="T72" s="280"/>
      <c r="U72" s="280"/>
      <c r="V72" s="24"/>
    </row>
    <row r="73" spans="1:22" ht="42.75" customHeight="1" x14ac:dyDescent="0.25">
      <c r="A73" s="28" t="s">
        <v>1</v>
      </c>
      <c r="B73" s="29" t="s">
        <v>53</v>
      </c>
      <c r="C73" s="29" t="s">
        <v>75</v>
      </c>
      <c r="D73" s="29" t="s">
        <v>36</v>
      </c>
      <c r="E73" s="29" t="s">
        <v>35</v>
      </c>
      <c r="F73" s="30" t="s">
        <v>34</v>
      </c>
      <c r="G73" s="22"/>
      <c r="H73" s="22"/>
      <c r="I73" s="22"/>
      <c r="J73" s="22"/>
      <c r="K73" s="14"/>
      <c r="L73" s="24"/>
      <c r="M73" s="24"/>
      <c r="N73" s="276" t="s">
        <v>1</v>
      </c>
      <c r="O73" s="277"/>
      <c r="P73" s="29" t="s">
        <v>76</v>
      </c>
      <c r="Q73" s="29" t="s">
        <v>77</v>
      </c>
      <c r="R73" s="86" t="s">
        <v>78</v>
      </c>
      <c r="S73" s="86" t="s">
        <v>21</v>
      </c>
      <c r="T73" s="278" t="s">
        <v>79</v>
      </c>
      <c r="U73" s="279"/>
      <c r="V73" s="24"/>
    </row>
    <row r="74" spans="1:22" ht="16.5" x14ac:dyDescent="0.25">
      <c r="A74" s="32" t="s">
        <v>6</v>
      </c>
      <c r="B74" s="87">
        <v>138</v>
      </c>
      <c r="C74" s="87">
        <v>14</v>
      </c>
      <c r="D74" s="87">
        <v>63</v>
      </c>
      <c r="E74" s="87">
        <v>44</v>
      </c>
      <c r="F74" s="35">
        <v>17</v>
      </c>
      <c r="G74" s="22"/>
      <c r="H74" s="22"/>
      <c r="I74" s="22"/>
      <c r="J74" s="22"/>
      <c r="K74" s="14"/>
      <c r="L74" s="24"/>
      <c r="M74" s="24"/>
      <c r="N74" s="290" t="s">
        <v>6</v>
      </c>
      <c r="O74" s="291"/>
      <c r="P74" s="87">
        <v>6</v>
      </c>
      <c r="Q74" s="87">
        <v>39</v>
      </c>
      <c r="R74" s="87">
        <v>4</v>
      </c>
      <c r="S74" s="87">
        <v>8</v>
      </c>
      <c r="T74" s="88">
        <v>16</v>
      </c>
      <c r="U74" s="89"/>
      <c r="V74" s="24"/>
    </row>
    <row r="75" spans="1:22" ht="16.5" x14ac:dyDescent="0.25">
      <c r="A75" s="36" t="s">
        <v>7</v>
      </c>
      <c r="B75" s="90">
        <v>169</v>
      </c>
      <c r="C75" s="90">
        <v>9</v>
      </c>
      <c r="D75" s="90">
        <v>69</v>
      </c>
      <c r="E75" s="90">
        <v>70</v>
      </c>
      <c r="F75" s="39">
        <v>21</v>
      </c>
      <c r="G75" s="22"/>
      <c r="H75" s="22"/>
      <c r="I75" s="22"/>
      <c r="J75" s="22"/>
      <c r="K75" s="14"/>
      <c r="L75" s="24"/>
      <c r="M75" s="24"/>
      <c r="N75" s="292" t="s">
        <v>7</v>
      </c>
      <c r="O75" s="293"/>
      <c r="P75" s="87">
        <v>10</v>
      </c>
      <c r="Q75" s="87">
        <v>45</v>
      </c>
      <c r="R75" s="87">
        <v>2</v>
      </c>
      <c r="S75" s="87">
        <v>10</v>
      </c>
      <c r="T75" s="88">
        <v>12</v>
      </c>
      <c r="U75" s="89"/>
      <c r="V75" s="24"/>
    </row>
    <row r="76" spans="1:22" ht="16.5" x14ac:dyDescent="0.25">
      <c r="A76" s="36" t="s">
        <v>8</v>
      </c>
      <c r="B76" s="90"/>
      <c r="C76" s="90"/>
      <c r="D76" s="90"/>
      <c r="E76" s="90"/>
      <c r="F76" s="39"/>
      <c r="G76" s="22"/>
      <c r="H76" s="22"/>
      <c r="I76" s="22"/>
      <c r="J76" s="22"/>
      <c r="K76" s="14"/>
      <c r="L76" s="24"/>
      <c r="M76" s="24"/>
      <c r="N76" s="292" t="s">
        <v>8</v>
      </c>
      <c r="O76" s="293"/>
      <c r="P76" s="87"/>
      <c r="Q76" s="87"/>
      <c r="R76" s="87"/>
      <c r="S76" s="87"/>
      <c r="T76" s="88"/>
      <c r="U76" s="89"/>
      <c r="V76" s="24"/>
    </row>
    <row r="77" spans="1:22" ht="16.5" x14ac:dyDescent="0.25">
      <c r="A77" s="36" t="s">
        <v>9</v>
      </c>
      <c r="B77" s="90"/>
      <c r="C77" s="90"/>
      <c r="D77" s="90"/>
      <c r="E77" s="90"/>
      <c r="F77" s="39"/>
      <c r="G77" s="22"/>
      <c r="H77" s="22"/>
      <c r="I77" s="22"/>
      <c r="J77" s="22"/>
      <c r="K77" s="14"/>
      <c r="L77" s="24"/>
      <c r="M77" s="24"/>
      <c r="N77" s="292" t="s">
        <v>9</v>
      </c>
      <c r="O77" s="293"/>
      <c r="P77" s="87"/>
      <c r="Q77" s="87"/>
      <c r="R77" s="87"/>
      <c r="S77" s="87"/>
      <c r="T77" s="88"/>
      <c r="U77" s="89"/>
      <c r="V77" s="24"/>
    </row>
    <row r="78" spans="1:22" ht="16.5" x14ac:dyDescent="0.25">
      <c r="A78" s="36" t="s">
        <v>10</v>
      </c>
      <c r="B78" s="90"/>
      <c r="C78" s="90"/>
      <c r="D78" s="90"/>
      <c r="E78" s="90"/>
      <c r="F78" s="39"/>
      <c r="G78" s="22"/>
      <c r="H78" s="22"/>
      <c r="I78" s="22"/>
      <c r="J78" s="22"/>
      <c r="K78" s="14"/>
      <c r="L78" s="24"/>
      <c r="M78" s="24"/>
      <c r="N78" s="292" t="s">
        <v>10</v>
      </c>
      <c r="O78" s="293"/>
      <c r="P78" s="87"/>
      <c r="Q78" s="87"/>
      <c r="R78" s="87"/>
      <c r="S78" s="87"/>
      <c r="T78" s="88"/>
      <c r="U78" s="89"/>
      <c r="V78" s="24"/>
    </row>
    <row r="79" spans="1:22" ht="16.5" x14ac:dyDescent="0.25">
      <c r="A79" s="36" t="s">
        <v>11</v>
      </c>
      <c r="B79" s="90"/>
      <c r="C79" s="90"/>
      <c r="D79" s="90"/>
      <c r="E79" s="90"/>
      <c r="F79" s="39"/>
      <c r="G79" s="22"/>
      <c r="H79" s="22"/>
      <c r="I79" s="22"/>
      <c r="J79" s="22"/>
      <c r="K79" s="14"/>
      <c r="L79" s="24"/>
      <c r="M79" s="24"/>
      <c r="N79" s="292" t="s">
        <v>11</v>
      </c>
      <c r="O79" s="293"/>
      <c r="P79" s="87"/>
      <c r="Q79" s="87"/>
      <c r="R79" s="87"/>
      <c r="S79" s="87"/>
      <c r="T79" s="88"/>
      <c r="U79" s="89"/>
      <c r="V79" s="24"/>
    </row>
    <row r="80" spans="1:22" ht="16.5" x14ac:dyDescent="0.25">
      <c r="A80" s="36" t="s">
        <v>12</v>
      </c>
      <c r="B80" s="90"/>
      <c r="C80" s="90"/>
      <c r="D80" s="90"/>
      <c r="E80" s="90"/>
      <c r="F80" s="39"/>
      <c r="G80" s="22"/>
      <c r="H80" s="22"/>
      <c r="I80" s="22"/>
      <c r="J80" s="22"/>
      <c r="K80" s="14"/>
      <c r="L80" s="24"/>
      <c r="M80" s="24"/>
      <c r="N80" s="292" t="s">
        <v>12</v>
      </c>
      <c r="O80" s="293"/>
      <c r="P80" s="87"/>
      <c r="Q80" s="87"/>
      <c r="R80" s="87"/>
      <c r="S80" s="87"/>
      <c r="T80" s="88"/>
      <c r="U80" s="89"/>
      <c r="V80" s="24"/>
    </row>
    <row r="81" spans="1:22" ht="16.5" x14ac:dyDescent="0.25">
      <c r="A81" s="36" t="s">
        <v>13</v>
      </c>
      <c r="B81" s="90"/>
      <c r="C81" s="90"/>
      <c r="D81" s="90"/>
      <c r="E81" s="90"/>
      <c r="F81" s="39"/>
      <c r="G81" s="22"/>
      <c r="H81" s="22"/>
      <c r="I81" s="22"/>
      <c r="J81" s="22"/>
      <c r="K81" s="14"/>
      <c r="L81" s="24"/>
      <c r="M81" s="24"/>
      <c r="N81" s="292" t="s">
        <v>13</v>
      </c>
      <c r="O81" s="293"/>
      <c r="P81" s="87"/>
      <c r="Q81" s="87"/>
      <c r="R81" s="87"/>
      <c r="S81" s="87"/>
      <c r="T81" s="88"/>
      <c r="U81" s="89"/>
      <c r="V81" s="24"/>
    </row>
    <row r="82" spans="1:22" ht="16.5" x14ac:dyDescent="0.25">
      <c r="A82" s="36" t="s">
        <v>14</v>
      </c>
      <c r="B82" s="90"/>
      <c r="C82" s="90"/>
      <c r="D82" s="90"/>
      <c r="E82" s="90"/>
      <c r="F82" s="39"/>
      <c r="G82" s="22"/>
      <c r="H82" s="22"/>
      <c r="I82" s="22"/>
      <c r="J82" s="22"/>
      <c r="K82" s="14"/>
      <c r="L82" s="24"/>
      <c r="M82" s="24"/>
      <c r="N82" s="292" t="s">
        <v>14</v>
      </c>
      <c r="O82" s="293"/>
      <c r="P82" s="87"/>
      <c r="Q82" s="87"/>
      <c r="R82" s="87"/>
      <c r="S82" s="87"/>
      <c r="T82" s="88"/>
      <c r="U82" s="89"/>
      <c r="V82" s="24"/>
    </row>
    <row r="83" spans="1:22" ht="16.5" x14ac:dyDescent="0.25">
      <c r="A83" s="36" t="s">
        <v>15</v>
      </c>
      <c r="B83" s="90"/>
      <c r="C83" s="90"/>
      <c r="D83" s="90"/>
      <c r="E83" s="90"/>
      <c r="F83" s="39"/>
      <c r="G83" s="22"/>
      <c r="H83" s="22"/>
      <c r="I83" s="22"/>
      <c r="J83" s="22"/>
      <c r="K83" s="14"/>
      <c r="L83" s="24"/>
      <c r="M83" s="24"/>
      <c r="N83" s="292" t="s">
        <v>15</v>
      </c>
      <c r="O83" s="293"/>
      <c r="P83" s="87"/>
      <c r="Q83" s="87"/>
      <c r="R83" s="87"/>
      <c r="S83" s="87"/>
      <c r="T83" s="88"/>
      <c r="U83" s="89"/>
      <c r="V83" s="24"/>
    </row>
    <row r="84" spans="1:22" ht="16.5" x14ac:dyDescent="0.25">
      <c r="A84" s="36" t="s">
        <v>16</v>
      </c>
      <c r="B84" s="90"/>
      <c r="C84" s="90"/>
      <c r="D84" s="90"/>
      <c r="E84" s="90"/>
      <c r="F84" s="39"/>
      <c r="G84" s="22"/>
      <c r="H84" s="22"/>
      <c r="I84" s="22"/>
      <c r="J84" s="22"/>
      <c r="K84" s="14"/>
      <c r="L84" s="24"/>
      <c r="M84" s="24"/>
      <c r="N84" s="292" t="s">
        <v>16</v>
      </c>
      <c r="O84" s="293"/>
      <c r="P84" s="87"/>
      <c r="Q84" s="87"/>
      <c r="R84" s="87"/>
      <c r="S84" s="87"/>
      <c r="T84" s="88"/>
      <c r="U84" s="89"/>
      <c r="V84" s="24"/>
    </row>
    <row r="85" spans="1:22" ht="16.5" x14ac:dyDescent="0.25">
      <c r="A85" s="40" t="s">
        <v>17</v>
      </c>
      <c r="B85" s="91"/>
      <c r="C85" s="91"/>
      <c r="D85" s="91"/>
      <c r="E85" s="91"/>
      <c r="F85" s="43"/>
      <c r="G85" s="22"/>
      <c r="H85" s="22"/>
      <c r="I85" s="22"/>
      <c r="J85" s="22"/>
      <c r="K85" s="14"/>
      <c r="L85" s="24"/>
      <c r="M85" s="24"/>
      <c r="N85" s="288" t="s">
        <v>17</v>
      </c>
      <c r="O85" s="289"/>
      <c r="P85" s="87"/>
      <c r="Q85" s="87"/>
      <c r="R85" s="87"/>
      <c r="S85" s="87"/>
      <c r="T85" s="88"/>
      <c r="U85" s="89"/>
      <c r="V85" s="24"/>
    </row>
    <row r="86" spans="1:22" ht="16.5" x14ac:dyDescent="0.25">
      <c r="A86" s="92" t="s">
        <v>2</v>
      </c>
      <c r="B86" s="93">
        <v>307</v>
      </c>
      <c r="C86" s="93">
        <v>23</v>
      </c>
      <c r="D86" s="93">
        <v>132</v>
      </c>
      <c r="E86" s="93">
        <v>114</v>
      </c>
      <c r="F86" s="94">
        <v>38</v>
      </c>
      <c r="G86" s="22"/>
      <c r="H86" s="22"/>
      <c r="I86" s="22"/>
      <c r="J86" s="22"/>
      <c r="K86" s="14"/>
      <c r="L86" s="24"/>
      <c r="M86" s="24"/>
      <c r="N86" s="294" t="s">
        <v>2</v>
      </c>
      <c r="O86" s="295"/>
      <c r="P86" s="93">
        <v>16</v>
      </c>
      <c r="Q86" s="93">
        <v>84</v>
      </c>
      <c r="R86" s="93">
        <v>6</v>
      </c>
      <c r="S86" s="93">
        <v>18</v>
      </c>
      <c r="T86" s="296">
        <v>28</v>
      </c>
      <c r="U86" s="297"/>
      <c r="V86" s="24"/>
    </row>
    <row r="87" spans="1:22" ht="16.5" x14ac:dyDescent="0.25">
      <c r="A87" s="95" t="s">
        <v>28</v>
      </c>
      <c r="B87" s="96">
        <v>1</v>
      </c>
      <c r="C87" s="96">
        <v>7.4918566775244305E-2</v>
      </c>
      <c r="D87" s="96">
        <v>0.42996742671009774</v>
      </c>
      <c r="E87" s="96">
        <v>0.37133550488599348</v>
      </c>
      <c r="F87" s="96">
        <v>0.12377850162866449</v>
      </c>
      <c r="G87" s="22"/>
      <c r="H87" s="22"/>
      <c r="I87" s="22"/>
      <c r="J87" s="22"/>
      <c r="K87" s="14"/>
      <c r="L87" s="24"/>
      <c r="M87" s="24"/>
      <c r="N87" s="95" t="s">
        <v>28</v>
      </c>
      <c r="O87" s="96"/>
      <c r="P87" s="97">
        <v>5.2117263843648211E-2</v>
      </c>
      <c r="Q87" s="97">
        <v>0.2736156351791531</v>
      </c>
      <c r="R87" s="97">
        <v>1.9543973941368076E-2</v>
      </c>
      <c r="S87" s="97">
        <v>5.8631921824104233E-2</v>
      </c>
      <c r="T87" s="298">
        <v>0.09</v>
      </c>
      <c r="U87" s="299"/>
      <c r="V87" s="24"/>
    </row>
    <row r="88" spans="1:22" s="14" customFormat="1" x14ac:dyDescent="0.25">
      <c r="L88" s="24"/>
      <c r="M88" s="24"/>
      <c r="N88" s="98" t="s">
        <v>80</v>
      </c>
      <c r="O88" s="24"/>
      <c r="P88" s="24"/>
      <c r="Q88" s="24"/>
      <c r="R88" s="24"/>
      <c r="S88" s="24"/>
      <c r="T88" s="24"/>
    </row>
    <row r="89" spans="1:22" ht="6.6" customHeight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14"/>
      <c r="L89" s="22"/>
      <c r="M89" s="22"/>
      <c r="N89" s="22"/>
      <c r="O89" s="22"/>
      <c r="P89" s="22"/>
      <c r="Q89" s="22"/>
      <c r="R89" s="22"/>
      <c r="S89" s="22"/>
      <c r="T89" s="22"/>
      <c r="U89" s="14"/>
    </row>
    <row r="90" spans="1:22" ht="19.5" x14ac:dyDescent="0.25">
      <c r="A90" s="273" t="s">
        <v>81</v>
      </c>
      <c r="B90" s="274"/>
      <c r="C90" s="274"/>
      <c r="D90" s="274"/>
      <c r="E90" s="274"/>
      <c r="F90" s="274"/>
      <c r="G90" s="274"/>
      <c r="H90" s="274"/>
      <c r="I90" s="274"/>
      <c r="J90" s="274"/>
      <c r="K90" s="274"/>
      <c r="L90" s="274"/>
      <c r="M90" s="274"/>
      <c r="N90" s="274"/>
      <c r="O90" s="274"/>
      <c r="P90" s="274"/>
      <c r="Q90" s="274"/>
      <c r="R90" s="274"/>
      <c r="S90" s="274"/>
      <c r="T90" s="274"/>
      <c r="U90" s="274"/>
      <c r="V90" s="274"/>
    </row>
    <row r="91" spans="1:22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14"/>
    </row>
    <row r="92" spans="1:22" x14ac:dyDescent="0.25">
      <c r="A92" s="300" t="s">
        <v>82</v>
      </c>
      <c r="B92" s="300"/>
      <c r="C92" s="300"/>
      <c r="D92" s="300"/>
      <c r="E92" s="300"/>
      <c r="F92" s="300"/>
      <c r="G92" s="300"/>
      <c r="H92" s="300"/>
      <c r="I92" s="24"/>
      <c r="J92" s="24"/>
      <c r="K92" s="24"/>
      <c r="L92" s="24"/>
      <c r="M92" s="24"/>
      <c r="N92" s="24"/>
      <c r="O92" s="24"/>
      <c r="P92" s="24"/>
      <c r="Q92" s="281" t="s">
        <v>83</v>
      </c>
      <c r="R92" s="281"/>
      <c r="S92" s="281"/>
      <c r="T92" s="281"/>
      <c r="U92" s="281"/>
      <c r="V92" s="281"/>
    </row>
    <row r="93" spans="1:22" ht="36" customHeight="1" x14ac:dyDescent="0.25">
      <c r="A93" s="303" t="s">
        <v>84</v>
      </c>
      <c r="B93" s="303"/>
      <c r="C93" s="303"/>
      <c r="D93" s="303"/>
      <c r="E93" s="303"/>
      <c r="F93" s="303"/>
      <c r="G93" s="303"/>
      <c r="H93" s="303"/>
      <c r="I93" s="24"/>
      <c r="J93" s="24"/>
      <c r="K93" s="24"/>
      <c r="L93" s="24"/>
      <c r="M93" s="24"/>
      <c r="N93" s="24"/>
      <c r="O93" s="24"/>
      <c r="P93" s="24"/>
      <c r="Q93" s="280" t="s">
        <v>85</v>
      </c>
      <c r="R93" s="280"/>
      <c r="S93" s="280"/>
      <c r="T93" s="280"/>
      <c r="U93" s="280"/>
      <c r="V93" s="99"/>
    </row>
    <row r="94" spans="1:22" ht="14.45" customHeight="1" x14ac:dyDescent="0.25">
      <c r="A94" s="304" t="s">
        <v>0</v>
      </c>
      <c r="B94" s="307" t="s">
        <v>53</v>
      </c>
      <c r="C94" s="307" t="s">
        <v>86</v>
      </c>
      <c r="D94" s="307"/>
      <c r="E94" s="307" t="s">
        <v>87</v>
      </c>
      <c r="F94" s="307"/>
      <c r="G94" s="307" t="s">
        <v>88</v>
      </c>
      <c r="H94" s="310"/>
      <c r="I94" s="24"/>
      <c r="J94" s="24"/>
      <c r="K94" s="24"/>
      <c r="L94" s="24"/>
      <c r="M94" s="24"/>
      <c r="N94" s="24"/>
      <c r="O94" s="24"/>
      <c r="P94" s="24"/>
      <c r="Q94" s="312" t="s">
        <v>1</v>
      </c>
      <c r="R94" s="315" t="s">
        <v>53</v>
      </c>
      <c r="S94" s="315" t="s">
        <v>89</v>
      </c>
      <c r="T94" s="315" t="s">
        <v>90</v>
      </c>
      <c r="U94" s="318" t="s">
        <v>91</v>
      </c>
    </row>
    <row r="95" spans="1:22" x14ac:dyDescent="0.25">
      <c r="A95" s="305"/>
      <c r="B95" s="308"/>
      <c r="C95" s="308"/>
      <c r="D95" s="308"/>
      <c r="E95" s="308"/>
      <c r="F95" s="308"/>
      <c r="G95" s="308"/>
      <c r="H95" s="311"/>
      <c r="I95" s="24"/>
      <c r="J95" s="24"/>
      <c r="K95" s="24" t="s">
        <v>92</v>
      </c>
      <c r="L95" s="100">
        <v>85</v>
      </c>
      <c r="M95" s="24">
        <v>0.61594202898550721</v>
      </c>
      <c r="N95" s="24"/>
      <c r="O95" s="24"/>
      <c r="P95" s="24"/>
      <c r="Q95" s="313"/>
      <c r="R95" s="316"/>
      <c r="S95" s="316"/>
      <c r="T95" s="316"/>
      <c r="U95" s="319"/>
    </row>
    <row r="96" spans="1:22" ht="16.5" x14ac:dyDescent="0.25">
      <c r="A96" s="306"/>
      <c r="B96" s="309"/>
      <c r="C96" s="101" t="s">
        <v>39</v>
      </c>
      <c r="D96" s="101" t="s">
        <v>5</v>
      </c>
      <c r="E96" s="101" t="s">
        <v>39</v>
      </c>
      <c r="F96" s="101" t="s">
        <v>5</v>
      </c>
      <c r="G96" s="101" t="s">
        <v>39</v>
      </c>
      <c r="H96" s="102" t="s">
        <v>5</v>
      </c>
      <c r="I96" s="24"/>
      <c r="J96" s="24"/>
      <c r="K96" s="24" t="s">
        <v>93</v>
      </c>
      <c r="L96" s="100">
        <v>44</v>
      </c>
      <c r="M96" s="24">
        <v>0.3188405797101449</v>
      </c>
      <c r="N96" s="24"/>
      <c r="O96" s="24"/>
      <c r="P96" s="24"/>
      <c r="Q96" s="314"/>
      <c r="R96" s="317"/>
      <c r="S96" s="317"/>
      <c r="T96" s="317"/>
      <c r="U96" s="320"/>
    </row>
    <row r="97" spans="1:37" ht="16.5" x14ac:dyDescent="0.25">
      <c r="A97" s="32" t="s">
        <v>6</v>
      </c>
      <c r="B97" s="103">
        <v>138</v>
      </c>
      <c r="C97" s="104">
        <v>2</v>
      </c>
      <c r="D97" s="104">
        <v>83</v>
      </c>
      <c r="E97" s="104">
        <v>12</v>
      </c>
      <c r="F97" s="104">
        <v>32</v>
      </c>
      <c r="G97" s="104">
        <v>1</v>
      </c>
      <c r="H97" s="104">
        <v>8</v>
      </c>
      <c r="I97" s="24"/>
      <c r="J97" s="24"/>
      <c r="K97" s="24" t="s">
        <v>94</v>
      </c>
      <c r="L97" s="100">
        <v>9</v>
      </c>
      <c r="M97" s="24">
        <v>6.5217391304347824E-2</v>
      </c>
      <c r="N97" s="24"/>
      <c r="O97" s="24"/>
      <c r="P97" s="24"/>
      <c r="Q97" s="32" t="s">
        <v>6</v>
      </c>
      <c r="R97" s="105">
        <v>138</v>
      </c>
      <c r="S97" s="87">
        <v>68</v>
      </c>
      <c r="T97" s="87">
        <v>61</v>
      </c>
      <c r="U97" s="35">
        <v>9</v>
      </c>
    </row>
    <row r="98" spans="1:37" ht="16.5" x14ac:dyDescent="0.25">
      <c r="A98" s="36" t="s">
        <v>7</v>
      </c>
      <c r="B98" s="106">
        <v>169</v>
      </c>
      <c r="C98" s="104">
        <v>6</v>
      </c>
      <c r="D98" s="104">
        <v>95</v>
      </c>
      <c r="E98" s="104">
        <v>24</v>
      </c>
      <c r="F98" s="104">
        <v>31</v>
      </c>
      <c r="G98" s="104">
        <v>0</v>
      </c>
      <c r="H98" s="104">
        <v>13</v>
      </c>
      <c r="I98" s="24"/>
      <c r="J98" s="24"/>
      <c r="K98" s="24"/>
      <c r="L98" s="24"/>
      <c r="M98" s="24"/>
      <c r="N98" s="24"/>
      <c r="O98" s="24"/>
      <c r="P98" s="24"/>
      <c r="Q98" s="36" t="s">
        <v>7</v>
      </c>
      <c r="R98" s="107">
        <v>169</v>
      </c>
      <c r="S98" s="90">
        <v>74</v>
      </c>
      <c r="T98" s="90">
        <v>85</v>
      </c>
      <c r="U98" s="39">
        <v>10</v>
      </c>
    </row>
    <row r="99" spans="1:37" ht="16.5" x14ac:dyDescent="0.25">
      <c r="A99" s="36" t="s">
        <v>8</v>
      </c>
      <c r="B99" s="106"/>
      <c r="C99" s="104"/>
      <c r="D99" s="104"/>
      <c r="E99" s="104"/>
      <c r="F99" s="104"/>
      <c r="G99" s="104"/>
      <c r="H99" s="104"/>
      <c r="I99" s="24"/>
      <c r="J99" s="24"/>
      <c r="K99" s="24"/>
      <c r="L99" s="24"/>
      <c r="M99" s="24"/>
      <c r="N99" s="24"/>
      <c r="O99" s="24"/>
      <c r="P99" s="24"/>
      <c r="Q99" s="36" t="s">
        <v>8</v>
      </c>
      <c r="R99" s="107"/>
      <c r="S99" s="90"/>
      <c r="T99" s="90"/>
      <c r="U99" s="39"/>
    </row>
    <row r="100" spans="1:37" ht="16.5" x14ac:dyDescent="0.25">
      <c r="A100" s="36" t="s">
        <v>9</v>
      </c>
      <c r="B100" s="106"/>
      <c r="C100" s="104"/>
      <c r="D100" s="104"/>
      <c r="E100" s="104"/>
      <c r="F100" s="104"/>
      <c r="G100" s="104"/>
      <c r="H100" s="104"/>
      <c r="I100" s="24"/>
      <c r="J100" s="24"/>
      <c r="K100" s="24"/>
      <c r="L100" s="24"/>
      <c r="M100" s="24"/>
      <c r="N100" s="24"/>
      <c r="O100" s="24"/>
      <c r="P100" s="24"/>
      <c r="Q100" s="36" t="s">
        <v>9</v>
      </c>
      <c r="R100" s="107"/>
      <c r="S100" s="90"/>
      <c r="T100" s="90"/>
      <c r="U100" s="39"/>
    </row>
    <row r="101" spans="1:37" ht="16.5" x14ac:dyDescent="0.25">
      <c r="A101" s="36" t="s">
        <v>10</v>
      </c>
      <c r="B101" s="106"/>
      <c r="C101" s="104"/>
      <c r="D101" s="104"/>
      <c r="E101" s="104"/>
      <c r="F101" s="104"/>
      <c r="G101" s="104"/>
      <c r="H101" s="104"/>
      <c r="I101" s="24"/>
      <c r="J101" s="24"/>
      <c r="K101" s="24"/>
      <c r="L101" s="24"/>
      <c r="M101" s="24"/>
      <c r="N101" s="24"/>
      <c r="O101" s="24"/>
      <c r="P101" s="24"/>
      <c r="Q101" s="36" t="s">
        <v>10</v>
      </c>
      <c r="R101" s="107"/>
      <c r="S101" s="90"/>
      <c r="T101" s="90"/>
      <c r="U101" s="39"/>
    </row>
    <row r="102" spans="1:37" ht="16.5" x14ac:dyDescent="0.25">
      <c r="A102" s="36" t="s">
        <v>11</v>
      </c>
      <c r="B102" s="106"/>
      <c r="C102" s="104"/>
      <c r="D102" s="104"/>
      <c r="E102" s="104"/>
      <c r="F102" s="104"/>
      <c r="G102" s="104"/>
      <c r="H102" s="104"/>
      <c r="I102" s="24"/>
      <c r="J102" s="24"/>
      <c r="K102" s="24"/>
      <c r="L102" s="24"/>
      <c r="M102" s="24"/>
      <c r="N102" s="24"/>
      <c r="O102" s="24"/>
      <c r="P102" s="24"/>
      <c r="Q102" s="36" t="s">
        <v>11</v>
      </c>
      <c r="R102" s="107"/>
      <c r="S102" s="90"/>
      <c r="T102" s="90"/>
      <c r="U102" s="39"/>
    </row>
    <row r="103" spans="1:37" ht="16.5" x14ac:dyDescent="0.25">
      <c r="A103" s="36" t="s">
        <v>12</v>
      </c>
      <c r="B103" s="106"/>
      <c r="C103" s="104"/>
      <c r="D103" s="104"/>
      <c r="E103" s="104"/>
      <c r="F103" s="104"/>
      <c r="G103" s="104"/>
      <c r="H103" s="104"/>
      <c r="I103" s="24"/>
      <c r="J103" s="24"/>
      <c r="K103" s="24"/>
      <c r="L103" s="24"/>
      <c r="M103" s="24"/>
      <c r="N103" s="24"/>
      <c r="O103" s="24"/>
      <c r="P103" s="24"/>
      <c r="Q103" s="36" t="s">
        <v>12</v>
      </c>
      <c r="R103" s="107"/>
      <c r="S103" s="90"/>
      <c r="T103" s="90"/>
      <c r="U103" s="39"/>
    </row>
    <row r="104" spans="1:37" ht="16.5" x14ac:dyDescent="0.25">
      <c r="A104" s="36" t="s">
        <v>13</v>
      </c>
      <c r="B104" s="106"/>
      <c r="C104" s="104"/>
      <c r="D104" s="104"/>
      <c r="E104" s="104"/>
      <c r="F104" s="104"/>
      <c r="G104" s="104"/>
      <c r="H104" s="104"/>
      <c r="I104" s="24"/>
      <c r="J104" s="24"/>
      <c r="K104" s="24"/>
      <c r="L104" s="24"/>
      <c r="M104" s="24"/>
      <c r="N104" s="24"/>
      <c r="O104" s="24"/>
      <c r="P104" s="24"/>
      <c r="Q104" s="36" t="s">
        <v>13</v>
      </c>
      <c r="R104" s="107"/>
      <c r="S104" s="90"/>
      <c r="T104" s="90"/>
      <c r="U104" s="39"/>
    </row>
    <row r="105" spans="1:37" ht="16.5" x14ac:dyDescent="0.25">
      <c r="A105" s="36" t="s">
        <v>14</v>
      </c>
      <c r="B105" s="106"/>
      <c r="C105" s="104"/>
      <c r="D105" s="104"/>
      <c r="E105" s="104"/>
      <c r="F105" s="104"/>
      <c r="G105" s="104"/>
      <c r="H105" s="104"/>
      <c r="I105" s="24"/>
      <c r="J105" s="24"/>
      <c r="K105" s="24"/>
      <c r="L105" s="24"/>
      <c r="M105" s="24"/>
      <c r="N105" s="24"/>
      <c r="O105" s="24"/>
      <c r="P105" s="24"/>
      <c r="Q105" s="36" t="s">
        <v>14</v>
      </c>
      <c r="R105" s="107"/>
      <c r="S105" s="90"/>
      <c r="T105" s="90"/>
      <c r="U105" s="39"/>
    </row>
    <row r="106" spans="1:37" ht="16.5" x14ac:dyDescent="0.25">
      <c r="A106" s="36" t="s">
        <v>15</v>
      </c>
      <c r="B106" s="106"/>
      <c r="C106" s="104"/>
      <c r="D106" s="104"/>
      <c r="E106" s="104"/>
      <c r="F106" s="104"/>
      <c r="G106" s="104"/>
      <c r="H106" s="104"/>
      <c r="I106" s="24"/>
      <c r="J106" s="24"/>
      <c r="K106" s="24"/>
      <c r="L106" s="24"/>
      <c r="M106" s="24"/>
      <c r="N106" s="24"/>
      <c r="O106" s="24"/>
      <c r="P106" s="24"/>
      <c r="Q106" s="36" t="s">
        <v>15</v>
      </c>
      <c r="R106" s="107"/>
      <c r="S106" s="90"/>
      <c r="T106" s="90"/>
      <c r="U106" s="39"/>
    </row>
    <row r="107" spans="1:37" ht="16.5" x14ac:dyDescent="0.25">
      <c r="A107" s="36" t="s">
        <v>16</v>
      </c>
      <c r="B107" s="106"/>
      <c r="C107" s="104"/>
      <c r="D107" s="104"/>
      <c r="E107" s="104"/>
      <c r="F107" s="104"/>
      <c r="G107" s="104"/>
      <c r="H107" s="104"/>
      <c r="I107" s="24"/>
      <c r="J107" s="24"/>
      <c r="K107" s="24"/>
      <c r="L107" s="24"/>
      <c r="M107" s="24"/>
      <c r="N107" s="24"/>
      <c r="O107" s="24"/>
      <c r="P107" s="24"/>
      <c r="Q107" s="36" t="s">
        <v>16</v>
      </c>
      <c r="R107" s="107"/>
      <c r="S107" s="90"/>
      <c r="T107" s="90"/>
      <c r="U107" s="39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</row>
    <row r="108" spans="1:37" ht="16.5" x14ac:dyDescent="0.25">
      <c r="A108" s="40" t="s">
        <v>17</v>
      </c>
      <c r="B108" s="108"/>
      <c r="C108" s="104"/>
      <c r="D108" s="104"/>
      <c r="E108" s="104"/>
      <c r="F108" s="104"/>
      <c r="G108" s="104"/>
      <c r="H108" s="104"/>
      <c r="I108" s="24"/>
      <c r="J108" s="24"/>
      <c r="K108" s="24"/>
      <c r="L108" s="24"/>
      <c r="M108" s="24"/>
      <c r="N108" s="24"/>
      <c r="O108" s="24"/>
      <c r="P108" s="24"/>
      <c r="Q108" s="40" t="s">
        <v>17</v>
      </c>
      <c r="R108" s="109"/>
      <c r="S108" s="91"/>
      <c r="T108" s="91"/>
      <c r="U108" s="43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</row>
    <row r="109" spans="1:37" ht="16.5" x14ac:dyDescent="0.25">
      <c r="A109" s="110" t="s">
        <v>2</v>
      </c>
      <c r="B109" s="111">
        <v>307</v>
      </c>
      <c r="C109" s="111">
        <v>8</v>
      </c>
      <c r="D109" s="111">
        <v>178</v>
      </c>
      <c r="E109" s="111">
        <v>36</v>
      </c>
      <c r="F109" s="111">
        <v>63</v>
      </c>
      <c r="G109" s="111">
        <v>1</v>
      </c>
      <c r="H109" s="112">
        <v>21</v>
      </c>
      <c r="I109" s="24"/>
      <c r="J109" s="24"/>
      <c r="K109" s="24"/>
      <c r="L109" s="24"/>
      <c r="M109" s="24"/>
      <c r="N109" s="24"/>
      <c r="O109" s="24"/>
      <c r="P109" s="24"/>
      <c r="Q109" s="113" t="s">
        <v>2</v>
      </c>
      <c r="R109" s="114">
        <v>307</v>
      </c>
      <c r="S109" s="114">
        <v>142</v>
      </c>
      <c r="T109" s="114">
        <v>146</v>
      </c>
      <c r="U109" s="115">
        <v>19</v>
      </c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</row>
    <row r="110" spans="1:37" ht="16.5" x14ac:dyDescent="0.25">
      <c r="A110" s="116" t="s">
        <v>28</v>
      </c>
      <c r="B110" s="117">
        <v>1</v>
      </c>
      <c r="C110" s="117">
        <v>2.6058631921824105E-2</v>
      </c>
      <c r="D110" s="117">
        <v>0.57980456026058635</v>
      </c>
      <c r="E110" s="117">
        <v>0.11726384364820847</v>
      </c>
      <c r="F110" s="117">
        <v>0.20521172638436483</v>
      </c>
      <c r="G110" s="117">
        <v>3.2573289902280132E-3</v>
      </c>
      <c r="H110" s="117">
        <v>0.06</v>
      </c>
      <c r="I110" s="24"/>
      <c r="J110" s="24"/>
      <c r="K110" s="24"/>
      <c r="L110" s="24"/>
      <c r="M110" s="24"/>
      <c r="N110" s="24"/>
      <c r="O110" s="24"/>
      <c r="P110" s="24"/>
      <c r="Q110" s="118" t="s">
        <v>28</v>
      </c>
      <c r="R110" s="119">
        <v>1</v>
      </c>
      <c r="S110" s="119">
        <v>0.46254071661237783</v>
      </c>
      <c r="T110" s="119">
        <v>0.47557003257328989</v>
      </c>
      <c r="U110" s="119">
        <v>6.1889250814332247E-2</v>
      </c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</row>
    <row r="111" spans="1:37" x14ac:dyDescent="0.25">
      <c r="A111" s="321" t="s">
        <v>95</v>
      </c>
      <c r="B111" s="321"/>
      <c r="C111" s="321"/>
      <c r="D111" s="321"/>
      <c r="E111" s="321"/>
      <c r="F111" s="321"/>
      <c r="G111" s="321"/>
      <c r="H111" s="321"/>
      <c r="I111" s="321"/>
      <c r="J111" s="321"/>
      <c r="K111" s="321"/>
      <c r="L111" s="321"/>
      <c r="M111" s="321"/>
      <c r="N111" s="321"/>
      <c r="O111" s="321"/>
      <c r="P111" s="321"/>
      <c r="Q111" s="321"/>
      <c r="R111" s="321"/>
      <c r="S111" s="24"/>
      <c r="T111" s="24"/>
      <c r="U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</row>
    <row r="112" spans="1:37" x14ac:dyDescent="0.25">
      <c r="A112" s="322" t="s">
        <v>96</v>
      </c>
      <c r="B112" s="322"/>
      <c r="C112" s="322"/>
      <c r="D112" s="322"/>
      <c r="E112" s="322"/>
      <c r="F112" s="322"/>
      <c r="G112" s="322"/>
      <c r="H112" s="322"/>
      <c r="I112" s="322"/>
      <c r="J112" s="322"/>
      <c r="K112" s="322"/>
      <c r="L112" s="322"/>
      <c r="M112" s="322"/>
      <c r="N112" s="322"/>
      <c r="O112" s="322"/>
      <c r="P112" s="322"/>
      <c r="Q112" s="322"/>
      <c r="R112" s="322"/>
      <c r="S112" s="24"/>
      <c r="T112" s="24"/>
      <c r="U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</row>
    <row r="113" spans="1:37" x14ac:dyDescent="0.25">
      <c r="A113" s="323" t="s">
        <v>97</v>
      </c>
      <c r="B113" s="323"/>
      <c r="C113" s="323"/>
      <c r="D113" s="323"/>
      <c r="E113" s="323"/>
      <c r="F113" s="323"/>
      <c r="G113" s="323"/>
      <c r="H113" s="323"/>
      <c r="I113" s="323"/>
      <c r="J113" s="323"/>
      <c r="K113" s="323"/>
      <c r="L113" s="323"/>
      <c r="M113" s="323"/>
      <c r="N113" s="323"/>
      <c r="O113" s="323"/>
      <c r="P113" s="323"/>
      <c r="Q113" s="323"/>
      <c r="R113" s="323"/>
      <c r="S113" s="24"/>
      <c r="T113" s="24"/>
      <c r="U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</row>
    <row r="114" spans="1:37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</row>
    <row r="115" spans="1:37" ht="14.45" customHeight="1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</row>
    <row r="116" spans="1:37" ht="10.9" customHeight="1" x14ac:dyDescent="0.25">
      <c r="A116" s="301" t="s">
        <v>98</v>
      </c>
      <c r="B116" s="301"/>
      <c r="C116" s="301"/>
      <c r="D116" s="301"/>
      <c r="E116" s="301"/>
      <c r="F116" s="301"/>
      <c r="G116" s="301"/>
      <c r="H116" s="301"/>
      <c r="I116" s="301"/>
      <c r="J116" s="301"/>
      <c r="K116" s="301"/>
      <c r="L116" s="301"/>
      <c r="M116" s="301"/>
      <c r="N116" s="301"/>
      <c r="O116" s="301"/>
      <c r="P116" s="301"/>
      <c r="Q116" s="301"/>
      <c r="R116" s="301"/>
      <c r="S116" s="301"/>
      <c r="T116" s="301"/>
      <c r="U116" s="301"/>
      <c r="V116" s="301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</row>
    <row r="117" spans="1:37" ht="10.9" customHeight="1" x14ac:dyDescent="0.25">
      <c r="A117" s="302"/>
      <c r="B117" s="302"/>
      <c r="C117" s="302"/>
      <c r="D117" s="302"/>
      <c r="E117" s="302"/>
      <c r="F117" s="302"/>
      <c r="G117" s="302"/>
      <c r="H117" s="302"/>
      <c r="I117" s="302"/>
      <c r="J117" s="302"/>
      <c r="K117" s="302"/>
      <c r="L117" s="302"/>
      <c r="M117" s="302"/>
      <c r="N117" s="302"/>
      <c r="O117" s="302"/>
      <c r="P117" s="302"/>
      <c r="Q117" s="302"/>
      <c r="R117" s="302"/>
      <c r="S117" s="302"/>
      <c r="T117" s="302"/>
      <c r="U117" s="302"/>
      <c r="V117" s="302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</row>
    <row r="118" spans="1:37" s="14" customFormat="1" ht="9.6" customHeight="1" x14ac:dyDescent="0.25">
      <c r="A118" s="120"/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R118" s="120"/>
      <c r="S118" s="120"/>
      <c r="T118" s="120"/>
      <c r="U118" s="120"/>
      <c r="V118" s="120"/>
    </row>
    <row r="119" spans="1:37" s="14" customFormat="1" ht="18" customHeight="1" x14ac:dyDescent="0.25">
      <c r="A119" s="300" t="s">
        <v>99</v>
      </c>
      <c r="B119" s="300"/>
      <c r="C119" s="300"/>
      <c r="D119" s="300"/>
      <c r="E119" s="300"/>
      <c r="F119" s="300"/>
      <c r="G119" s="300"/>
      <c r="H119" s="300"/>
      <c r="I119" s="300"/>
      <c r="J119" s="300"/>
      <c r="K119" s="121"/>
    </row>
    <row r="120" spans="1:37" s="14" customFormat="1" ht="18" customHeight="1" x14ac:dyDescent="0.25">
      <c r="A120" s="328" t="s">
        <v>100</v>
      </c>
      <c r="B120" s="328"/>
      <c r="C120" s="328"/>
      <c r="D120" s="328"/>
      <c r="E120" s="328"/>
      <c r="F120" s="328"/>
      <c r="G120" s="328"/>
      <c r="H120" s="328"/>
      <c r="I120" s="328"/>
      <c r="J120" s="328"/>
      <c r="K120" s="121"/>
    </row>
    <row r="121" spans="1:37" s="14" customFormat="1" ht="5.45" customHeight="1" x14ac:dyDescent="0.25">
      <c r="A121" s="120"/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O121" s="331" t="s">
        <v>0</v>
      </c>
      <c r="P121" s="329" t="s">
        <v>101</v>
      </c>
      <c r="Q121" s="329" t="s">
        <v>102</v>
      </c>
      <c r="R121" s="329" t="s">
        <v>103</v>
      </c>
      <c r="S121" s="329" t="s">
        <v>104</v>
      </c>
      <c r="T121" s="329" t="s">
        <v>105</v>
      </c>
      <c r="U121" s="330" t="s">
        <v>106</v>
      </c>
    </row>
    <row r="122" spans="1:37" s="14" customFormat="1" ht="18" customHeight="1" x14ac:dyDescent="0.25">
      <c r="A122" s="282" t="s">
        <v>107</v>
      </c>
      <c r="B122" s="282"/>
      <c r="C122" s="282"/>
      <c r="D122" s="282"/>
      <c r="E122" s="282"/>
      <c r="F122" s="282" t="s">
        <v>101</v>
      </c>
      <c r="G122" s="282" t="s">
        <v>102</v>
      </c>
      <c r="H122" s="282" t="s">
        <v>103</v>
      </c>
      <c r="I122" s="282" t="s">
        <v>104</v>
      </c>
      <c r="J122" s="282" t="s">
        <v>105</v>
      </c>
      <c r="K122" s="282" t="s">
        <v>106</v>
      </c>
      <c r="O122" s="331"/>
      <c r="P122" s="329"/>
      <c r="Q122" s="329"/>
      <c r="R122" s="329"/>
      <c r="S122" s="329"/>
      <c r="T122" s="329"/>
      <c r="U122" s="330"/>
    </row>
    <row r="123" spans="1:37" s="14" customFormat="1" ht="18" customHeight="1" x14ac:dyDescent="0.25">
      <c r="A123" s="282"/>
      <c r="B123" s="282"/>
      <c r="C123" s="282"/>
      <c r="D123" s="282"/>
      <c r="E123" s="282"/>
      <c r="F123" s="282"/>
      <c r="G123" s="282"/>
      <c r="H123" s="282"/>
      <c r="I123" s="282"/>
      <c r="J123" s="282"/>
      <c r="K123" s="282"/>
      <c r="O123" s="331"/>
      <c r="P123" s="329"/>
      <c r="Q123" s="329"/>
      <c r="R123" s="329"/>
      <c r="S123" s="329"/>
      <c r="T123" s="329"/>
      <c r="U123" s="330"/>
    </row>
    <row r="124" spans="1:37" s="14" customFormat="1" ht="18" customHeight="1" x14ac:dyDescent="0.25">
      <c r="A124" s="282"/>
      <c r="B124" s="282"/>
      <c r="C124" s="282"/>
      <c r="D124" s="282"/>
      <c r="E124" s="282"/>
      <c r="F124" s="282"/>
      <c r="G124" s="282"/>
      <c r="H124" s="282"/>
      <c r="I124" s="282"/>
      <c r="J124" s="282"/>
      <c r="K124" s="282"/>
      <c r="O124" s="122" t="s">
        <v>6</v>
      </c>
      <c r="P124" s="123">
        <v>977</v>
      </c>
      <c r="Q124" s="124">
        <v>121</v>
      </c>
      <c r="R124" s="124">
        <v>479</v>
      </c>
      <c r="S124" s="124">
        <v>274</v>
      </c>
      <c r="T124" s="124">
        <v>103</v>
      </c>
      <c r="U124" s="125">
        <v>0</v>
      </c>
    </row>
    <row r="125" spans="1:37" s="14" customFormat="1" ht="16.5" customHeight="1" x14ac:dyDescent="0.25">
      <c r="A125" s="324" t="s">
        <v>108</v>
      </c>
      <c r="B125" s="325"/>
      <c r="C125" s="325"/>
      <c r="D125" s="325"/>
      <c r="E125" s="325"/>
      <c r="F125" s="103">
        <v>307</v>
      </c>
      <c r="G125" s="104">
        <v>52</v>
      </c>
      <c r="H125" s="104">
        <v>99</v>
      </c>
      <c r="I125" s="104">
        <v>102</v>
      </c>
      <c r="J125" s="104">
        <v>54</v>
      </c>
      <c r="K125" s="126">
        <v>0</v>
      </c>
      <c r="O125" s="127" t="s">
        <v>7</v>
      </c>
      <c r="P125" s="128">
        <v>1117</v>
      </c>
      <c r="Q125" s="129">
        <v>84</v>
      </c>
      <c r="R125" s="129">
        <v>453</v>
      </c>
      <c r="S125" s="129">
        <v>442</v>
      </c>
      <c r="T125" s="129">
        <v>138</v>
      </c>
      <c r="U125" s="130">
        <v>0</v>
      </c>
    </row>
    <row r="126" spans="1:37" s="14" customFormat="1" ht="16.5" customHeight="1" x14ac:dyDescent="0.25">
      <c r="A126" s="326" t="s">
        <v>109</v>
      </c>
      <c r="B126" s="327"/>
      <c r="C126" s="327"/>
      <c r="D126" s="327"/>
      <c r="E126" s="327"/>
      <c r="F126" s="106">
        <v>211</v>
      </c>
      <c r="G126" s="131">
        <v>18</v>
      </c>
      <c r="H126" s="131">
        <v>137</v>
      </c>
      <c r="I126" s="131">
        <v>27</v>
      </c>
      <c r="J126" s="131">
        <v>29</v>
      </c>
      <c r="K126" s="132">
        <v>0</v>
      </c>
      <c r="O126" s="127" t="s">
        <v>8</v>
      </c>
      <c r="P126" s="128"/>
      <c r="Q126" s="129"/>
      <c r="R126" s="129"/>
      <c r="S126" s="129"/>
      <c r="T126" s="129"/>
      <c r="U126" s="130"/>
    </row>
    <row r="127" spans="1:37" s="14" customFormat="1" ht="16.5" customHeight="1" x14ac:dyDescent="0.25">
      <c r="A127" s="326" t="s">
        <v>110</v>
      </c>
      <c r="B127" s="327"/>
      <c r="C127" s="327"/>
      <c r="D127" s="327"/>
      <c r="E127" s="327"/>
      <c r="F127" s="106">
        <v>213</v>
      </c>
      <c r="G127" s="131">
        <v>3</v>
      </c>
      <c r="H127" s="131">
        <v>185</v>
      </c>
      <c r="I127" s="131">
        <v>10</v>
      </c>
      <c r="J127" s="131">
        <v>15</v>
      </c>
      <c r="K127" s="132">
        <v>0</v>
      </c>
      <c r="O127" s="127" t="s">
        <v>9</v>
      </c>
      <c r="P127" s="128"/>
      <c r="Q127" s="129"/>
      <c r="R127" s="129"/>
      <c r="S127" s="129"/>
      <c r="T127" s="129"/>
      <c r="U127" s="130"/>
    </row>
    <row r="128" spans="1:37" s="14" customFormat="1" ht="16.5" customHeight="1" x14ac:dyDescent="0.25">
      <c r="A128" s="326" t="s">
        <v>111</v>
      </c>
      <c r="B128" s="327"/>
      <c r="C128" s="327"/>
      <c r="D128" s="327"/>
      <c r="E128" s="327"/>
      <c r="F128" s="106">
        <v>212</v>
      </c>
      <c r="G128" s="131">
        <v>2</v>
      </c>
      <c r="H128" s="131">
        <v>33</v>
      </c>
      <c r="I128" s="131">
        <v>155</v>
      </c>
      <c r="J128" s="131">
        <v>22</v>
      </c>
      <c r="K128" s="132">
        <v>0</v>
      </c>
      <c r="O128" s="127" t="s">
        <v>10</v>
      </c>
      <c r="P128" s="128"/>
      <c r="Q128" s="129"/>
      <c r="R128" s="129"/>
      <c r="S128" s="129"/>
      <c r="T128" s="129"/>
      <c r="U128" s="130"/>
    </row>
    <row r="129" spans="1:21" s="14" customFormat="1" ht="16.5" customHeight="1" x14ac:dyDescent="0.25">
      <c r="A129" s="326" t="s">
        <v>112</v>
      </c>
      <c r="B129" s="327"/>
      <c r="C129" s="327"/>
      <c r="D129" s="327"/>
      <c r="E129" s="327"/>
      <c r="F129" s="106">
        <v>151</v>
      </c>
      <c r="G129" s="131">
        <v>14</v>
      </c>
      <c r="H129" s="131">
        <v>63</v>
      </c>
      <c r="I129" s="131">
        <v>42</v>
      </c>
      <c r="J129" s="131">
        <v>32</v>
      </c>
      <c r="K129" s="132">
        <v>0</v>
      </c>
      <c r="O129" s="127" t="s">
        <v>11</v>
      </c>
      <c r="P129" s="128"/>
      <c r="Q129" s="129"/>
      <c r="R129" s="129"/>
      <c r="S129" s="129"/>
      <c r="T129" s="129"/>
      <c r="U129" s="130"/>
    </row>
    <row r="130" spans="1:21" s="14" customFormat="1" ht="16.5" customHeight="1" x14ac:dyDescent="0.25">
      <c r="A130" s="326" t="s">
        <v>113</v>
      </c>
      <c r="B130" s="327"/>
      <c r="C130" s="327"/>
      <c r="D130" s="327"/>
      <c r="E130" s="327"/>
      <c r="F130" s="106">
        <v>19</v>
      </c>
      <c r="G130" s="131">
        <v>1</v>
      </c>
      <c r="H130" s="131">
        <v>3</v>
      </c>
      <c r="I130" s="131">
        <v>11</v>
      </c>
      <c r="J130" s="131">
        <v>4</v>
      </c>
      <c r="K130" s="132">
        <v>0</v>
      </c>
      <c r="O130" s="127" t="s">
        <v>12</v>
      </c>
      <c r="P130" s="128"/>
      <c r="Q130" s="129"/>
      <c r="R130" s="129"/>
      <c r="S130" s="129"/>
      <c r="T130" s="129"/>
      <c r="U130" s="130"/>
    </row>
    <row r="131" spans="1:21" s="14" customFormat="1" ht="16.5" customHeight="1" x14ac:dyDescent="0.25">
      <c r="A131" s="133" t="s">
        <v>114</v>
      </c>
      <c r="B131" s="133"/>
      <c r="C131" s="133"/>
      <c r="D131" s="133"/>
      <c r="E131" s="134"/>
      <c r="F131" s="106">
        <v>100</v>
      </c>
      <c r="G131" s="131">
        <v>7</v>
      </c>
      <c r="H131" s="131">
        <v>26</v>
      </c>
      <c r="I131" s="131">
        <v>55</v>
      </c>
      <c r="J131" s="131">
        <v>12</v>
      </c>
      <c r="K131" s="132">
        <v>0</v>
      </c>
      <c r="O131" s="127" t="s">
        <v>13</v>
      </c>
      <c r="P131" s="128"/>
      <c r="Q131" s="129"/>
      <c r="R131" s="129"/>
      <c r="S131" s="129"/>
      <c r="T131" s="129"/>
      <c r="U131" s="130"/>
    </row>
    <row r="132" spans="1:21" s="14" customFormat="1" ht="16.5" customHeight="1" x14ac:dyDescent="0.25">
      <c r="A132" s="133" t="s">
        <v>115</v>
      </c>
      <c r="B132" s="133"/>
      <c r="C132" s="133"/>
      <c r="D132" s="133"/>
      <c r="E132" s="134"/>
      <c r="F132" s="106">
        <v>108</v>
      </c>
      <c r="G132" s="131">
        <v>15</v>
      </c>
      <c r="H132" s="131">
        <v>32</v>
      </c>
      <c r="I132" s="131">
        <v>44</v>
      </c>
      <c r="J132" s="131">
        <v>17</v>
      </c>
      <c r="K132" s="132">
        <v>0</v>
      </c>
      <c r="O132" s="127" t="s">
        <v>26</v>
      </c>
      <c r="P132" s="128"/>
      <c r="Q132" s="129"/>
      <c r="R132" s="129"/>
      <c r="S132" s="129"/>
      <c r="T132" s="129"/>
      <c r="U132" s="130"/>
    </row>
    <row r="133" spans="1:21" s="14" customFormat="1" ht="16.5" customHeight="1" x14ac:dyDescent="0.25">
      <c r="A133" s="133" t="s">
        <v>116</v>
      </c>
      <c r="B133" s="133"/>
      <c r="C133" s="133"/>
      <c r="D133" s="133"/>
      <c r="E133" s="134"/>
      <c r="F133" s="106">
        <v>25</v>
      </c>
      <c r="G133" s="131">
        <v>9</v>
      </c>
      <c r="H133" s="131">
        <v>1</v>
      </c>
      <c r="I133" s="131">
        <v>15</v>
      </c>
      <c r="J133" s="131">
        <v>0</v>
      </c>
      <c r="K133" s="132">
        <v>0</v>
      </c>
      <c r="O133" s="127" t="s">
        <v>15</v>
      </c>
      <c r="P133" s="128"/>
      <c r="Q133" s="129"/>
      <c r="R133" s="129"/>
      <c r="S133" s="129"/>
      <c r="T133" s="129"/>
      <c r="U133" s="130"/>
    </row>
    <row r="134" spans="1:21" s="14" customFormat="1" ht="16.5" customHeight="1" x14ac:dyDescent="0.25">
      <c r="A134" s="133" t="s">
        <v>117</v>
      </c>
      <c r="B134" s="133"/>
      <c r="C134" s="133"/>
      <c r="D134" s="133"/>
      <c r="E134" s="134"/>
      <c r="F134" s="106">
        <v>47</v>
      </c>
      <c r="G134" s="131">
        <v>2</v>
      </c>
      <c r="H134" s="131">
        <v>35</v>
      </c>
      <c r="I134" s="131">
        <v>7</v>
      </c>
      <c r="J134" s="131">
        <v>3</v>
      </c>
      <c r="K134" s="132">
        <v>0</v>
      </c>
      <c r="O134" s="127" t="s">
        <v>16</v>
      </c>
      <c r="P134" s="128"/>
      <c r="Q134" s="129"/>
      <c r="R134" s="129"/>
      <c r="S134" s="129"/>
      <c r="T134" s="129"/>
      <c r="U134" s="130"/>
    </row>
    <row r="135" spans="1:21" s="14" customFormat="1" ht="16.5" customHeight="1" x14ac:dyDescent="0.25">
      <c r="A135" s="133" t="s">
        <v>118</v>
      </c>
      <c r="B135" s="133"/>
      <c r="C135" s="133"/>
      <c r="D135" s="133"/>
      <c r="E135" s="134"/>
      <c r="F135" s="106">
        <v>29</v>
      </c>
      <c r="G135" s="131">
        <v>5</v>
      </c>
      <c r="H135" s="131">
        <v>9</v>
      </c>
      <c r="I135" s="131">
        <v>8</v>
      </c>
      <c r="J135" s="131">
        <v>7</v>
      </c>
      <c r="K135" s="132">
        <v>0</v>
      </c>
      <c r="O135" s="135" t="s">
        <v>17</v>
      </c>
      <c r="P135" s="136"/>
      <c r="Q135" s="137"/>
      <c r="R135" s="137"/>
      <c r="S135" s="137"/>
      <c r="T135" s="137"/>
      <c r="U135" s="138"/>
    </row>
    <row r="136" spans="1:21" s="14" customFormat="1" ht="16.5" customHeight="1" x14ac:dyDescent="0.25">
      <c r="A136" s="133" t="s">
        <v>119</v>
      </c>
      <c r="B136" s="133"/>
      <c r="C136" s="133"/>
      <c r="D136" s="133"/>
      <c r="E136" s="134"/>
      <c r="F136" s="106">
        <v>7</v>
      </c>
      <c r="G136" s="131">
        <v>1</v>
      </c>
      <c r="H136" s="131">
        <v>3</v>
      </c>
      <c r="I136" s="131">
        <v>3</v>
      </c>
      <c r="J136" s="131">
        <v>0</v>
      </c>
      <c r="K136" s="132">
        <v>0</v>
      </c>
      <c r="O136" s="139" t="s">
        <v>2</v>
      </c>
      <c r="P136" s="140">
        <f>SUM(P124:P135)</f>
        <v>2094</v>
      </c>
      <c r="Q136" s="140">
        <f t="shared" ref="Q136:U136" si="0">SUM(Q124:Q135)</f>
        <v>205</v>
      </c>
      <c r="R136" s="140">
        <f t="shared" si="0"/>
        <v>932</v>
      </c>
      <c r="S136" s="140">
        <f t="shared" si="0"/>
        <v>716</v>
      </c>
      <c r="T136" s="140">
        <f t="shared" si="0"/>
        <v>241</v>
      </c>
      <c r="U136" s="141">
        <f t="shared" si="0"/>
        <v>0</v>
      </c>
    </row>
    <row r="137" spans="1:21" s="14" customFormat="1" ht="16.5" customHeight="1" x14ac:dyDescent="0.25">
      <c r="A137" s="133" t="s">
        <v>120</v>
      </c>
      <c r="B137" s="133"/>
      <c r="C137" s="133"/>
      <c r="D137" s="133"/>
      <c r="E137" s="134"/>
      <c r="F137" s="106">
        <v>2</v>
      </c>
      <c r="G137" s="131">
        <v>0</v>
      </c>
      <c r="H137" s="131">
        <v>0</v>
      </c>
      <c r="I137" s="131">
        <v>1</v>
      </c>
      <c r="J137" s="131">
        <v>1</v>
      </c>
      <c r="K137" s="132">
        <v>0</v>
      </c>
      <c r="O137" s="142" t="s">
        <v>28</v>
      </c>
      <c r="P137" s="143"/>
      <c r="Q137" s="143"/>
      <c r="R137" s="143"/>
      <c r="S137" s="143"/>
      <c r="T137" s="143"/>
      <c r="U137" s="143"/>
    </row>
    <row r="138" spans="1:21" s="14" customFormat="1" ht="16.5" customHeight="1" x14ac:dyDescent="0.25">
      <c r="A138" s="133" t="s">
        <v>121</v>
      </c>
      <c r="B138" s="133"/>
      <c r="C138" s="133"/>
      <c r="D138" s="133"/>
      <c r="E138" s="134"/>
      <c r="F138" s="106">
        <v>98</v>
      </c>
      <c r="G138" s="131">
        <v>10</v>
      </c>
      <c r="H138" s="131">
        <v>38</v>
      </c>
      <c r="I138" s="131">
        <v>36</v>
      </c>
      <c r="J138" s="131">
        <v>14</v>
      </c>
      <c r="K138" s="132">
        <v>0</v>
      </c>
    </row>
    <row r="139" spans="1:21" s="14" customFormat="1" ht="16.5" customHeight="1" x14ac:dyDescent="0.25">
      <c r="A139" s="133" t="s">
        <v>122</v>
      </c>
      <c r="B139" s="133"/>
      <c r="C139" s="133"/>
      <c r="D139" s="133"/>
      <c r="E139" s="134"/>
      <c r="F139" s="106">
        <v>7</v>
      </c>
      <c r="G139" s="131">
        <v>3</v>
      </c>
      <c r="H139" s="131">
        <v>1</v>
      </c>
      <c r="I139" s="131">
        <v>1</v>
      </c>
      <c r="J139" s="131">
        <v>2</v>
      </c>
      <c r="K139" s="132">
        <v>0</v>
      </c>
    </row>
    <row r="140" spans="1:21" s="14" customFormat="1" ht="16.5" customHeight="1" x14ac:dyDescent="0.25">
      <c r="A140" s="332" t="s">
        <v>123</v>
      </c>
      <c r="B140" s="332"/>
      <c r="C140" s="332"/>
      <c r="D140" s="332"/>
      <c r="E140" s="333"/>
      <c r="F140" s="106">
        <v>43</v>
      </c>
      <c r="G140" s="131">
        <v>0</v>
      </c>
      <c r="H140" s="131">
        <v>43</v>
      </c>
      <c r="I140" s="131">
        <v>0</v>
      </c>
      <c r="J140" s="131">
        <v>0</v>
      </c>
      <c r="K140" s="132">
        <v>0</v>
      </c>
    </row>
    <row r="141" spans="1:21" s="14" customFormat="1" ht="16.5" customHeight="1" x14ac:dyDescent="0.25">
      <c r="A141" s="334" t="s">
        <v>124</v>
      </c>
      <c r="B141" s="334"/>
      <c r="C141" s="334"/>
      <c r="D141" s="334"/>
      <c r="E141" s="326"/>
      <c r="F141" s="106">
        <v>43</v>
      </c>
      <c r="G141" s="131">
        <v>3</v>
      </c>
      <c r="H141" s="131">
        <v>11</v>
      </c>
      <c r="I141" s="131">
        <v>22</v>
      </c>
      <c r="J141" s="131">
        <v>7</v>
      </c>
      <c r="K141" s="132">
        <v>0</v>
      </c>
    </row>
    <row r="142" spans="1:21" s="14" customFormat="1" ht="16.5" customHeight="1" x14ac:dyDescent="0.25">
      <c r="A142" s="332" t="s">
        <v>125</v>
      </c>
      <c r="B142" s="332"/>
      <c r="C142" s="332"/>
      <c r="D142" s="332"/>
      <c r="E142" s="333"/>
      <c r="F142" s="106">
        <v>3</v>
      </c>
      <c r="G142" s="131">
        <v>0</v>
      </c>
      <c r="H142" s="131">
        <v>1</v>
      </c>
      <c r="I142" s="131">
        <v>0</v>
      </c>
      <c r="J142" s="131">
        <v>2</v>
      </c>
      <c r="K142" s="132">
        <v>0</v>
      </c>
    </row>
    <row r="143" spans="1:21" s="14" customFormat="1" ht="16.5" customHeight="1" x14ac:dyDescent="0.25">
      <c r="A143" s="334" t="s">
        <v>126</v>
      </c>
      <c r="B143" s="334"/>
      <c r="C143" s="334"/>
      <c r="D143" s="334"/>
      <c r="E143" s="326"/>
      <c r="F143" s="106">
        <v>4</v>
      </c>
      <c r="G143" s="144">
        <v>0</v>
      </c>
      <c r="H143" s="144">
        <v>2</v>
      </c>
      <c r="I143" s="144">
        <v>2</v>
      </c>
      <c r="J143" s="144">
        <v>0</v>
      </c>
      <c r="K143" s="145">
        <v>0</v>
      </c>
      <c r="N143" s="14" t="s">
        <v>102</v>
      </c>
      <c r="O143" s="146">
        <v>0.1</v>
      </c>
    </row>
    <row r="144" spans="1:21" s="14" customFormat="1" ht="33" customHeight="1" x14ac:dyDescent="0.25">
      <c r="A144" s="332" t="s">
        <v>127</v>
      </c>
      <c r="B144" s="332"/>
      <c r="C144" s="332"/>
      <c r="D144" s="332"/>
      <c r="E144" s="333"/>
      <c r="F144" s="106">
        <v>11</v>
      </c>
      <c r="G144" s="144">
        <v>10</v>
      </c>
      <c r="H144" s="144">
        <v>0</v>
      </c>
      <c r="I144" s="144">
        <v>1</v>
      </c>
      <c r="J144" s="144">
        <v>0</v>
      </c>
      <c r="K144" s="145">
        <v>0</v>
      </c>
      <c r="N144" s="14" t="s">
        <v>103</v>
      </c>
      <c r="O144" s="146">
        <v>0.45</v>
      </c>
    </row>
    <row r="145" spans="1:38" s="14" customFormat="1" ht="16.5" customHeight="1" x14ac:dyDescent="0.25">
      <c r="A145" s="334" t="s">
        <v>128</v>
      </c>
      <c r="B145" s="334"/>
      <c r="C145" s="334"/>
      <c r="D145" s="334"/>
      <c r="E145" s="326"/>
      <c r="F145" s="106">
        <v>1</v>
      </c>
      <c r="G145" s="144">
        <v>0</v>
      </c>
      <c r="H145" s="144">
        <v>1</v>
      </c>
      <c r="I145" s="144">
        <v>0</v>
      </c>
      <c r="J145" s="144">
        <v>0</v>
      </c>
      <c r="K145" s="145">
        <v>0</v>
      </c>
      <c r="N145" s="14" t="s">
        <v>104</v>
      </c>
      <c r="O145" s="146">
        <v>0.34</v>
      </c>
    </row>
    <row r="146" spans="1:38" s="14" customFormat="1" ht="16.5" customHeight="1" x14ac:dyDescent="0.25">
      <c r="A146" s="334" t="s">
        <v>129</v>
      </c>
      <c r="B146" s="334"/>
      <c r="C146" s="334"/>
      <c r="D146" s="334"/>
      <c r="E146" s="326"/>
      <c r="F146" s="106">
        <v>22</v>
      </c>
      <c r="G146" s="144">
        <v>2</v>
      </c>
      <c r="H146" s="144">
        <v>18</v>
      </c>
      <c r="I146" s="144">
        <v>1</v>
      </c>
      <c r="J146" s="144">
        <v>1</v>
      </c>
      <c r="K146" s="145">
        <v>0</v>
      </c>
      <c r="N146" s="14" t="s">
        <v>105</v>
      </c>
      <c r="O146" s="146">
        <v>0.11</v>
      </c>
    </row>
    <row r="147" spans="1:38" s="14" customFormat="1" ht="16.5" customHeight="1" x14ac:dyDescent="0.25">
      <c r="A147" s="334" t="s">
        <v>130</v>
      </c>
      <c r="B147" s="334"/>
      <c r="C147" s="334"/>
      <c r="D147" s="334"/>
      <c r="E147" s="326"/>
      <c r="F147" s="106">
        <v>236</v>
      </c>
      <c r="G147" s="144">
        <v>17</v>
      </c>
      <c r="H147" s="144">
        <v>120</v>
      </c>
      <c r="I147" s="144">
        <v>91</v>
      </c>
      <c r="J147" s="144">
        <v>8</v>
      </c>
      <c r="K147" s="145">
        <v>0</v>
      </c>
      <c r="O147" s="146"/>
    </row>
    <row r="148" spans="1:38" s="14" customFormat="1" ht="16.5" customHeight="1" x14ac:dyDescent="0.25">
      <c r="A148" s="334" t="s">
        <v>131</v>
      </c>
      <c r="B148" s="334"/>
      <c r="C148" s="334"/>
      <c r="D148" s="334"/>
      <c r="E148" s="326"/>
      <c r="F148" s="106">
        <v>0</v>
      </c>
      <c r="G148" s="144">
        <v>0</v>
      </c>
      <c r="H148" s="144">
        <v>0</v>
      </c>
      <c r="I148" s="144">
        <v>0</v>
      </c>
      <c r="J148" s="144">
        <v>0</v>
      </c>
      <c r="K148" s="145">
        <v>0</v>
      </c>
      <c r="O148" s="146"/>
    </row>
    <row r="149" spans="1:38" s="14" customFormat="1" ht="33" customHeight="1" x14ac:dyDescent="0.25">
      <c r="A149" s="332" t="s">
        <v>132</v>
      </c>
      <c r="B149" s="332"/>
      <c r="C149" s="332"/>
      <c r="D149" s="332"/>
      <c r="E149" s="333"/>
      <c r="F149" s="106">
        <v>12</v>
      </c>
      <c r="G149" s="144">
        <v>1</v>
      </c>
      <c r="H149" s="144">
        <v>7</v>
      </c>
      <c r="I149" s="144">
        <v>3</v>
      </c>
      <c r="J149" s="144">
        <v>1</v>
      </c>
      <c r="K149" s="145">
        <v>0</v>
      </c>
      <c r="O149" s="146"/>
    </row>
    <row r="150" spans="1:38" s="14" customFormat="1" ht="16.5" customHeight="1" x14ac:dyDescent="0.25">
      <c r="A150" s="334" t="s">
        <v>133</v>
      </c>
      <c r="B150" s="334"/>
      <c r="C150" s="334"/>
      <c r="D150" s="334"/>
      <c r="E150" s="326"/>
      <c r="F150" s="106">
        <v>27</v>
      </c>
      <c r="G150" s="144">
        <v>12</v>
      </c>
      <c r="H150" s="144">
        <v>1</v>
      </c>
      <c r="I150" s="144">
        <v>13</v>
      </c>
      <c r="J150" s="144">
        <v>1</v>
      </c>
      <c r="K150" s="145">
        <v>0</v>
      </c>
      <c r="O150" s="146"/>
    </row>
    <row r="151" spans="1:38" s="14" customFormat="1" ht="16.5" customHeight="1" x14ac:dyDescent="0.25">
      <c r="A151" s="332" t="s">
        <v>134</v>
      </c>
      <c r="B151" s="332"/>
      <c r="C151" s="332"/>
      <c r="D151" s="332"/>
      <c r="E151" s="333"/>
      <c r="F151" s="106">
        <v>2</v>
      </c>
      <c r="G151" s="131">
        <v>2</v>
      </c>
      <c r="H151" s="131">
        <v>0</v>
      </c>
      <c r="I151" s="131">
        <v>0</v>
      </c>
      <c r="J151" s="131">
        <v>0</v>
      </c>
      <c r="K151" s="132">
        <v>0</v>
      </c>
      <c r="N151" s="14" t="s">
        <v>106</v>
      </c>
      <c r="O151" s="146">
        <v>0</v>
      </c>
      <c r="R151" s="120"/>
    </row>
    <row r="152" spans="1:38" s="14" customFormat="1" ht="16.5" customHeight="1" x14ac:dyDescent="0.25">
      <c r="A152" s="332" t="s">
        <v>135</v>
      </c>
      <c r="B152" s="332"/>
      <c r="C152" s="332"/>
      <c r="D152" s="332"/>
      <c r="E152" s="333"/>
      <c r="F152" s="106">
        <v>3</v>
      </c>
      <c r="G152" s="131">
        <v>3</v>
      </c>
      <c r="H152" s="131">
        <v>0</v>
      </c>
      <c r="I152" s="131">
        <v>0</v>
      </c>
      <c r="J152" s="131">
        <v>0</v>
      </c>
      <c r="K152" s="132">
        <v>0</v>
      </c>
      <c r="R152" s="120"/>
    </row>
    <row r="153" spans="1:38" s="14" customFormat="1" ht="16.5" customHeight="1" x14ac:dyDescent="0.25">
      <c r="A153" s="332" t="s">
        <v>136</v>
      </c>
      <c r="B153" s="332"/>
      <c r="C153" s="332"/>
      <c r="D153" s="332"/>
      <c r="E153" s="333"/>
      <c r="F153" s="106">
        <v>0</v>
      </c>
      <c r="G153" s="131">
        <v>0</v>
      </c>
      <c r="H153" s="131">
        <v>0</v>
      </c>
      <c r="I153" s="131">
        <v>0</v>
      </c>
      <c r="J153" s="131">
        <v>0</v>
      </c>
      <c r="K153" s="132">
        <v>0</v>
      </c>
      <c r="R153" s="120"/>
      <c r="S153" s="121"/>
      <c r="T153" s="121"/>
      <c r="U153" s="121"/>
      <c r="V153" s="121"/>
    </row>
    <row r="154" spans="1:38" s="14" customFormat="1" ht="16.5" customHeight="1" x14ac:dyDescent="0.25">
      <c r="A154" s="332" t="s">
        <v>137</v>
      </c>
      <c r="B154" s="332"/>
      <c r="C154" s="332"/>
      <c r="D154" s="332"/>
      <c r="E154" s="333"/>
      <c r="F154" s="106">
        <v>0</v>
      </c>
      <c r="G154" s="131">
        <v>0</v>
      </c>
      <c r="H154" s="131">
        <v>0</v>
      </c>
      <c r="I154" s="131">
        <v>0</v>
      </c>
      <c r="J154" s="131">
        <v>0</v>
      </c>
      <c r="K154" s="132">
        <v>0</v>
      </c>
      <c r="R154" s="120"/>
      <c r="S154" s="121"/>
      <c r="T154" s="121"/>
      <c r="U154" s="121"/>
      <c r="V154" s="121"/>
    </row>
    <row r="155" spans="1:38" s="14" customFormat="1" ht="16.5" customHeight="1" x14ac:dyDescent="0.25">
      <c r="A155" s="337" t="s">
        <v>138</v>
      </c>
      <c r="B155" s="337"/>
      <c r="C155" s="337"/>
      <c r="D155" s="337"/>
      <c r="E155" s="338"/>
      <c r="F155" s="108">
        <v>151</v>
      </c>
      <c r="G155" s="144">
        <v>13</v>
      </c>
      <c r="H155" s="144">
        <v>63</v>
      </c>
      <c r="I155" s="144">
        <v>66</v>
      </c>
      <c r="J155" s="144">
        <v>9</v>
      </c>
      <c r="K155" s="145">
        <v>0</v>
      </c>
      <c r="R155" s="120"/>
      <c r="S155" s="121"/>
      <c r="T155" s="121"/>
      <c r="U155" s="121"/>
      <c r="V155" s="121"/>
    </row>
    <row r="156" spans="1:38" s="14" customFormat="1" ht="18" customHeight="1" x14ac:dyDescent="0.25">
      <c r="A156" s="339" t="s">
        <v>2</v>
      </c>
      <c r="B156" s="339"/>
      <c r="C156" s="339"/>
      <c r="D156" s="339"/>
      <c r="E156" s="340"/>
      <c r="F156" s="147">
        <v>2094</v>
      </c>
      <c r="G156" s="147">
        <v>205</v>
      </c>
      <c r="H156" s="147">
        <v>932</v>
      </c>
      <c r="I156" s="147">
        <v>716</v>
      </c>
      <c r="J156" s="147">
        <v>241</v>
      </c>
      <c r="K156" s="147">
        <v>0</v>
      </c>
      <c r="R156" s="120"/>
      <c r="S156" s="121"/>
      <c r="T156" s="121"/>
      <c r="U156" s="121"/>
      <c r="V156" s="121"/>
    </row>
    <row r="157" spans="1:38" s="14" customFormat="1" ht="18" customHeight="1" x14ac:dyDescent="0.25">
      <c r="A157" s="341" t="s">
        <v>28</v>
      </c>
      <c r="B157" s="341"/>
      <c r="C157" s="341"/>
      <c r="D157" s="341"/>
      <c r="E157" s="342"/>
      <c r="F157" s="148">
        <v>1</v>
      </c>
      <c r="G157" s="259">
        <v>9.7898758357211083E-2</v>
      </c>
      <c r="H157" s="259">
        <v>0.44508118433619864</v>
      </c>
      <c r="I157" s="259">
        <v>0.3419293218720153</v>
      </c>
      <c r="J157" s="259">
        <v>0.11</v>
      </c>
      <c r="K157" s="259">
        <v>0</v>
      </c>
      <c r="R157" s="120"/>
      <c r="S157" s="121"/>
      <c r="T157" s="121"/>
      <c r="U157" s="121"/>
      <c r="V157" s="121"/>
    </row>
    <row r="158" spans="1:38" s="14" customFormat="1" ht="18" customHeight="1" x14ac:dyDescent="0.25">
      <c r="A158" s="120"/>
      <c r="B158" s="120"/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R158" s="120"/>
      <c r="S158" s="121"/>
      <c r="T158" s="121"/>
      <c r="U158" s="121"/>
      <c r="V158" s="121"/>
    </row>
    <row r="159" spans="1:38" s="14" customFormat="1" ht="10.15" customHeight="1" x14ac:dyDescent="0.25">
      <c r="A159" s="149"/>
      <c r="B159" s="149"/>
      <c r="C159" s="149"/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  <c r="R159" s="120"/>
      <c r="S159" s="120"/>
      <c r="T159" s="120"/>
      <c r="U159" s="120"/>
      <c r="V159" s="120"/>
    </row>
    <row r="160" spans="1:38" x14ac:dyDescent="0.25">
      <c r="A160" s="149"/>
      <c r="B160" s="149"/>
      <c r="C160" s="149"/>
      <c r="D160" s="300" t="s">
        <v>139</v>
      </c>
      <c r="E160" s="300"/>
      <c r="F160" s="300"/>
      <c r="G160" s="300"/>
      <c r="H160" s="300"/>
      <c r="I160" s="300"/>
      <c r="J160" s="300"/>
      <c r="K160" s="300"/>
      <c r="L160" s="300"/>
      <c r="M160" s="300"/>
      <c r="N160" s="300"/>
      <c r="O160" s="300"/>
      <c r="P160" s="300"/>
      <c r="Q160" s="300"/>
      <c r="R160" s="300"/>
      <c r="S160" s="150"/>
      <c r="T160" s="149"/>
      <c r="U160" s="151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</row>
    <row r="161" spans="1:38" ht="19.899999999999999" customHeight="1" x14ac:dyDescent="0.25">
      <c r="A161" s="149"/>
      <c r="B161" s="149"/>
      <c r="C161" s="149"/>
      <c r="D161" s="335" t="s">
        <v>140</v>
      </c>
      <c r="E161" s="335"/>
      <c r="F161" s="335"/>
      <c r="G161" s="335"/>
      <c r="H161" s="335"/>
      <c r="I161" s="335"/>
      <c r="J161" s="335"/>
      <c r="K161" s="335"/>
      <c r="L161" s="335"/>
      <c r="M161" s="335"/>
      <c r="N161" s="335"/>
      <c r="O161" s="335"/>
      <c r="P161" s="335"/>
      <c r="Q161" s="335"/>
      <c r="R161" s="335"/>
      <c r="S161" s="152"/>
      <c r="T161" s="149"/>
      <c r="U161" s="151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</row>
    <row r="162" spans="1:38" ht="28.15" customHeight="1" x14ac:dyDescent="0.25">
      <c r="A162" s="149"/>
      <c r="B162" s="149"/>
      <c r="C162" s="149"/>
      <c r="D162" s="153" t="s">
        <v>0</v>
      </c>
      <c r="E162" s="154" t="s">
        <v>6</v>
      </c>
      <c r="F162" s="154" t="s">
        <v>7</v>
      </c>
      <c r="G162" s="154" t="s">
        <v>8</v>
      </c>
      <c r="H162" s="154" t="s">
        <v>9</v>
      </c>
      <c r="I162" s="154" t="s">
        <v>10</v>
      </c>
      <c r="J162" s="154" t="s">
        <v>11</v>
      </c>
      <c r="K162" s="154" t="s">
        <v>12</v>
      </c>
      <c r="L162" s="154" t="s">
        <v>13</v>
      </c>
      <c r="M162" s="154" t="s">
        <v>14</v>
      </c>
      <c r="N162" s="154" t="s">
        <v>15</v>
      </c>
      <c r="O162" s="154" t="s">
        <v>16</v>
      </c>
      <c r="P162" s="154" t="s">
        <v>17</v>
      </c>
      <c r="Q162" s="155" t="s">
        <v>2</v>
      </c>
      <c r="R162" s="155" t="s">
        <v>28</v>
      </c>
      <c r="S162" s="24"/>
      <c r="T162" s="22"/>
      <c r="U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</row>
    <row r="163" spans="1:38" ht="28.15" customHeight="1" x14ac:dyDescent="0.25">
      <c r="A163" s="149"/>
      <c r="B163" s="149"/>
      <c r="C163" s="149"/>
      <c r="D163" s="156" t="s">
        <v>19</v>
      </c>
      <c r="E163" s="157">
        <v>126</v>
      </c>
      <c r="F163" s="157">
        <v>147</v>
      </c>
      <c r="G163" s="157">
        <v>0</v>
      </c>
      <c r="H163" s="157">
        <v>0</v>
      </c>
      <c r="I163" s="157">
        <v>0</v>
      </c>
      <c r="J163" s="157">
        <v>0</v>
      </c>
      <c r="K163" s="157">
        <v>0</v>
      </c>
      <c r="L163" s="157">
        <v>0</v>
      </c>
      <c r="M163" s="157">
        <v>0</v>
      </c>
      <c r="N163" s="157">
        <v>0</v>
      </c>
      <c r="O163" s="157">
        <v>0</v>
      </c>
      <c r="P163" s="157">
        <v>0</v>
      </c>
      <c r="Q163" s="158">
        <v>273</v>
      </c>
      <c r="R163" s="159">
        <v>0.88925081433224751</v>
      </c>
      <c r="S163" s="160"/>
      <c r="T163" s="160"/>
      <c r="U163" s="160"/>
      <c r="V163" s="160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</row>
    <row r="164" spans="1:38" ht="28.15" customHeight="1" x14ac:dyDescent="0.25">
      <c r="A164" s="149"/>
      <c r="B164" s="149"/>
      <c r="C164" s="149"/>
      <c r="D164" s="156" t="s">
        <v>20</v>
      </c>
      <c r="E164" s="157">
        <v>109</v>
      </c>
      <c r="F164" s="157">
        <v>130</v>
      </c>
      <c r="G164" s="157">
        <v>0</v>
      </c>
      <c r="H164" s="157">
        <v>0</v>
      </c>
      <c r="I164" s="157">
        <v>0</v>
      </c>
      <c r="J164" s="157">
        <v>0</v>
      </c>
      <c r="K164" s="157">
        <v>0</v>
      </c>
      <c r="L164" s="157">
        <v>0</v>
      </c>
      <c r="M164" s="157">
        <v>0</v>
      </c>
      <c r="N164" s="157">
        <v>0</v>
      </c>
      <c r="O164" s="157">
        <v>0</v>
      </c>
      <c r="P164" s="157">
        <v>0</v>
      </c>
      <c r="Q164" s="158">
        <v>239</v>
      </c>
      <c r="R164" s="159">
        <v>0.77850162866449513</v>
      </c>
      <c r="S164" s="161"/>
      <c r="T164" s="161"/>
      <c r="U164" s="161"/>
      <c r="V164" s="161"/>
    </row>
    <row r="165" spans="1:38" s="14" customFormat="1" ht="19.5" x14ac:dyDescent="0.25">
      <c r="A165" s="162"/>
      <c r="B165" s="162"/>
      <c r="C165" s="162"/>
      <c r="D165" s="120"/>
      <c r="E165" s="120"/>
      <c r="F165" s="120"/>
      <c r="G165" s="120"/>
      <c r="H165" s="120"/>
      <c r="I165" s="120"/>
      <c r="J165" s="163"/>
      <c r="K165" s="163"/>
      <c r="L165" s="164"/>
      <c r="M165" s="120"/>
      <c r="N165" s="120"/>
      <c r="O165" s="120"/>
      <c r="P165" s="120"/>
      <c r="Q165" s="120"/>
      <c r="R165" s="120"/>
      <c r="S165" s="165"/>
      <c r="T165" s="165"/>
      <c r="U165" s="165"/>
      <c r="V165" s="165"/>
    </row>
    <row r="166" spans="1:38" s="14" customFormat="1" ht="19.5" x14ac:dyDescent="0.25">
      <c r="A166" s="166" t="s">
        <v>141</v>
      </c>
      <c r="B166" s="120"/>
      <c r="C166" s="120"/>
      <c r="D166" s="120"/>
      <c r="E166" s="120"/>
      <c r="F166" s="120"/>
      <c r="G166" s="120"/>
      <c r="H166" s="120"/>
      <c r="I166" s="120"/>
      <c r="J166" s="163"/>
      <c r="K166" s="163"/>
      <c r="L166" s="164"/>
      <c r="M166" s="120"/>
      <c r="N166" s="120"/>
      <c r="O166" s="120"/>
      <c r="P166" s="120"/>
      <c r="Q166" s="120"/>
      <c r="R166" s="120"/>
      <c r="S166" s="165"/>
      <c r="T166" s="165"/>
      <c r="U166" s="165"/>
      <c r="V166" s="165"/>
    </row>
    <row r="167" spans="1:38" s="14" customFormat="1" ht="10.5" customHeight="1" x14ac:dyDescent="0.25">
      <c r="P167" s="120"/>
      <c r="Q167" s="120"/>
      <c r="R167" s="120"/>
      <c r="S167" s="165"/>
      <c r="T167" s="165"/>
      <c r="U167" s="165"/>
      <c r="V167" s="165"/>
    </row>
    <row r="168" spans="1:38" s="14" customFormat="1" ht="19.5" x14ac:dyDescent="0.25">
      <c r="P168" s="120"/>
      <c r="Q168" s="120"/>
      <c r="R168" s="120"/>
      <c r="S168" s="165"/>
      <c r="T168" s="165"/>
      <c r="U168" s="165"/>
      <c r="V168" s="165"/>
    </row>
    <row r="169" spans="1:38" s="14" customFormat="1" ht="19.5" x14ac:dyDescent="0.25">
      <c r="P169" s="120"/>
      <c r="Q169" s="120"/>
      <c r="R169" s="120"/>
      <c r="S169" s="165"/>
      <c r="T169" s="165"/>
      <c r="U169" s="165"/>
      <c r="V169" s="165"/>
    </row>
    <row r="170" spans="1:38" ht="19.5" x14ac:dyDescent="0.25">
      <c r="P170" s="120"/>
      <c r="Q170" s="120"/>
      <c r="R170" s="120"/>
      <c r="S170" s="165"/>
      <c r="T170" s="165"/>
      <c r="U170" s="165"/>
      <c r="V170" s="165"/>
    </row>
    <row r="171" spans="1:38" ht="19.5" x14ac:dyDescent="0.25">
      <c r="P171" s="120"/>
      <c r="Q171" s="120"/>
      <c r="R171" s="120"/>
      <c r="S171" s="165"/>
      <c r="T171" s="165"/>
      <c r="U171" s="165"/>
      <c r="V171" s="165"/>
    </row>
    <row r="172" spans="1:38" ht="19.5" x14ac:dyDescent="0.25">
      <c r="A172" s="120"/>
      <c r="B172" s="120"/>
      <c r="C172" s="120"/>
      <c r="D172" s="120"/>
      <c r="E172" s="120"/>
      <c r="F172" s="120"/>
      <c r="G172" s="120"/>
      <c r="H172" s="120"/>
      <c r="I172" s="120"/>
      <c r="J172" s="163"/>
      <c r="K172" s="163"/>
      <c r="L172" s="164"/>
      <c r="M172" s="120"/>
      <c r="N172" s="120"/>
      <c r="O172" s="120"/>
      <c r="P172" s="120"/>
      <c r="Q172" s="120"/>
      <c r="R172" s="120"/>
      <c r="S172" s="165"/>
      <c r="T172" s="165"/>
      <c r="U172" s="165"/>
      <c r="V172" s="165"/>
    </row>
    <row r="173" spans="1:38" ht="19.5" x14ac:dyDescent="0.25">
      <c r="A173" s="120"/>
      <c r="B173" s="120"/>
      <c r="C173" s="120"/>
      <c r="D173" s="120"/>
      <c r="E173" s="120"/>
      <c r="F173" s="120"/>
      <c r="G173" s="120"/>
      <c r="H173" s="120"/>
      <c r="I173" s="120"/>
      <c r="J173" s="167"/>
      <c r="K173" s="167"/>
      <c r="L173" s="167"/>
      <c r="M173" s="120"/>
      <c r="N173" s="120"/>
      <c r="O173" s="120"/>
      <c r="P173" s="120"/>
      <c r="Q173" s="120"/>
      <c r="R173" s="120"/>
      <c r="S173" s="168"/>
      <c r="T173" s="168"/>
      <c r="U173" s="168"/>
      <c r="V173" s="168"/>
    </row>
    <row r="174" spans="1:38" ht="19.5" x14ac:dyDescent="0.25">
      <c r="A174" s="120"/>
      <c r="B174" s="120"/>
      <c r="C174" s="120"/>
      <c r="D174" s="120"/>
      <c r="E174" s="120"/>
      <c r="F174" s="120"/>
      <c r="G174" s="120"/>
      <c r="H174" s="120"/>
      <c r="I174" s="120"/>
      <c r="J174" s="164"/>
      <c r="K174" s="164"/>
      <c r="L174" s="169"/>
      <c r="M174" s="120"/>
      <c r="N174" s="120"/>
      <c r="O174" s="120"/>
      <c r="P174" s="120"/>
      <c r="Q174" s="120"/>
      <c r="R174" s="120"/>
      <c r="S174" s="170"/>
      <c r="T174" s="170"/>
      <c r="U174" s="170"/>
      <c r="V174" s="170"/>
    </row>
    <row r="175" spans="1:38" ht="19.5" x14ac:dyDescent="0.25">
      <c r="A175" s="120"/>
      <c r="B175" s="120"/>
      <c r="C175" s="120"/>
      <c r="D175" s="120"/>
      <c r="E175" s="120"/>
      <c r="F175" s="120"/>
      <c r="G175" s="120"/>
      <c r="H175" s="120"/>
      <c r="I175" s="120"/>
      <c r="J175" s="22"/>
      <c r="K175" s="22"/>
      <c r="L175" s="22"/>
      <c r="M175" s="120"/>
      <c r="N175" s="120"/>
      <c r="O175" s="120"/>
      <c r="P175" s="120"/>
      <c r="Q175" s="120"/>
      <c r="R175" s="120"/>
      <c r="S175" s="22"/>
      <c r="T175" s="22"/>
      <c r="U175" s="14"/>
    </row>
    <row r="176" spans="1:38" ht="19.5" x14ac:dyDescent="0.25">
      <c r="A176" s="120"/>
      <c r="B176" s="120"/>
      <c r="C176" s="120"/>
      <c r="D176" s="120"/>
      <c r="E176" s="120"/>
      <c r="F176" s="120"/>
      <c r="G176" s="120"/>
      <c r="H176" s="120"/>
      <c r="I176" s="120"/>
      <c r="J176" s="171"/>
      <c r="K176" s="171"/>
      <c r="L176" s="171"/>
      <c r="M176" s="120"/>
      <c r="N176" s="120"/>
      <c r="O176" s="120"/>
      <c r="P176" s="120"/>
      <c r="Q176" s="120"/>
      <c r="R176" s="120"/>
      <c r="S176" s="172"/>
      <c r="T176" s="172"/>
      <c r="U176" s="172"/>
      <c r="V176" s="172"/>
    </row>
    <row r="177" spans="1:25" ht="15" customHeight="1" x14ac:dyDescent="0.25">
      <c r="A177" s="120"/>
      <c r="B177" s="120"/>
      <c r="C177" s="120"/>
      <c r="D177" s="120"/>
      <c r="E177" s="120"/>
      <c r="F177" s="120"/>
      <c r="G177" s="120"/>
      <c r="H177" s="120"/>
      <c r="I177" s="120"/>
      <c r="J177" s="173"/>
      <c r="K177" s="173"/>
      <c r="L177" s="174"/>
      <c r="M177" s="120"/>
      <c r="N177" s="120"/>
      <c r="O177" s="120"/>
      <c r="P177" s="120"/>
      <c r="Q177" s="120"/>
      <c r="R177" s="120"/>
      <c r="S177" s="22"/>
      <c r="T177" s="22"/>
      <c r="U177" s="14"/>
    </row>
    <row r="178" spans="1:25" ht="15.75" customHeight="1" x14ac:dyDescent="0.25">
      <c r="A178" s="120"/>
      <c r="B178" s="120"/>
      <c r="C178" s="120"/>
      <c r="D178" s="120"/>
      <c r="E178" s="120"/>
      <c r="F178" s="120"/>
      <c r="G178" s="120"/>
      <c r="H178" s="120"/>
      <c r="I178" s="120"/>
      <c r="J178" s="14"/>
      <c r="K178" s="14"/>
      <c r="L178" s="174"/>
      <c r="M178" s="120"/>
      <c r="N178" s="120"/>
      <c r="O178" s="120"/>
      <c r="P178" s="120"/>
      <c r="Q178" s="120"/>
      <c r="R178" s="120"/>
      <c r="S178" s="22"/>
      <c r="T178" s="22"/>
      <c r="U178" s="14"/>
    </row>
    <row r="179" spans="1:25" ht="15" customHeight="1" x14ac:dyDescent="0.25">
      <c r="A179" s="120"/>
      <c r="B179" s="120"/>
      <c r="C179" s="120"/>
      <c r="D179" s="120"/>
      <c r="E179" s="120"/>
      <c r="F179" s="120"/>
      <c r="G179" s="120"/>
      <c r="H179" s="120"/>
      <c r="I179" s="120"/>
      <c r="J179" s="14"/>
      <c r="K179" s="14"/>
      <c r="L179" s="175"/>
      <c r="M179" s="120"/>
      <c r="N179" s="120"/>
      <c r="O179" s="120"/>
      <c r="P179" s="120"/>
      <c r="Q179" s="120"/>
      <c r="R179" s="120"/>
      <c r="S179" s="22"/>
      <c r="T179" s="22"/>
      <c r="U179" s="14"/>
    </row>
    <row r="180" spans="1:25" ht="15" customHeight="1" x14ac:dyDescent="0.25">
      <c r="A180" s="22"/>
      <c r="B180" s="22"/>
      <c r="C180" s="22"/>
      <c r="D180" s="22"/>
      <c r="E180" s="22"/>
      <c r="F180" s="22"/>
      <c r="G180" s="22"/>
      <c r="H180" s="174"/>
      <c r="I180" s="14"/>
      <c r="J180" s="14"/>
      <c r="K180" s="14"/>
      <c r="L180" s="176"/>
      <c r="M180" s="120"/>
      <c r="N180" s="120"/>
      <c r="O180" s="120"/>
      <c r="P180" s="120"/>
      <c r="Q180" s="120"/>
      <c r="R180" s="120"/>
      <c r="S180" s="14"/>
      <c r="T180" s="14"/>
      <c r="U180" s="14"/>
    </row>
    <row r="181" spans="1:25" s="14" customFormat="1" ht="15" customHeight="1" x14ac:dyDescent="0.25">
      <c r="A181" s="22"/>
      <c r="B181" s="22"/>
      <c r="C181" s="22"/>
      <c r="D181" s="22"/>
      <c r="E181" s="22"/>
      <c r="F181" s="22"/>
      <c r="G181" s="22"/>
      <c r="H181" s="336"/>
      <c r="L181" s="24"/>
      <c r="M181" s="120"/>
      <c r="N181" s="120"/>
      <c r="O181" s="120"/>
      <c r="P181" s="120"/>
      <c r="Q181" s="120"/>
      <c r="R181" s="120"/>
      <c r="W181"/>
      <c r="X181"/>
      <c r="Y181"/>
    </row>
    <row r="182" spans="1:25" s="14" customFormat="1" ht="19.5" x14ac:dyDescent="0.25">
      <c r="A182" s="22"/>
      <c r="B182" s="22"/>
      <c r="C182" s="22"/>
      <c r="D182" s="22"/>
      <c r="E182" s="22"/>
      <c r="F182" s="22"/>
      <c r="G182" s="22"/>
      <c r="H182" s="336"/>
      <c r="L182" s="22"/>
      <c r="M182" s="120"/>
      <c r="N182" s="120"/>
      <c r="O182" s="120"/>
      <c r="P182" s="120"/>
      <c r="Q182" s="120"/>
      <c r="R182" s="120"/>
      <c r="W182"/>
      <c r="X182"/>
      <c r="Y182"/>
    </row>
    <row r="183" spans="1:25" s="14" customFormat="1" ht="19.5" x14ac:dyDescent="0.25">
      <c r="A183" s="22"/>
      <c r="B183" s="22"/>
      <c r="C183" s="22"/>
      <c r="D183" s="22"/>
      <c r="E183" s="22"/>
      <c r="F183" s="22"/>
      <c r="G183" s="22"/>
      <c r="H183" s="177"/>
      <c r="L183" s="22"/>
      <c r="M183" s="120"/>
      <c r="N183" s="120"/>
      <c r="O183" s="120"/>
      <c r="P183" s="120"/>
      <c r="Q183" s="120"/>
      <c r="R183" s="120"/>
      <c r="W183"/>
      <c r="X183"/>
      <c r="Y183"/>
    </row>
    <row r="184" spans="1:25" s="14" customFormat="1" ht="19.5" x14ac:dyDescent="0.25">
      <c r="A184" s="22"/>
      <c r="B184" s="22"/>
      <c r="C184" s="22"/>
      <c r="D184" s="22"/>
      <c r="E184" s="22"/>
      <c r="F184" s="22"/>
      <c r="G184" s="22"/>
      <c r="H184" s="177"/>
      <c r="L184" s="22"/>
      <c r="M184" s="120"/>
      <c r="N184" s="120"/>
      <c r="O184" s="120"/>
      <c r="P184" s="120"/>
      <c r="Q184" s="120"/>
      <c r="R184" s="120"/>
      <c r="W184"/>
      <c r="X184"/>
      <c r="Y184"/>
    </row>
    <row r="185" spans="1:25" s="14" customFormat="1" ht="19.5" x14ac:dyDescent="0.25">
      <c r="A185" s="22"/>
      <c r="B185" s="22"/>
      <c r="C185" s="22"/>
      <c r="D185" s="22"/>
      <c r="E185" s="22"/>
      <c r="F185" s="22"/>
      <c r="G185" s="22"/>
      <c r="H185" s="177"/>
      <c r="L185" s="22"/>
      <c r="M185" s="120"/>
      <c r="N185" s="120"/>
      <c r="O185" s="120"/>
      <c r="P185" s="120"/>
      <c r="Q185" s="120"/>
      <c r="R185" s="120"/>
      <c r="W185"/>
      <c r="X185"/>
      <c r="Y185"/>
    </row>
    <row r="186" spans="1:25" s="14" customFormat="1" ht="19.5" x14ac:dyDescent="0.25">
      <c r="A186" s="22"/>
      <c r="B186" s="22"/>
      <c r="C186" s="22"/>
      <c r="D186" s="22"/>
      <c r="E186" s="22"/>
      <c r="F186" s="22"/>
      <c r="G186" s="22"/>
      <c r="H186" s="177"/>
      <c r="L186" s="22"/>
      <c r="M186" s="120"/>
      <c r="N186" s="120"/>
      <c r="O186" s="120"/>
      <c r="P186" s="120"/>
      <c r="Q186" s="120"/>
      <c r="R186" s="120"/>
      <c r="W186"/>
      <c r="X186"/>
      <c r="Y186"/>
    </row>
    <row r="187" spans="1:25" s="14" customFormat="1" ht="19.5" x14ac:dyDescent="0.25">
      <c r="A187" s="22"/>
      <c r="B187" s="22"/>
      <c r="C187" s="22"/>
      <c r="D187" s="22"/>
      <c r="E187" s="22"/>
      <c r="F187" s="22"/>
      <c r="G187" s="22"/>
      <c r="H187" s="177"/>
      <c r="L187" s="22"/>
      <c r="M187" s="120"/>
      <c r="N187" s="120"/>
      <c r="O187" s="120"/>
      <c r="P187" s="120"/>
      <c r="Q187" s="120"/>
      <c r="R187" s="120"/>
      <c r="W187"/>
      <c r="X187"/>
      <c r="Y187"/>
    </row>
    <row r="188" spans="1:25" s="14" customFormat="1" ht="19.5" x14ac:dyDescent="0.25">
      <c r="A188" s="22"/>
      <c r="B188" s="22"/>
      <c r="C188" s="22"/>
      <c r="D188" s="22"/>
      <c r="E188" s="22"/>
      <c r="F188" s="22"/>
      <c r="G188" s="22"/>
      <c r="H188" s="177"/>
      <c r="L188" s="22"/>
      <c r="M188" s="120"/>
      <c r="N188" s="120"/>
      <c r="O188" s="120"/>
      <c r="P188" s="120"/>
      <c r="Q188" s="120"/>
      <c r="R188" s="120"/>
      <c r="W188"/>
      <c r="X188"/>
      <c r="Y188"/>
    </row>
    <row r="189" spans="1:25" s="14" customFormat="1" ht="19.5" x14ac:dyDescent="0.25">
      <c r="A189" s="22"/>
      <c r="B189" s="22"/>
      <c r="C189" s="22"/>
      <c r="D189" s="22"/>
      <c r="E189" s="22"/>
      <c r="F189" s="22"/>
      <c r="G189" s="22"/>
      <c r="H189" s="177"/>
      <c r="L189" s="22"/>
      <c r="M189" s="120"/>
      <c r="N189" s="120"/>
      <c r="O189" s="120"/>
      <c r="P189" s="120"/>
      <c r="Q189" s="120"/>
      <c r="R189" s="120"/>
      <c r="W189"/>
      <c r="X189"/>
      <c r="Y189"/>
    </row>
    <row r="190" spans="1:25" s="14" customFormat="1" ht="19.5" x14ac:dyDescent="0.25">
      <c r="A190" s="22"/>
      <c r="B190" s="22"/>
      <c r="C190" s="22"/>
      <c r="D190" s="22"/>
      <c r="E190" s="22"/>
      <c r="F190" s="22"/>
      <c r="G190" s="22"/>
      <c r="H190" s="177"/>
      <c r="L190" s="22"/>
      <c r="M190" s="120"/>
      <c r="N190" s="120"/>
      <c r="O190" s="120"/>
      <c r="P190" s="120"/>
      <c r="Q190" s="120"/>
      <c r="R190" s="120"/>
      <c r="W190"/>
      <c r="X190"/>
      <c r="Y190"/>
    </row>
    <row r="191" spans="1:25" s="14" customFormat="1" ht="19.5" x14ac:dyDescent="0.25">
      <c r="A191" s="22"/>
      <c r="B191" s="22"/>
      <c r="C191" s="22"/>
      <c r="D191" s="22"/>
      <c r="E191" s="22"/>
      <c r="F191" s="22"/>
      <c r="G191" s="22"/>
      <c r="H191" s="177"/>
      <c r="L191" s="22"/>
      <c r="M191" s="120"/>
      <c r="N191" s="120"/>
      <c r="O191" s="120"/>
      <c r="P191" s="120"/>
      <c r="Q191" s="120"/>
      <c r="R191" s="120"/>
      <c r="W191"/>
      <c r="X191"/>
      <c r="Y191"/>
    </row>
    <row r="192" spans="1:25" s="14" customFormat="1" ht="19.5" x14ac:dyDescent="0.25">
      <c r="A192" s="22"/>
      <c r="B192" s="22"/>
      <c r="C192" s="22"/>
      <c r="D192" s="22"/>
      <c r="E192" s="22"/>
      <c r="F192" s="22"/>
      <c r="G192" s="22"/>
      <c r="H192" s="177"/>
      <c r="L192" s="22"/>
      <c r="M192" s="120"/>
      <c r="N192" s="120"/>
      <c r="O192" s="120"/>
      <c r="P192" s="120"/>
      <c r="Q192" s="120"/>
      <c r="R192" s="120"/>
      <c r="W192"/>
      <c r="X192"/>
      <c r="Y192"/>
    </row>
    <row r="193" spans="1:25" s="14" customFormat="1" ht="19.5" x14ac:dyDescent="0.25">
      <c r="A193" s="22"/>
      <c r="B193" s="22"/>
      <c r="C193" s="22"/>
      <c r="D193" s="22"/>
      <c r="E193" s="22"/>
      <c r="F193" s="22"/>
      <c r="G193" s="22"/>
      <c r="H193" s="177"/>
      <c r="L193" s="22"/>
      <c r="M193" s="120"/>
      <c r="N193" s="120"/>
      <c r="O193" s="120"/>
      <c r="P193" s="120"/>
      <c r="Q193" s="120"/>
      <c r="R193" s="120"/>
      <c r="W193"/>
      <c r="X193"/>
      <c r="Y193"/>
    </row>
    <row r="194" spans="1:25" s="14" customFormat="1" ht="19.5" x14ac:dyDescent="0.25">
      <c r="A194" s="22"/>
      <c r="B194" s="22"/>
      <c r="C194" s="22"/>
      <c r="D194" s="22"/>
      <c r="E194" s="22"/>
      <c r="F194" s="22"/>
      <c r="G194" s="22"/>
      <c r="H194" s="177"/>
      <c r="L194" s="22"/>
      <c r="M194" s="120"/>
      <c r="N194" s="120"/>
      <c r="O194" s="120"/>
      <c r="P194" s="120"/>
      <c r="Q194" s="120"/>
      <c r="R194" s="120"/>
      <c r="W194"/>
      <c r="X194"/>
      <c r="Y194"/>
    </row>
    <row r="195" spans="1:25" s="14" customFormat="1" ht="19.5" x14ac:dyDescent="0.25">
      <c r="A195" s="22"/>
      <c r="B195" s="22"/>
      <c r="C195" s="22"/>
      <c r="D195" s="22"/>
      <c r="E195" s="22"/>
      <c r="F195" s="22"/>
      <c r="G195" s="22"/>
      <c r="H195" s="178"/>
      <c r="L195" s="22"/>
      <c r="M195" s="120"/>
      <c r="N195" s="120"/>
      <c r="O195" s="120"/>
      <c r="P195" s="120"/>
      <c r="Q195" s="120"/>
      <c r="R195" s="120"/>
      <c r="W195"/>
      <c r="X195"/>
      <c r="Y195"/>
    </row>
    <row r="196" spans="1:25" s="14" customFormat="1" ht="19.5" x14ac:dyDescent="0.25">
      <c r="A196" s="22"/>
      <c r="B196" s="22"/>
      <c r="C196" s="22"/>
      <c r="D196" s="22"/>
      <c r="E196" s="22"/>
      <c r="F196" s="22"/>
      <c r="G196" s="22"/>
      <c r="H196" s="179"/>
      <c r="L196" s="22"/>
      <c r="M196" s="120"/>
      <c r="N196" s="120"/>
      <c r="O196" s="120"/>
      <c r="P196" s="120"/>
      <c r="Q196" s="120"/>
      <c r="R196" s="120"/>
      <c r="W196"/>
      <c r="X196"/>
      <c r="Y196"/>
    </row>
    <row r="197" spans="1:25" s="14" customFormat="1" x14ac:dyDescent="0.25">
      <c r="A197" s="22"/>
      <c r="B197" s="22"/>
      <c r="C197" s="22"/>
      <c r="D197" s="22"/>
      <c r="E197" s="22"/>
      <c r="F197" s="22"/>
      <c r="G197" s="22"/>
      <c r="W197"/>
      <c r="X197"/>
      <c r="Y197"/>
    </row>
    <row r="198" spans="1:25" s="14" customFormat="1" x14ac:dyDescent="0.25">
      <c r="A198" s="22"/>
      <c r="B198" s="22"/>
      <c r="C198" s="22"/>
      <c r="D198" s="22"/>
      <c r="E198" s="22"/>
      <c r="F198" s="22"/>
      <c r="G198" s="22"/>
      <c r="U198"/>
      <c r="W198"/>
      <c r="X198"/>
      <c r="Y198"/>
    </row>
    <row r="199" spans="1:25" s="14" customFormat="1" x14ac:dyDescent="0.25">
      <c r="A199" s="22"/>
      <c r="B199" s="22"/>
      <c r="C199" s="22"/>
      <c r="D199" s="22"/>
      <c r="E199" s="22"/>
      <c r="F199" s="22"/>
      <c r="G199" s="22"/>
      <c r="U199"/>
      <c r="W199"/>
      <c r="X199"/>
      <c r="Y199"/>
    </row>
    <row r="200" spans="1:25" s="14" customFormat="1" x14ac:dyDescent="0.25">
      <c r="A200" s="22"/>
      <c r="B200" s="22"/>
      <c r="C200" s="22"/>
      <c r="D200" s="22"/>
      <c r="E200" s="22"/>
      <c r="F200" s="22"/>
      <c r="G200" s="22"/>
      <c r="U200"/>
      <c r="W200"/>
      <c r="X200"/>
      <c r="Y200"/>
    </row>
    <row r="201" spans="1:25" s="14" customFormat="1" x14ac:dyDescent="0.25">
      <c r="A201" s="22"/>
      <c r="B201" s="22"/>
      <c r="C201" s="22"/>
      <c r="D201" s="22"/>
      <c r="E201" s="22"/>
      <c r="F201" s="22"/>
      <c r="G201" s="22"/>
      <c r="U201"/>
      <c r="W201"/>
      <c r="X201"/>
      <c r="Y201"/>
    </row>
    <row r="202" spans="1:25" s="14" customFormat="1" x14ac:dyDescent="0.25">
      <c r="A202" s="22"/>
      <c r="B202" s="22"/>
      <c r="C202" s="22"/>
      <c r="D202" s="22"/>
      <c r="E202" s="22"/>
      <c r="F202" s="22"/>
      <c r="G202" s="22"/>
      <c r="U202"/>
      <c r="W202"/>
      <c r="X202"/>
      <c r="Y202"/>
    </row>
    <row r="203" spans="1:25" s="14" customFormat="1" x14ac:dyDescent="0.25">
      <c r="A203" s="22"/>
      <c r="B203" s="22"/>
      <c r="C203" s="22"/>
      <c r="D203" s="22"/>
      <c r="E203" s="22"/>
      <c r="F203" s="22"/>
      <c r="G203" s="22"/>
      <c r="U203"/>
      <c r="W203"/>
      <c r="X203"/>
      <c r="Y203"/>
    </row>
    <row r="204" spans="1:25" s="14" customFormat="1" x14ac:dyDescent="0.25">
      <c r="A204" s="22"/>
      <c r="B204" s="22"/>
      <c r="C204" s="22"/>
      <c r="D204" s="22"/>
      <c r="E204" s="22"/>
      <c r="F204" s="22"/>
      <c r="G204" s="22"/>
      <c r="U204"/>
      <c r="W204"/>
      <c r="X204"/>
      <c r="Y204"/>
    </row>
    <row r="205" spans="1:25" s="14" customFormat="1" x14ac:dyDescent="0.25">
      <c r="A205" s="22"/>
      <c r="B205" s="22"/>
      <c r="C205" s="22"/>
      <c r="D205" s="22"/>
      <c r="E205" s="22"/>
      <c r="F205" s="22"/>
      <c r="G205" s="22"/>
      <c r="U205"/>
      <c r="W205"/>
      <c r="X205"/>
      <c r="Y205"/>
    </row>
    <row r="206" spans="1:25" s="14" customFormat="1" x14ac:dyDescent="0.25">
      <c r="A206" s="22"/>
      <c r="B206" s="22"/>
      <c r="C206" s="22"/>
      <c r="D206" s="22"/>
      <c r="E206" s="22"/>
      <c r="F206" s="22"/>
      <c r="G206" s="22"/>
      <c r="U206"/>
      <c r="W206"/>
      <c r="X206"/>
      <c r="Y206"/>
    </row>
  </sheetData>
  <mergeCells count="99">
    <mergeCell ref="D160:R160"/>
    <mergeCell ref="D161:R161"/>
    <mergeCell ref="H181:H182"/>
    <mergeCell ref="A152:E152"/>
    <mergeCell ref="A153:E153"/>
    <mergeCell ref="A154:E154"/>
    <mergeCell ref="A155:E155"/>
    <mergeCell ref="A156:E156"/>
    <mergeCell ref="A157:E157"/>
    <mergeCell ref="A129:E129"/>
    <mergeCell ref="A151:E151"/>
    <mergeCell ref="A140:E140"/>
    <mergeCell ref="A141:E141"/>
    <mergeCell ref="A142:E142"/>
    <mergeCell ref="A143:E143"/>
    <mergeCell ref="A144:E144"/>
    <mergeCell ref="A145:E145"/>
    <mergeCell ref="A146:E146"/>
    <mergeCell ref="A147:E147"/>
    <mergeCell ref="A148:E148"/>
    <mergeCell ref="A149:E149"/>
    <mergeCell ref="A150:E150"/>
    <mergeCell ref="A130:E130"/>
    <mergeCell ref="S121:S123"/>
    <mergeCell ref="T121:T123"/>
    <mergeCell ref="U121:U123"/>
    <mergeCell ref="A122:E124"/>
    <mergeCell ref="F122:F124"/>
    <mergeCell ref="G122:G124"/>
    <mergeCell ref="H122:H124"/>
    <mergeCell ref="I122:I124"/>
    <mergeCell ref="J122:J124"/>
    <mergeCell ref="K122:K124"/>
    <mergeCell ref="R121:R123"/>
    <mergeCell ref="O121:O123"/>
    <mergeCell ref="P121:P123"/>
    <mergeCell ref="Q121:Q123"/>
    <mergeCell ref="A125:E125"/>
    <mergeCell ref="A126:E126"/>
    <mergeCell ref="A127:E127"/>
    <mergeCell ref="A128:E128"/>
    <mergeCell ref="A119:J119"/>
    <mergeCell ref="A120:J120"/>
    <mergeCell ref="A116:V117"/>
    <mergeCell ref="A93:H93"/>
    <mergeCell ref="Q93:U93"/>
    <mergeCell ref="A94:A96"/>
    <mergeCell ref="B94:B96"/>
    <mergeCell ref="C94:D95"/>
    <mergeCell ref="E94:F95"/>
    <mergeCell ref="G94:H95"/>
    <mergeCell ref="Q94:Q96"/>
    <mergeCell ref="R94:R96"/>
    <mergeCell ref="S94:S96"/>
    <mergeCell ref="T94:T96"/>
    <mergeCell ref="U94:U96"/>
    <mergeCell ref="A111:R111"/>
    <mergeCell ref="A112:R112"/>
    <mergeCell ref="A113:R113"/>
    <mergeCell ref="N86:O86"/>
    <mergeCell ref="T86:U86"/>
    <mergeCell ref="T87:U87"/>
    <mergeCell ref="A90:V90"/>
    <mergeCell ref="A92:H92"/>
    <mergeCell ref="Q92:V92"/>
    <mergeCell ref="N85:O85"/>
    <mergeCell ref="N74:O74"/>
    <mergeCell ref="N75:O75"/>
    <mergeCell ref="N76:O76"/>
    <mergeCell ref="N77:O77"/>
    <mergeCell ref="N78:O78"/>
    <mergeCell ref="N79:O79"/>
    <mergeCell ref="N80:O80"/>
    <mergeCell ref="N81:O81"/>
    <mergeCell ref="N82:O82"/>
    <mergeCell ref="N83:O83"/>
    <mergeCell ref="N84:O84"/>
    <mergeCell ref="N73:O73"/>
    <mergeCell ref="T73:U73"/>
    <mergeCell ref="A31:E31"/>
    <mergeCell ref="L31:O31"/>
    <mergeCell ref="A49:N49"/>
    <mergeCell ref="A50:N50"/>
    <mergeCell ref="A52:A53"/>
    <mergeCell ref="B52:B53"/>
    <mergeCell ref="C52:F52"/>
    <mergeCell ref="G52:J52"/>
    <mergeCell ref="K52:N52"/>
    <mergeCell ref="A67:U68"/>
    <mergeCell ref="A71:F71"/>
    <mergeCell ref="N71:U71"/>
    <mergeCell ref="A72:F72"/>
    <mergeCell ref="N72:U72"/>
    <mergeCell ref="A20:V20"/>
    <mergeCell ref="A22:V22"/>
    <mergeCell ref="A25:V25"/>
    <mergeCell ref="A28:V28"/>
    <mergeCell ref="A30:E30"/>
    <mergeCell ref="L30:O30"/>
  </mergeCells>
  <conditionalFormatting sqref="B66">
    <cfRule type="cellIs" dxfId="8" priority="9" operator="notEqual">
      <formula>$M$46</formula>
    </cfRule>
  </conditionalFormatting>
  <conditionalFormatting sqref="B109">
    <cfRule type="expression" dxfId="7" priority="8">
      <formula>$B$109&lt;&gt;$M$46</formula>
    </cfRule>
  </conditionalFormatting>
  <conditionalFormatting sqref="B46">
    <cfRule type="expression" dxfId="6" priority="7">
      <formula>$B$46&lt;&gt;$M$46</formula>
    </cfRule>
  </conditionalFormatting>
  <conditionalFormatting sqref="B86">
    <cfRule type="expression" dxfId="5" priority="6">
      <formula>$B$86&lt;&gt;$M$46</formula>
    </cfRule>
  </conditionalFormatting>
  <conditionalFormatting sqref="R109">
    <cfRule type="expression" dxfId="4" priority="5">
      <formula>$R$109&lt;&gt;$M$46</formula>
    </cfRule>
  </conditionalFormatting>
  <conditionalFormatting sqref="F125">
    <cfRule type="cellIs" dxfId="3" priority="4" operator="notEqual">
      <formula>$M$46</formula>
    </cfRule>
  </conditionalFormatting>
  <conditionalFormatting sqref="F140:F150 F152:F153">
    <cfRule type="expression" dxfId="2" priority="3">
      <formula>$F$140&lt;&gt;$H$140+$K$140</formula>
    </cfRule>
  </conditionalFormatting>
  <conditionalFormatting sqref="P136">
    <cfRule type="expression" dxfId="1" priority="2">
      <formula>$P$136&lt;&gt;$F$156</formula>
    </cfRule>
  </conditionalFormatting>
  <conditionalFormatting sqref="F151">
    <cfRule type="expression" dxfId="0" priority="1">
      <formula>$F$140&lt;&gt;$H$140+$K$140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3" manualBreakCount="3">
    <brk id="16" max="19" man="1"/>
    <brk id="68" max="21" man="1"/>
    <brk id="114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AV187"/>
  <sheetViews>
    <sheetView view="pageBreakPreview" zoomScale="50" zoomScaleNormal="60" zoomScaleSheetLayoutView="50" workbookViewId="0">
      <selection activeCell="AB37" sqref="AB37"/>
    </sheetView>
  </sheetViews>
  <sheetFormatPr baseColWidth="10" defaultColWidth="11.42578125" defaultRowHeight="16.5" x14ac:dyDescent="0.3"/>
  <cols>
    <col min="1" max="1" width="15.5703125" style="1" customWidth="1"/>
    <col min="2" max="3" width="13.7109375" style="1" customWidth="1"/>
    <col min="4" max="4" width="10.7109375" style="1" customWidth="1"/>
    <col min="5" max="15" width="15.140625" style="1" customWidth="1"/>
    <col min="16" max="16" width="14.28515625" style="1" customWidth="1"/>
    <col min="17" max="18" width="10.7109375" style="1" customWidth="1"/>
    <col min="19" max="19" width="2.85546875" style="1" customWidth="1"/>
    <col min="20" max="20" width="2.42578125" style="13" customWidth="1"/>
    <col min="21" max="21" width="12.5703125" style="1" customWidth="1"/>
    <col min="22" max="23" width="12.140625" style="1" customWidth="1"/>
    <col min="24" max="35" width="12.42578125" style="1" customWidth="1"/>
    <col min="36" max="36" width="10" style="1" customWidth="1"/>
    <col min="37" max="37" width="11.28515625" style="1" customWidth="1"/>
    <col min="38" max="38" width="14.28515625" style="1" customWidth="1"/>
    <col min="39" max="47" width="7.140625" style="1" customWidth="1"/>
    <col min="48" max="16384" width="11.42578125" style="1"/>
  </cols>
  <sheetData>
    <row r="5" spans="1:40" s="8" customFormat="1" ht="26.25" customHeight="1" x14ac:dyDescent="0.35">
      <c r="A5" s="12"/>
      <c r="B5" s="10"/>
      <c r="C5" s="10"/>
      <c r="D5" s="10"/>
      <c r="E5" s="10"/>
      <c r="F5" s="10"/>
      <c r="G5" s="10"/>
      <c r="H5" s="10"/>
      <c r="I5" s="10"/>
      <c r="J5" s="11"/>
      <c r="K5" s="10"/>
      <c r="L5" s="10"/>
      <c r="M5" s="10"/>
      <c r="N5" s="10"/>
      <c r="O5" s="10"/>
      <c r="P5" s="10"/>
      <c r="Q5" s="10"/>
      <c r="R5" s="10"/>
      <c r="S5" s="10"/>
      <c r="T5" s="13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7.5" customHeight="1" x14ac:dyDescent="0.3"/>
    <row r="7" spans="1:40" ht="7.5" customHeight="1" x14ac:dyDescent="0.3">
      <c r="A7" s="253"/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5"/>
    </row>
    <row r="8" spans="1:40" ht="33" customHeight="1" x14ac:dyDescent="0.3">
      <c r="A8" s="343" t="s">
        <v>46</v>
      </c>
      <c r="B8" s="344"/>
      <c r="C8" s="344"/>
      <c r="D8" s="344"/>
      <c r="E8" s="344"/>
      <c r="F8" s="344"/>
      <c r="G8" s="344"/>
      <c r="H8" s="344"/>
      <c r="I8" s="344"/>
      <c r="J8" s="344"/>
      <c r="K8" s="344"/>
      <c r="L8" s="344"/>
      <c r="M8" s="344"/>
      <c r="N8" s="344"/>
      <c r="O8" s="344"/>
      <c r="P8" s="344"/>
      <c r="Q8" s="344"/>
      <c r="R8" s="344"/>
      <c r="S8" s="344"/>
      <c r="T8" s="344"/>
    </row>
    <row r="9" spans="1:40" ht="27" customHeight="1" x14ac:dyDescent="0.3">
      <c r="A9" s="345" t="s">
        <v>142</v>
      </c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346"/>
    </row>
    <row r="10" spans="1:40" ht="23.25" customHeight="1" x14ac:dyDescent="0.3">
      <c r="A10" s="347" t="s">
        <v>223</v>
      </c>
      <c r="B10" s="348"/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8"/>
      <c r="S10" s="348"/>
      <c r="T10" s="348"/>
    </row>
    <row r="11" spans="1:40" ht="7.5" customHeight="1" x14ac:dyDescent="0.3">
      <c r="A11" s="256"/>
      <c r="B11" s="25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8"/>
      <c r="O11" s="258"/>
      <c r="P11" s="257"/>
      <c r="Q11" s="257"/>
      <c r="R11" s="257"/>
      <c r="S11" s="257"/>
      <c r="T11" s="255"/>
    </row>
    <row r="12" spans="1:40" ht="20.25" customHeight="1" x14ac:dyDescent="0.3"/>
    <row r="13" spans="1:40" ht="23.25" customHeight="1" thickBot="1" x14ac:dyDescent="0.35">
      <c r="A13" s="349" t="s">
        <v>143</v>
      </c>
      <c r="B13" s="349"/>
      <c r="C13" s="349"/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180"/>
      <c r="S13" s="180"/>
    </row>
    <row r="14" spans="1:40" ht="12.75" customHeight="1" x14ac:dyDescent="0.3">
      <c r="A14" s="181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3"/>
      <c r="S14" s="13"/>
    </row>
    <row r="15" spans="1:40" ht="22.5" customHeight="1" x14ac:dyDescent="0.3">
      <c r="A15" s="350" t="s">
        <v>23</v>
      </c>
      <c r="B15" s="352" t="s">
        <v>144</v>
      </c>
      <c r="C15" s="353"/>
      <c r="D15" s="356" t="s">
        <v>6</v>
      </c>
      <c r="E15" s="356" t="s">
        <v>7</v>
      </c>
      <c r="F15" s="356" t="s">
        <v>8</v>
      </c>
      <c r="G15" s="356" t="s">
        <v>9</v>
      </c>
      <c r="H15" s="356" t="s">
        <v>10</v>
      </c>
      <c r="I15" s="356" t="s">
        <v>11</v>
      </c>
      <c r="J15" s="356" t="s">
        <v>12</v>
      </c>
      <c r="K15" s="356" t="s">
        <v>13</v>
      </c>
      <c r="L15" s="356" t="s">
        <v>26</v>
      </c>
      <c r="M15" s="356" t="s">
        <v>15</v>
      </c>
      <c r="N15" s="356" t="s">
        <v>16</v>
      </c>
      <c r="O15" s="380" t="s">
        <v>17</v>
      </c>
      <c r="P15" s="358" t="s">
        <v>2</v>
      </c>
      <c r="Q15" s="360" t="s">
        <v>3</v>
      </c>
      <c r="S15" s="182"/>
      <c r="T15" s="182"/>
    </row>
    <row r="16" spans="1:40" ht="23.25" customHeight="1" x14ac:dyDescent="0.3">
      <c r="A16" s="351"/>
      <c r="B16" s="354"/>
      <c r="C16" s="355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81"/>
      <c r="P16" s="359"/>
      <c r="Q16" s="361"/>
      <c r="S16" s="182"/>
      <c r="T16" s="182"/>
    </row>
    <row r="17" spans="1:48" ht="23.25" customHeight="1" x14ac:dyDescent="0.3">
      <c r="A17" s="183">
        <v>1</v>
      </c>
      <c r="B17" s="184" t="s">
        <v>145</v>
      </c>
      <c r="C17" s="185"/>
      <c r="D17" s="186">
        <v>110</v>
      </c>
      <c r="E17" s="186">
        <v>211</v>
      </c>
      <c r="F17" s="186"/>
      <c r="G17" s="186"/>
      <c r="H17" s="186"/>
      <c r="I17" s="186"/>
      <c r="J17" s="186"/>
      <c r="K17" s="186"/>
      <c r="L17" s="186"/>
      <c r="M17" s="186"/>
      <c r="N17" s="186"/>
      <c r="O17" s="187"/>
      <c r="P17" s="188">
        <f t="shared" ref="P17:P78" si="0">SUM(D17:O17)</f>
        <v>321</v>
      </c>
      <c r="Q17" s="189">
        <f t="shared" ref="Q17:Q78" si="1">+P17/$P$79</f>
        <v>4.474491218288263E-2</v>
      </c>
      <c r="S17" s="190"/>
      <c r="T17" s="191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18" spans="1:48" ht="23.25" customHeight="1" x14ac:dyDescent="0.3">
      <c r="A18" s="183">
        <v>2</v>
      </c>
      <c r="B18" s="184" t="s">
        <v>146</v>
      </c>
      <c r="C18" s="185"/>
      <c r="D18" s="186">
        <v>38</v>
      </c>
      <c r="E18" s="186">
        <v>74</v>
      </c>
      <c r="F18" s="186"/>
      <c r="G18" s="186"/>
      <c r="H18" s="186"/>
      <c r="I18" s="186"/>
      <c r="J18" s="186"/>
      <c r="K18" s="186"/>
      <c r="L18" s="186"/>
      <c r="M18" s="186"/>
      <c r="N18" s="186"/>
      <c r="O18" s="187"/>
      <c r="P18" s="188">
        <f t="shared" si="0"/>
        <v>112</v>
      </c>
      <c r="Q18" s="189">
        <f t="shared" si="1"/>
        <v>1.5611931976582102E-2</v>
      </c>
      <c r="S18" s="190"/>
      <c r="T18" s="191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1:48" ht="23.25" customHeight="1" x14ac:dyDescent="0.3">
      <c r="A19" s="183">
        <v>3</v>
      </c>
      <c r="B19" s="184" t="s">
        <v>147</v>
      </c>
      <c r="C19" s="185"/>
      <c r="D19" s="186">
        <v>8</v>
      </c>
      <c r="E19" s="186">
        <v>23</v>
      </c>
      <c r="F19" s="186"/>
      <c r="G19" s="186"/>
      <c r="H19" s="186"/>
      <c r="I19" s="186"/>
      <c r="J19" s="186"/>
      <c r="K19" s="186"/>
      <c r="L19" s="186"/>
      <c r="M19" s="186"/>
      <c r="N19" s="186"/>
      <c r="O19" s="187"/>
      <c r="P19" s="188">
        <f t="shared" si="0"/>
        <v>31</v>
      </c>
      <c r="Q19" s="189">
        <f t="shared" si="1"/>
        <v>4.3211597435182606E-3</v>
      </c>
      <c r="S19" s="190"/>
      <c r="T19" s="191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1:48" ht="23.25" customHeight="1" x14ac:dyDescent="0.3">
      <c r="A20" s="183">
        <v>4</v>
      </c>
      <c r="B20" s="184" t="s">
        <v>148</v>
      </c>
      <c r="C20" s="185"/>
      <c r="D20" s="186">
        <v>86</v>
      </c>
      <c r="E20" s="186">
        <v>71</v>
      </c>
      <c r="F20" s="186"/>
      <c r="G20" s="186"/>
      <c r="H20" s="186"/>
      <c r="I20" s="186"/>
      <c r="J20" s="186"/>
      <c r="K20" s="186"/>
      <c r="L20" s="186"/>
      <c r="M20" s="186"/>
      <c r="N20" s="186"/>
      <c r="O20" s="187"/>
      <c r="P20" s="188">
        <f t="shared" si="0"/>
        <v>157</v>
      </c>
      <c r="Q20" s="189">
        <f t="shared" si="1"/>
        <v>2.1884583217173126E-2</v>
      </c>
      <c r="S20" s="190"/>
      <c r="T20" s="191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1:48" ht="23.25" customHeight="1" x14ac:dyDescent="0.3">
      <c r="A21" s="183">
        <v>5</v>
      </c>
      <c r="B21" s="184" t="s">
        <v>149</v>
      </c>
      <c r="C21" s="185"/>
      <c r="D21" s="186">
        <v>58</v>
      </c>
      <c r="E21" s="186">
        <v>79</v>
      </c>
      <c r="F21" s="186"/>
      <c r="G21" s="186"/>
      <c r="H21" s="186"/>
      <c r="I21" s="186"/>
      <c r="J21" s="186"/>
      <c r="K21" s="186"/>
      <c r="L21" s="186"/>
      <c r="M21" s="186"/>
      <c r="N21" s="186"/>
      <c r="O21" s="187"/>
      <c r="P21" s="188">
        <f t="shared" si="0"/>
        <v>137</v>
      </c>
      <c r="Q21" s="189">
        <f t="shared" si="1"/>
        <v>1.9096738221354891E-2</v>
      </c>
      <c r="S21" s="190"/>
      <c r="T21" s="191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1:48" ht="23.25" customHeight="1" x14ac:dyDescent="0.3">
      <c r="A22" s="183">
        <v>6</v>
      </c>
      <c r="B22" s="184" t="s">
        <v>150</v>
      </c>
      <c r="C22" s="185"/>
      <c r="D22" s="186">
        <v>57</v>
      </c>
      <c r="E22" s="186">
        <v>71</v>
      </c>
      <c r="F22" s="186"/>
      <c r="G22" s="186"/>
      <c r="H22" s="186"/>
      <c r="I22" s="186"/>
      <c r="J22" s="186"/>
      <c r="K22" s="186"/>
      <c r="L22" s="186"/>
      <c r="M22" s="186"/>
      <c r="N22" s="186"/>
      <c r="O22" s="187"/>
      <c r="P22" s="188">
        <f t="shared" si="0"/>
        <v>128</v>
      </c>
      <c r="Q22" s="189">
        <f t="shared" si="1"/>
        <v>1.7842207973236688E-2</v>
      </c>
      <c r="S22" s="190"/>
      <c r="T22" s="191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1:48" ht="23.25" customHeight="1" x14ac:dyDescent="0.3">
      <c r="A23" s="183">
        <v>7</v>
      </c>
      <c r="B23" s="184" t="s">
        <v>151</v>
      </c>
      <c r="C23" s="185"/>
      <c r="D23" s="186">
        <v>80</v>
      </c>
      <c r="E23" s="186">
        <v>96</v>
      </c>
      <c r="F23" s="186"/>
      <c r="G23" s="186"/>
      <c r="H23" s="186"/>
      <c r="I23" s="186"/>
      <c r="J23" s="186"/>
      <c r="K23" s="186"/>
      <c r="L23" s="186"/>
      <c r="M23" s="186"/>
      <c r="N23" s="186"/>
      <c r="O23" s="187"/>
      <c r="P23" s="188">
        <f t="shared" si="0"/>
        <v>176</v>
      </c>
      <c r="Q23" s="189">
        <f t="shared" si="1"/>
        <v>2.4533035963200445E-2</v>
      </c>
      <c r="S23" s="190"/>
      <c r="T23" s="191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1:48" ht="23.25" customHeight="1" x14ac:dyDescent="0.3">
      <c r="A24" s="183">
        <v>8</v>
      </c>
      <c r="B24" s="184" t="s">
        <v>152</v>
      </c>
      <c r="C24" s="185"/>
      <c r="D24" s="186">
        <v>169</v>
      </c>
      <c r="E24" s="186">
        <v>241</v>
      </c>
      <c r="F24" s="186"/>
      <c r="G24" s="186"/>
      <c r="H24" s="186"/>
      <c r="I24" s="186"/>
      <c r="J24" s="186"/>
      <c r="K24" s="186"/>
      <c r="L24" s="186"/>
      <c r="M24" s="186"/>
      <c r="N24" s="186"/>
      <c r="O24" s="187"/>
      <c r="P24" s="188">
        <f t="shared" si="0"/>
        <v>410</v>
      </c>
      <c r="Q24" s="189">
        <f t="shared" si="1"/>
        <v>5.7150822414273765E-2</v>
      </c>
      <c r="S24" s="190"/>
      <c r="T24" s="191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1:48" ht="23.25" customHeight="1" x14ac:dyDescent="0.3">
      <c r="A25" s="183">
        <v>9</v>
      </c>
      <c r="B25" s="184" t="s">
        <v>153</v>
      </c>
      <c r="C25" s="185"/>
      <c r="D25" s="186">
        <v>82</v>
      </c>
      <c r="E25" s="186">
        <v>32</v>
      </c>
      <c r="F25" s="186"/>
      <c r="G25" s="186"/>
      <c r="H25" s="186"/>
      <c r="I25" s="186"/>
      <c r="J25" s="186"/>
      <c r="K25" s="186"/>
      <c r="L25" s="186"/>
      <c r="M25" s="186"/>
      <c r="N25" s="186"/>
      <c r="O25" s="187"/>
      <c r="P25" s="188">
        <f t="shared" si="0"/>
        <v>114</v>
      </c>
      <c r="Q25" s="189">
        <f t="shared" si="1"/>
        <v>1.5890716476163927E-2</v>
      </c>
      <c r="S25" s="190"/>
      <c r="T25" s="191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1:48" ht="23.25" customHeight="1" x14ac:dyDescent="0.3">
      <c r="A26" s="183">
        <v>10</v>
      </c>
      <c r="B26" s="184" t="s">
        <v>154</v>
      </c>
      <c r="C26" s="185"/>
      <c r="D26" s="186">
        <v>45</v>
      </c>
      <c r="E26" s="186">
        <v>62</v>
      </c>
      <c r="F26" s="186"/>
      <c r="G26" s="186"/>
      <c r="H26" s="186"/>
      <c r="I26" s="186"/>
      <c r="J26" s="186"/>
      <c r="K26" s="186"/>
      <c r="L26" s="186"/>
      <c r="M26" s="186"/>
      <c r="N26" s="186"/>
      <c r="O26" s="187"/>
      <c r="P26" s="188">
        <f t="shared" si="0"/>
        <v>107</v>
      </c>
      <c r="Q26" s="189">
        <f t="shared" si="1"/>
        <v>1.4914970727627545E-2</v>
      </c>
      <c r="S26" s="190"/>
      <c r="T26" s="191"/>
      <c r="AB26" s="192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1:48" ht="23.25" customHeight="1" x14ac:dyDescent="0.3">
      <c r="A27" s="183">
        <v>11</v>
      </c>
      <c r="B27" s="184" t="s">
        <v>155</v>
      </c>
      <c r="C27" s="185"/>
      <c r="D27" s="186">
        <v>14</v>
      </c>
      <c r="E27" s="186">
        <v>34</v>
      </c>
      <c r="F27" s="186"/>
      <c r="G27" s="186"/>
      <c r="H27" s="186"/>
      <c r="I27" s="186"/>
      <c r="J27" s="186"/>
      <c r="K27" s="186"/>
      <c r="L27" s="186"/>
      <c r="M27" s="186"/>
      <c r="N27" s="186"/>
      <c r="O27" s="187"/>
      <c r="P27" s="188">
        <f t="shared" si="0"/>
        <v>48</v>
      </c>
      <c r="Q27" s="189">
        <f t="shared" si="1"/>
        <v>6.6908279899637584E-3</v>
      </c>
      <c r="S27" s="190"/>
      <c r="T27" s="191"/>
      <c r="AB27" s="192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48" ht="23.25" customHeight="1" x14ac:dyDescent="0.3">
      <c r="A28" s="183">
        <v>12</v>
      </c>
      <c r="B28" s="184" t="s">
        <v>156</v>
      </c>
      <c r="C28" s="185"/>
      <c r="D28" s="186">
        <v>53</v>
      </c>
      <c r="E28" s="186">
        <v>335</v>
      </c>
      <c r="F28" s="186"/>
      <c r="G28" s="186"/>
      <c r="H28" s="186"/>
      <c r="I28" s="186"/>
      <c r="J28" s="186"/>
      <c r="K28" s="186"/>
      <c r="L28" s="186"/>
      <c r="M28" s="186"/>
      <c r="N28" s="186"/>
      <c r="O28" s="187"/>
      <c r="P28" s="188">
        <f t="shared" si="0"/>
        <v>388</v>
      </c>
      <c r="Q28" s="189">
        <f t="shared" si="1"/>
        <v>5.4084192918873709E-2</v>
      </c>
      <c r="S28" s="190"/>
      <c r="T28" s="191"/>
      <c r="V28" s="2"/>
      <c r="W28" s="2"/>
      <c r="X28" s="2"/>
      <c r="Y28" s="2"/>
      <c r="Z28" s="2"/>
      <c r="AA28" s="2"/>
      <c r="AB28" s="192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48" ht="23.25" customHeight="1" x14ac:dyDescent="0.3">
      <c r="A29" s="183">
        <v>13</v>
      </c>
      <c r="B29" s="184" t="s">
        <v>157</v>
      </c>
      <c r="C29" s="185"/>
      <c r="D29" s="186">
        <v>49</v>
      </c>
      <c r="E29" s="186">
        <v>112</v>
      </c>
      <c r="F29" s="186"/>
      <c r="G29" s="186"/>
      <c r="H29" s="186"/>
      <c r="I29" s="186"/>
      <c r="J29" s="186"/>
      <c r="K29" s="186"/>
      <c r="L29" s="186"/>
      <c r="M29" s="186"/>
      <c r="N29" s="186"/>
      <c r="O29" s="187"/>
      <c r="P29" s="188">
        <f t="shared" si="0"/>
        <v>161</v>
      </c>
      <c r="Q29" s="189">
        <f t="shared" si="1"/>
        <v>2.2442152216336771E-2</v>
      </c>
      <c r="S29" s="190"/>
      <c r="T29" s="191"/>
      <c r="V29" s="193"/>
      <c r="W29" s="193"/>
      <c r="X29" s="193"/>
      <c r="Y29" s="193"/>
      <c r="Z29" s="2"/>
      <c r="AA29" s="2"/>
      <c r="AB29" s="192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1:48" ht="23.25" customHeight="1" x14ac:dyDescent="0.3">
      <c r="A30" s="183">
        <v>14</v>
      </c>
      <c r="B30" s="184" t="s">
        <v>158</v>
      </c>
      <c r="C30" s="185"/>
      <c r="D30" s="186">
        <v>166</v>
      </c>
      <c r="E30" s="186">
        <v>155</v>
      </c>
      <c r="F30" s="186"/>
      <c r="G30" s="186"/>
      <c r="H30" s="186"/>
      <c r="I30" s="186"/>
      <c r="J30" s="186"/>
      <c r="K30" s="186"/>
      <c r="L30" s="186"/>
      <c r="M30" s="186"/>
      <c r="N30" s="186"/>
      <c r="O30" s="187"/>
      <c r="P30" s="188">
        <f t="shared" si="0"/>
        <v>321</v>
      </c>
      <c r="Q30" s="189">
        <f t="shared" si="1"/>
        <v>4.474491218288263E-2</v>
      </c>
      <c r="S30" s="194"/>
      <c r="T30" s="195"/>
      <c r="U30" s="196"/>
      <c r="V30" s="196"/>
      <c r="W30" s="196"/>
      <c r="X30" s="196"/>
      <c r="Y30" s="196"/>
      <c r="AB30" s="197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 spans="1:48" ht="23.25" customHeight="1" x14ac:dyDescent="0.3">
      <c r="A31" s="183">
        <v>15</v>
      </c>
      <c r="B31" s="184" t="s">
        <v>159</v>
      </c>
      <c r="C31" s="185"/>
      <c r="D31" s="186">
        <v>65</v>
      </c>
      <c r="E31" s="186">
        <v>107</v>
      </c>
      <c r="F31" s="186"/>
      <c r="G31" s="186"/>
      <c r="H31" s="186"/>
      <c r="I31" s="186"/>
      <c r="J31" s="186"/>
      <c r="K31" s="186"/>
      <c r="L31" s="186"/>
      <c r="M31" s="186"/>
      <c r="N31" s="186"/>
      <c r="O31" s="187"/>
      <c r="P31" s="188">
        <f t="shared" si="0"/>
        <v>172</v>
      </c>
      <c r="Q31" s="189">
        <f t="shared" si="1"/>
        <v>2.3975466964036799E-2</v>
      </c>
      <c r="S31" s="198"/>
      <c r="T31" s="199"/>
      <c r="U31" s="196"/>
      <c r="V31" s="196"/>
      <c r="W31" s="196"/>
      <c r="X31" s="196"/>
      <c r="Y31" s="196"/>
      <c r="AB31" s="20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</row>
    <row r="32" spans="1:48" ht="23.25" customHeight="1" x14ac:dyDescent="0.3">
      <c r="A32" s="183">
        <v>16</v>
      </c>
      <c r="B32" s="184" t="s">
        <v>160</v>
      </c>
      <c r="C32" s="185"/>
      <c r="D32" s="186">
        <v>106</v>
      </c>
      <c r="E32" s="186">
        <v>70</v>
      </c>
      <c r="F32" s="186"/>
      <c r="G32" s="186"/>
      <c r="H32" s="186"/>
      <c r="I32" s="186"/>
      <c r="J32" s="186"/>
      <c r="K32" s="186"/>
      <c r="L32" s="186"/>
      <c r="M32" s="186"/>
      <c r="N32" s="186"/>
      <c r="O32" s="187"/>
      <c r="P32" s="188">
        <f t="shared" si="0"/>
        <v>176</v>
      </c>
      <c r="Q32" s="189">
        <f t="shared" si="1"/>
        <v>2.4533035963200445E-2</v>
      </c>
      <c r="S32" s="13"/>
      <c r="AB32" s="13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</row>
    <row r="33" spans="1:47" ht="23.25" customHeight="1" x14ac:dyDescent="0.3">
      <c r="A33" s="183">
        <v>17</v>
      </c>
      <c r="B33" s="184" t="s">
        <v>161</v>
      </c>
      <c r="C33" s="185"/>
      <c r="D33" s="186">
        <v>19</v>
      </c>
      <c r="E33" s="186">
        <v>27</v>
      </c>
      <c r="F33" s="186"/>
      <c r="G33" s="186"/>
      <c r="H33" s="186"/>
      <c r="I33" s="186"/>
      <c r="J33" s="186"/>
      <c r="K33" s="186"/>
      <c r="L33" s="186"/>
      <c r="M33" s="186"/>
      <c r="N33" s="186"/>
      <c r="O33" s="187"/>
      <c r="P33" s="188">
        <f t="shared" si="0"/>
        <v>46</v>
      </c>
      <c r="Q33" s="189">
        <f t="shared" si="1"/>
        <v>6.4120434903819348E-3</v>
      </c>
      <c r="S33" s="13"/>
      <c r="AB33" s="13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1:47" ht="23.25" customHeight="1" x14ac:dyDescent="0.3">
      <c r="A34" s="183">
        <v>18</v>
      </c>
      <c r="B34" s="184" t="s">
        <v>162</v>
      </c>
      <c r="C34" s="185"/>
      <c r="D34" s="186">
        <v>52</v>
      </c>
      <c r="E34" s="186">
        <v>57</v>
      </c>
      <c r="F34" s="186"/>
      <c r="G34" s="186"/>
      <c r="H34" s="186"/>
      <c r="I34" s="186"/>
      <c r="J34" s="186"/>
      <c r="K34" s="186"/>
      <c r="L34" s="186"/>
      <c r="M34" s="186"/>
      <c r="N34" s="186"/>
      <c r="O34" s="187"/>
      <c r="P34" s="188">
        <f t="shared" si="0"/>
        <v>109</v>
      </c>
      <c r="Q34" s="189">
        <f t="shared" si="1"/>
        <v>1.5193755227209367E-2</v>
      </c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1:47" ht="23.25" customHeight="1" x14ac:dyDescent="0.3">
      <c r="A35" s="183">
        <v>19</v>
      </c>
      <c r="B35" s="184" t="s">
        <v>163</v>
      </c>
      <c r="C35" s="185"/>
      <c r="D35" s="186">
        <v>49</v>
      </c>
      <c r="E35" s="186">
        <v>286</v>
      </c>
      <c r="F35" s="186"/>
      <c r="G35" s="186"/>
      <c r="H35" s="186"/>
      <c r="I35" s="186"/>
      <c r="J35" s="186"/>
      <c r="K35" s="186"/>
      <c r="L35" s="186"/>
      <c r="M35" s="186"/>
      <c r="N35" s="186"/>
      <c r="O35" s="187"/>
      <c r="P35" s="188">
        <f t="shared" si="0"/>
        <v>335</v>
      </c>
      <c r="Q35" s="189">
        <f t="shared" si="1"/>
        <v>4.6696403679955395E-2</v>
      </c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1:47" ht="23.25" customHeight="1" x14ac:dyDescent="0.3">
      <c r="A36" s="183">
        <v>20</v>
      </c>
      <c r="B36" s="184" t="s">
        <v>164</v>
      </c>
      <c r="C36" s="185"/>
      <c r="D36" s="186">
        <v>25</v>
      </c>
      <c r="E36" s="186">
        <v>35</v>
      </c>
      <c r="F36" s="186"/>
      <c r="G36" s="186"/>
      <c r="H36" s="186"/>
      <c r="I36" s="186"/>
      <c r="J36" s="186"/>
      <c r="K36" s="186"/>
      <c r="L36" s="186"/>
      <c r="M36" s="186"/>
      <c r="N36" s="186"/>
      <c r="O36" s="187"/>
      <c r="P36" s="188">
        <f t="shared" si="0"/>
        <v>60</v>
      </c>
      <c r="Q36" s="189">
        <f t="shared" si="1"/>
        <v>8.3635349874546967E-3</v>
      </c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spans="1:47" ht="23.25" customHeight="1" x14ac:dyDescent="0.3">
      <c r="A37" s="183">
        <v>21</v>
      </c>
      <c r="B37" s="184" t="s">
        <v>165</v>
      </c>
      <c r="C37" s="185"/>
      <c r="D37" s="186">
        <v>86</v>
      </c>
      <c r="E37" s="186">
        <v>89</v>
      </c>
      <c r="F37" s="186"/>
      <c r="G37" s="186"/>
      <c r="H37" s="186"/>
      <c r="I37" s="186"/>
      <c r="J37" s="186"/>
      <c r="K37" s="186"/>
      <c r="L37" s="186"/>
      <c r="M37" s="186"/>
      <c r="N37" s="186"/>
      <c r="O37" s="187"/>
      <c r="P37" s="188">
        <f t="shared" si="0"/>
        <v>175</v>
      </c>
      <c r="Q37" s="189">
        <f t="shared" si="1"/>
        <v>2.4393643713409536E-2</v>
      </c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spans="1:47" ht="23.25" customHeight="1" x14ac:dyDescent="0.3">
      <c r="A38" s="183">
        <v>22</v>
      </c>
      <c r="B38" s="184" t="s">
        <v>166</v>
      </c>
      <c r="C38" s="185"/>
      <c r="D38" s="186">
        <v>7</v>
      </c>
      <c r="E38" s="186">
        <v>13</v>
      </c>
      <c r="F38" s="186"/>
      <c r="G38" s="186"/>
      <c r="H38" s="186"/>
      <c r="I38" s="186"/>
      <c r="J38" s="186"/>
      <c r="K38" s="186"/>
      <c r="L38" s="186"/>
      <c r="M38" s="186"/>
      <c r="N38" s="186"/>
      <c r="O38" s="187"/>
      <c r="P38" s="188">
        <f t="shared" si="0"/>
        <v>20</v>
      </c>
      <c r="Q38" s="189">
        <f t="shared" si="1"/>
        <v>2.7878449958182324E-3</v>
      </c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</row>
    <row r="39" spans="1:47" ht="23.25" customHeight="1" x14ac:dyDescent="0.3">
      <c r="A39" s="183">
        <v>23</v>
      </c>
      <c r="B39" s="184" t="s">
        <v>167</v>
      </c>
      <c r="C39" s="185"/>
      <c r="D39" s="186">
        <v>35</v>
      </c>
      <c r="E39" s="186">
        <v>141</v>
      </c>
      <c r="F39" s="186"/>
      <c r="G39" s="186"/>
      <c r="H39" s="186"/>
      <c r="I39" s="186"/>
      <c r="J39" s="186"/>
      <c r="K39" s="186"/>
      <c r="L39" s="186"/>
      <c r="M39" s="186"/>
      <c r="N39" s="186"/>
      <c r="O39" s="187"/>
      <c r="P39" s="188">
        <f t="shared" si="0"/>
        <v>176</v>
      </c>
      <c r="Q39" s="189">
        <f t="shared" si="1"/>
        <v>2.4533035963200445E-2</v>
      </c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</row>
    <row r="40" spans="1:47" ht="23.25" customHeight="1" x14ac:dyDescent="0.3">
      <c r="A40" s="183">
        <v>24</v>
      </c>
      <c r="B40" s="184" t="s">
        <v>168</v>
      </c>
      <c r="C40" s="185"/>
      <c r="D40" s="186">
        <v>22</v>
      </c>
      <c r="E40" s="186">
        <v>120</v>
      </c>
      <c r="F40" s="186"/>
      <c r="G40" s="186"/>
      <c r="H40" s="186"/>
      <c r="I40" s="186"/>
      <c r="J40" s="186"/>
      <c r="K40" s="186"/>
      <c r="L40" s="186"/>
      <c r="M40" s="186"/>
      <c r="N40" s="186"/>
      <c r="O40" s="187"/>
      <c r="P40" s="188">
        <f t="shared" si="0"/>
        <v>142</v>
      </c>
      <c r="Q40" s="189">
        <f t="shared" si="1"/>
        <v>1.9793699470309453E-2</v>
      </c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</row>
    <row r="41" spans="1:47" ht="23.25" customHeight="1" x14ac:dyDescent="0.3">
      <c r="A41" s="183">
        <v>25</v>
      </c>
      <c r="B41" s="184" t="s">
        <v>169</v>
      </c>
      <c r="C41" s="185"/>
      <c r="D41" s="186">
        <v>30</v>
      </c>
      <c r="E41" s="186">
        <v>184</v>
      </c>
      <c r="F41" s="186"/>
      <c r="G41" s="186"/>
      <c r="H41" s="186"/>
      <c r="I41" s="186"/>
      <c r="J41" s="186"/>
      <c r="K41" s="186"/>
      <c r="L41" s="186"/>
      <c r="M41" s="186"/>
      <c r="N41" s="186"/>
      <c r="O41" s="187"/>
      <c r="P41" s="188">
        <f t="shared" si="0"/>
        <v>214</v>
      </c>
      <c r="Q41" s="189">
        <f t="shared" si="1"/>
        <v>2.9829941455255089E-2</v>
      </c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</row>
    <row r="42" spans="1:47" ht="23.25" customHeight="1" x14ac:dyDescent="0.3">
      <c r="A42" s="183">
        <v>26</v>
      </c>
      <c r="B42" s="184" t="s">
        <v>170</v>
      </c>
      <c r="C42" s="185"/>
      <c r="D42" s="186">
        <v>54</v>
      </c>
      <c r="E42" s="186">
        <v>78</v>
      </c>
      <c r="F42" s="186"/>
      <c r="G42" s="186"/>
      <c r="H42" s="186"/>
      <c r="I42" s="186"/>
      <c r="J42" s="186"/>
      <c r="K42" s="186"/>
      <c r="L42" s="186"/>
      <c r="M42" s="186"/>
      <c r="N42" s="186"/>
      <c r="O42" s="187"/>
      <c r="P42" s="188">
        <f t="shared" si="0"/>
        <v>132</v>
      </c>
      <c r="Q42" s="189">
        <f t="shared" si="1"/>
        <v>1.8399776972400333E-2</v>
      </c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</row>
    <row r="43" spans="1:47" ht="23.25" customHeight="1" x14ac:dyDescent="0.3">
      <c r="A43" s="183">
        <v>27</v>
      </c>
      <c r="B43" s="184" t="s">
        <v>171</v>
      </c>
      <c r="C43" s="185"/>
      <c r="D43" s="186">
        <v>0</v>
      </c>
      <c r="E43" s="186">
        <v>72</v>
      </c>
      <c r="F43" s="186"/>
      <c r="G43" s="186"/>
      <c r="H43" s="186"/>
      <c r="I43" s="186"/>
      <c r="J43" s="186"/>
      <c r="K43" s="186"/>
      <c r="L43" s="186"/>
      <c r="M43" s="186"/>
      <c r="N43" s="186"/>
      <c r="O43" s="187"/>
      <c r="P43" s="188">
        <f t="shared" si="0"/>
        <v>72</v>
      </c>
      <c r="Q43" s="189">
        <f t="shared" si="1"/>
        <v>1.0036241984945637E-2</v>
      </c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</row>
    <row r="44" spans="1:47" ht="23.25" customHeight="1" x14ac:dyDescent="0.3">
      <c r="A44" s="183">
        <v>28</v>
      </c>
      <c r="B44" s="184" t="s">
        <v>172</v>
      </c>
      <c r="C44" s="185"/>
      <c r="D44" s="186">
        <v>43</v>
      </c>
      <c r="E44" s="186">
        <v>46</v>
      </c>
      <c r="F44" s="186"/>
      <c r="G44" s="186"/>
      <c r="H44" s="186"/>
      <c r="I44" s="186"/>
      <c r="J44" s="186"/>
      <c r="K44" s="186"/>
      <c r="L44" s="186"/>
      <c r="M44" s="186"/>
      <c r="N44" s="186"/>
      <c r="O44" s="187"/>
      <c r="P44" s="188">
        <f t="shared" si="0"/>
        <v>89</v>
      </c>
      <c r="Q44" s="189">
        <f t="shared" si="1"/>
        <v>1.2405910231391135E-2</v>
      </c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</row>
    <row r="45" spans="1:47" ht="23.25" customHeight="1" x14ac:dyDescent="0.3">
      <c r="A45" s="183">
        <v>29</v>
      </c>
      <c r="B45" s="184" t="s">
        <v>173</v>
      </c>
      <c r="C45" s="185"/>
      <c r="D45" s="186">
        <v>44</v>
      </c>
      <c r="E45" s="186">
        <v>227</v>
      </c>
      <c r="F45" s="186"/>
      <c r="G45" s="186"/>
      <c r="H45" s="186"/>
      <c r="I45" s="186"/>
      <c r="J45" s="186"/>
      <c r="K45" s="186"/>
      <c r="L45" s="186"/>
      <c r="M45" s="186"/>
      <c r="N45" s="186"/>
      <c r="O45" s="187"/>
      <c r="P45" s="188">
        <f t="shared" si="0"/>
        <v>271</v>
      </c>
      <c r="Q45" s="189">
        <f t="shared" si="1"/>
        <v>3.7775299693337053E-2</v>
      </c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</row>
    <row r="46" spans="1:47" ht="23.25" customHeight="1" x14ac:dyDescent="0.3">
      <c r="A46" s="183">
        <v>30</v>
      </c>
      <c r="B46" s="184" t="s">
        <v>174</v>
      </c>
      <c r="C46" s="185"/>
      <c r="D46" s="186">
        <v>0</v>
      </c>
      <c r="E46" s="186">
        <v>0</v>
      </c>
      <c r="F46" s="186"/>
      <c r="G46" s="186"/>
      <c r="H46" s="186"/>
      <c r="I46" s="186"/>
      <c r="J46" s="186"/>
      <c r="K46" s="186"/>
      <c r="L46" s="186"/>
      <c r="M46" s="186"/>
      <c r="N46" s="186"/>
      <c r="O46" s="187"/>
      <c r="P46" s="188">
        <f t="shared" si="0"/>
        <v>0</v>
      </c>
      <c r="Q46" s="189">
        <f t="shared" si="1"/>
        <v>0</v>
      </c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</row>
    <row r="47" spans="1:47" ht="23.25" customHeight="1" x14ac:dyDescent="0.3">
      <c r="A47" s="183">
        <v>31</v>
      </c>
      <c r="B47" s="184" t="s">
        <v>175</v>
      </c>
      <c r="C47" s="185"/>
      <c r="D47" s="186">
        <v>4</v>
      </c>
      <c r="E47" s="186">
        <v>46</v>
      </c>
      <c r="F47" s="186"/>
      <c r="G47" s="186"/>
      <c r="H47" s="186"/>
      <c r="I47" s="186"/>
      <c r="J47" s="186"/>
      <c r="K47" s="186"/>
      <c r="L47" s="186"/>
      <c r="M47" s="186"/>
      <c r="N47" s="186"/>
      <c r="O47" s="187"/>
      <c r="P47" s="188">
        <f t="shared" si="0"/>
        <v>50</v>
      </c>
      <c r="Q47" s="189">
        <f t="shared" si="1"/>
        <v>6.9696124895455812E-3</v>
      </c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</row>
    <row r="48" spans="1:47" ht="23.25" customHeight="1" x14ac:dyDescent="0.3">
      <c r="A48" s="183">
        <v>32</v>
      </c>
      <c r="B48" s="184" t="s">
        <v>176</v>
      </c>
      <c r="C48" s="185"/>
      <c r="D48" s="186">
        <v>0</v>
      </c>
      <c r="E48" s="186">
        <v>0</v>
      </c>
      <c r="F48" s="186"/>
      <c r="G48" s="186"/>
      <c r="H48" s="186"/>
      <c r="I48" s="186"/>
      <c r="J48" s="186"/>
      <c r="K48" s="186"/>
      <c r="L48" s="186"/>
      <c r="M48" s="186"/>
      <c r="N48" s="186"/>
      <c r="O48" s="187"/>
      <c r="P48" s="188">
        <f t="shared" si="0"/>
        <v>0</v>
      </c>
      <c r="Q48" s="189">
        <f t="shared" si="1"/>
        <v>0</v>
      </c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</row>
    <row r="49" spans="1:47" ht="23.25" customHeight="1" x14ac:dyDescent="0.3">
      <c r="A49" s="183">
        <v>33</v>
      </c>
      <c r="B49" s="184" t="s">
        <v>177</v>
      </c>
      <c r="C49" s="185"/>
      <c r="D49" s="186">
        <v>23</v>
      </c>
      <c r="E49" s="186">
        <v>89</v>
      </c>
      <c r="F49" s="186"/>
      <c r="G49" s="186"/>
      <c r="H49" s="186"/>
      <c r="I49" s="186"/>
      <c r="J49" s="186"/>
      <c r="K49" s="186"/>
      <c r="L49" s="186"/>
      <c r="M49" s="186"/>
      <c r="N49" s="186"/>
      <c r="O49" s="187"/>
      <c r="P49" s="188">
        <f t="shared" si="0"/>
        <v>112</v>
      </c>
      <c r="Q49" s="189">
        <f t="shared" si="1"/>
        <v>1.5611931976582102E-2</v>
      </c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</row>
    <row r="50" spans="1:47" ht="23.25" customHeight="1" x14ac:dyDescent="0.3">
      <c r="A50" s="183">
        <v>34</v>
      </c>
      <c r="B50" s="184" t="s">
        <v>178</v>
      </c>
      <c r="C50" s="185"/>
      <c r="D50" s="186">
        <v>13</v>
      </c>
      <c r="E50" s="186">
        <v>123</v>
      </c>
      <c r="F50" s="186"/>
      <c r="G50" s="186"/>
      <c r="H50" s="186"/>
      <c r="I50" s="186"/>
      <c r="J50" s="186"/>
      <c r="K50" s="186"/>
      <c r="L50" s="186"/>
      <c r="M50" s="186"/>
      <c r="N50" s="186"/>
      <c r="O50" s="187"/>
      <c r="P50" s="188">
        <f t="shared" si="0"/>
        <v>136</v>
      </c>
      <c r="Q50" s="189">
        <f t="shared" si="1"/>
        <v>1.8957345971563982E-2</v>
      </c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</row>
    <row r="51" spans="1:47" ht="23.25" customHeight="1" x14ac:dyDescent="0.3">
      <c r="A51" s="183">
        <v>35</v>
      </c>
      <c r="B51" s="184" t="s">
        <v>179</v>
      </c>
      <c r="C51" s="185"/>
      <c r="D51" s="186">
        <v>11</v>
      </c>
      <c r="E51" s="186">
        <v>13</v>
      </c>
      <c r="F51" s="186"/>
      <c r="G51" s="186"/>
      <c r="H51" s="186"/>
      <c r="I51" s="186"/>
      <c r="J51" s="186"/>
      <c r="K51" s="186"/>
      <c r="L51" s="186"/>
      <c r="M51" s="186"/>
      <c r="N51" s="186"/>
      <c r="O51" s="187"/>
      <c r="P51" s="188">
        <f t="shared" si="0"/>
        <v>24</v>
      </c>
      <c r="Q51" s="189">
        <f t="shared" si="1"/>
        <v>3.3454139949818792E-3</v>
      </c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</row>
    <row r="52" spans="1:47" ht="23.25" customHeight="1" x14ac:dyDescent="0.3">
      <c r="A52" s="183">
        <v>36</v>
      </c>
      <c r="B52" s="184" t="s">
        <v>180</v>
      </c>
      <c r="C52" s="185"/>
      <c r="D52" s="186">
        <v>10</v>
      </c>
      <c r="E52" s="186">
        <v>58</v>
      </c>
      <c r="F52" s="186"/>
      <c r="G52" s="186"/>
      <c r="H52" s="186"/>
      <c r="I52" s="186"/>
      <c r="J52" s="186"/>
      <c r="K52" s="186"/>
      <c r="L52" s="186"/>
      <c r="M52" s="186"/>
      <c r="N52" s="186"/>
      <c r="O52" s="187"/>
      <c r="P52" s="188">
        <f t="shared" si="0"/>
        <v>68</v>
      </c>
      <c r="Q52" s="189">
        <f t="shared" si="1"/>
        <v>9.4786729857819912E-3</v>
      </c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</row>
    <row r="53" spans="1:47" ht="23.25" customHeight="1" x14ac:dyDescent="0.3">
      <c r="A53" s="183">
        <v>37</v>
      </c>
      <c r="B53" s="184" t="s">
        <v>181</v>
      </c>
      <c r="C53" s="185"/>
      <c r="D53" s="186">
        <v>96</v>
      </c>
      <c r="E53" s="186">
        <v>20</v>
      </c>
      <c r="F53" s="186"/>
      <c r="G53" s="186"/>
      <c r="H53" s="186"/>
      <c r="I53" s="186"/>
      <c r="J53" s="186"/>
      <c r="K53" s="186"/>
      <c r="L53" s="186"/>
      <c r="M53" s="186"/>
      <c r="N53" s="186"/>
      <c r="O53" s="187"/>
      <c r="P53" s="188">
        <f t="shared" si="0"/>
        <v>116</v>
      </c>
      <c r="Q53" s="189">
        <f t="shared" si="1"/>
        <v>1.6169500975745748E-2</v>
      </c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</row>
    <row r="54" spans="1:47" ht="23.25" customHeight="1" x14ac:dyDescent="0.3">
      <c r="A54" s="183">
        <v>38</v>
      </c>
      <c r="B54" s="184" t="s">
        <v>182</v>
      </c>
      <c r="C54" s="185"/>
      <c r="D54" s="186">
        <v>105</v>
      </c>
      <c r="E54" s="186">
        <v>119</v>
      </c>
      <c r="F54" s="186"/>
      <c r="G54" s="186"/>
      <c r="H54" s="186"/>
      <c r="I54" s="186"/>
      <c r="J54" s="186"/>
      <c r="K54" s="186"/>
      <c r="L54" s="186"/>
      <c r="M54" s="186"/>
      <c r="N54" s="186"/>
      <c r="O54" s="187"/>
      <c r="P54" s="188">
        <f t="shared" si="0"/>
        <v>224</v>
      </c>
      <c r="Q54" s="189">
        <f t="shared" si="1"/>
        <v>3.1223863953164205E-2</v>
      </c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</row>
    <row r="55" spans="1:47" ht="21" customHeight="1" x14ac:dyDescent="0.3">
      <c r="A55" s="183">
        <v>39</v>
      </c>
      <c r="B55" s="184" t="s">
        <v>183</v>
      </c>
      <c r="C55" s="185"/>
      <c r="D55" s="186">
        <v>11</v>
      </c>
      <c r="E55" s="186">
        <v>121</v>
      </c>
      <c r="F55" s="186"/>
      <c r="G55" s="186"/>
      <c r="H55" s="186"/>
      <c r="I55" s="186"/>
      <c r="J55" s="186"/>
      <c r="K55" s="186"/>
      <c r="L55" s="186"/>
      <c r="M55" s="186"/>
      <c r="N55" s="186"/>
      <c r="O55" s="187"/>
      <c r="P55" s="188">
        <f t="shared" si="0"/>
        <v>132</v>
      </c>
      <c r="Q55" s="189">
        <f t="shared" si="1"/>
        <v>1.8399776972400333E-2</v>
      </c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</row>
    <row r="56" spans="1:47" ht="21" customHeight="1" x14ac:dyDescent="0.3">
      <c r="A56" s="183">
        <v>40</v>
      </c>
      <c r="B56" s="184" t="s">
        <v>184</v>
      </c>
      <c r="C56" s="185"/>
      <c r="D56" s="186">
        <v>21</v>
      </c>
      <c r="E56" s="186">
        <v>132</v>
      </c>
      <c r="F56" s="186"/>
      <c r="G56" s="186"/>
      <c r="H56" s="186"/>
      <c r="I56" s="186"/>
      <c r="J56" s="186"/>
      <c r="K56" s="186"/>
      <c r="L56" s="186"/>
      <c r="M56" s="186"/>
      <c r="N56" s="186"/>
      <c r="O56" s="187"/>
      <c r="P56" s="188">
        <f t="shared" si="0"/>
        <v>153</v>
      </c>
      <c r="Q56" s="189">
        <f t="shared" si="1"/>
        <v>2.132701421800948E-2</v>
      </c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</row>
    <row r="57" spans="1:47" ht="21" customHeight="1" x14ac:dyDescent="0.3">
      <c r="A57" s="183">
        <v>41</v>
      </c>
      <c r="B57" s="184" t="s">
        <v>185</v>
      </c>
      <c r="C57" s="185"/>
      <c r="D57" s="186">
        <v>111</v>
      </c>
      <c r="E57" s="186">
        <v>76</v>
      </c>
      <c r="F57" s="186"/>
      <c r="G57" s="186"/>
      <c r="H57" s="186"/>
      <c r="I57" s="186"/>
      <c r="J57" s="186"/>
      <c r="K57" s="186"/>
      <c r="L57" s="186"/>
      <c r="M57" s="186"/>
      <c r="N57" s="186"/>
      <c r="O57" s="187"/>
      <c r="P57" s="188">
        <f t="shared" si="0"/>
        <v>187</v>
      </c>
      <c r="Q57" s="189">
        <f t="shared" si="1"/>
        <v>2.6066350710900472E-2</v>
      </c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</row>
    <row r="58" spans="1:47" ht="21" customHeight="1" x14ac:dyDescent="0.3">
      <c r="A58" s="183">
        <v>42</v>
      </c>
      <c r="B58" s="184" t="s">
        <v>186</v>
      </c>
      <c r="C58" s="185"/>
      <c r="D58" s="186">
        <v>40</v>
      </c>
      <c r="E58" s="186">
        <v>87</v>
      </c>
      <c r="F58" s="186"/>
      <c r="G58" s="186"/>
      <c r="H58" s="186"/>
      <c r="I58" s="186"/>
      <c r="J58" s="186"/>
      <c r="K58" s="186"/>
      <c r="L58" s="186"/>
      <c r="M58" s="186"/>
      <c r="N58" s="186"/>
      <c r="O58" s="187"/>
      <c r="P58" s="188">
        <f t="shared" si="0"/>
        <v>127</v>
      </c>
      <c r="Q58" s="189">
        <f t="shared" si="1"/>
        <v>1.7702815723445776E-2</v>
      </c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</row>
    <row r="59" spans="1:47" ht="21" customHeight="1" x14ac:dyDescent="0.3">
      <c r="A59" s="183">
        <v>43</v>
      </c>
      <c r="B59" s="184" t="s">
        <v>187</v>
      </c>
      <c r="C59" s="185"/>
      <c r="D59" s="186">
        <v>71</v>
      </c>
      <c r="E59" s="186">
        <v>117</v>
      </c>
      <c r="F59" s="186"/>
      <c r="G59" s="186"/>
      <c r="H59" s="186"/>
      <c r="I59" s="186"/>
      <c r="J59" s="186"/>
      <c r="K59" s="186"/>
      <c r="L59" s="186"/>
      <c r="M59" s="186"/>
      <c r="N59" s="186"/>
      <c r="O59" s="187"/>
      <c r="P59" s="188">
        <f t="shared" si="0"/>
        <v>188</v>
      </c>
      <c r="Q59" s="189">
        <f t="shared" si="1"/>
        <v>2.6205742960691385E-2</v>
      </c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</row>
    <row r="60" spans="1:47" ht="21" customHeight="1" x14ac:dyDescent="0.3">
      <c r="A60" s="183">
        <v>44</v>
      </c>
      <c r="B60" s="184" t="s">
        <v>188</v>
      </c>
      <c r="C60" s="185"/>
      <c r="D60" s="186">
        <v>81</v>
      </c>
      <c r="E60" s="186">
        <v>114</v>
      </c>
      <c r="F60" s="186"/>
      <c r="G60" s="186"/>
      <c r="H60" s="186"/>
      <c r="I60" s="186"/>
      <c r="J60" s="186"/>
      <c r="K60" s="186"/>
      <c r="L60" s="186"/>
      <c r="M60" s="186"/>
      <c r="N60" s="186"/>
      <c r="O60" s="187"/>
      <c r="P60" s="188">
        <f t="shared" si="0"/>
        <v>195</v>
      </c>
      <c r="Q60" s="189">
        <f t="shared" si="1"/>
        <v>2.7181488709227767E-2</v>
      </c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</row>
    <row r="61" spans="1:47" ht="21" customHeight="1" x14ac:dyDescent="0.3">
      <c r="A61" s="183">
        <v>45</v>
      </c>
      <c r="B61" s="184" t="s">
        <v>189</v>
      </c>
      <c r="C61" s="185"/>
      <c r="D61" s="186">
        <v>69</v>
      </c>
      <c r="E61" s="186">
        <v>188</v>
      </c>
      <c r="F61" s="186"/>
      <c r="G61" s="186"/>
      <c r="H61" s="186"/>
      <c r="I61" s="186"/>
      <c r="J61" s="186"/>
      <c r="K61" s="186"/>
      <c r="L61" s="186"/>
      <c r="M61" s="186"/>
      <c r="N61" s="186"/>
      <c r="O61" s="187"/>
      <c r="P61" s="188">
        <f t="shared" si="0"/>
        <v>257</v>
      </c>
      <c r="Q61" s="189">
        <f t="shared" si="1"/>
        <v>3.5823808196264288E-2</v>
      </c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</row>
    <row r="62" spans="1:47" ht="21" customHeight="1" x14ac:dyDescent="0.3">
      <c r="A62" s="183">
        <v>46</v>
      </c>
      <c r="B62" s="184" t="s">
        <v>190</v>
      </c>
      <c r="C62" s="185"/>
      <c r="D62" s="186">
        <v>28</v>
      </c>
      <c r="E62" s="186">
        <v>15</v>
      </c>
      <c r="F62" s="186"/>
      <c r="G62" s="186"/>
      <c r="H62" s="186"/>
      <c r="I62" s="186"/>
      <c r="J62" s="186"/>
      <c r="K62" s="186"/>
      <c r="L62" s="186"/>
      <c r="M62" s="186"/>
      <c r="N62" s="186"/>
      <c r="O62" s="187"/>
      <c r="P62" s="188">
        <f t="shared" si="0"/>
        <v>43</v>
      </c>
      <c r="Q62" s="189">
        <f t="shared" si="1"/>
        <v>5.9938667410091998E-3</v>
      </c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</row>
    <row r="63" spans="1:47" ht="21" customHeight="1" x14ac:dyDescent="0.3">
      <c r="A63" s="183">
        <v>47</v>
      </c>
      <c r="B63" s="184" t="s">
        <v>191</v>
      </c>
      <c r="C63" s="185"/>
      <c r="D63" s="186">
        <v>8</v>
      </c>
      <c r="E63" s="186">
        <v>113</v>
      </c>
      <c r="F63" s="186"/>
      <c r="G63" s="186"/>
      <c r="H63" s="186"/>
      <c r="I63" s="186"/>
      <c r="J63" s="186"/>
      <c r="K63" s="186"/>
      <c r="L63" s="186"/>
      <c r="M63" s="186"/>
      <c r="N63" s="186"/>
      <c r="O63" s="187"/>
      <c r="P63" s="188">
        <f t="shared" si="0"/>
        <v>121</v>
      </c>
      <c r="Q63" s="189">
        <f t="shared" si="1"/>
        <v>1.6866462224700306E-2</v>
      </c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</row>
    <row r="64" spans="1:47" ht="21" customHeight="1" x14ac:dyDescent="0.3">
      <c r="A64" s="183">
        <v>48</v>
      </c>
      <c r="B64" s="184" t="s">
        <v>192</v>
      </c>
      <c r="C64" s="185"/>
      <c r="D64" s="186">
        <v>30</v>
      </c>
      <c r="E64" s="186">
        <v>211</v>
      </c>
      <c r="F64" s="186"/>
      <c r="G64" s="186"/>
      <c r="H64" s="186"/>
      <c r="I64" s="186"/>
      <c r="J64" s="186"/>
      <c r="K64" s="186"/>
      <c r="L64" s="186"/>
      <c r="M64" s="186"/>
      <c r="N64" s="186"/>
      <c r="O64" s="187"/>
      <c r="P64" s="188">
        <f t="shared" si="0"/>
        <v>241</v>
      </c>
      <c r="Q64" s="189">
        <f t="shared" si="1"/>
        <v>3.3593532199609699E-2</v>
      </c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</row>
    <row r="65" spans="1:47" ht="21" hidden="1" customHeight="1" x14ac:dyDescent="0.3">
      <c r="A65" s="183"/>
      <c r="B65" s="184"/>
      <c r="C65" s="185"/>
      <c r="D65" s="186"/>
      <c r="E65" s="186"/>
      <c r="F65" s="186"/>
      <c r="G65" s="186"/>
      <c r="H65" s="186"/>
      <c r="I65" s="186"/>
      <c r="J65" s="186"/>
      <c r="K65" s="186"/>
      <c r="L65" s="186"/>
      <c r="M65" s="186"/>
      <c r="N65" s="186"/>
      <c r="O65" s="187"/>
      <c r="P65" s="188">
        <f t="shared" si="0"/>
        <v>0</v>
      </c>
      <c r="Q65" s="189">
        <f t="shared" si="1"/>
        <v>0</v>
      </c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</row>
    <row r="66" spans="1:47" ht="21" hidden="1" customHeight="1" x14ac:dyDescent="0.3">
      <c r="A66" s="183"/>
      <c r="B66" s="184"/>
      <c r="C66" s="185"/>
      <c r="D66" s="186"/>
      <c r="E66" s="186"/>
      <c r="F66" s="186"/>
      <c r="G66" s="186"/>
      <c r="H66" s="186"/>
      <c r="I66" s="186"/>
      <c r="J66" s="186"/>
      <c r="K66" s="186"/>
      <c r="L66" s="186"/>
      <c r="M66" s="186"/>
      <c r="N66" s="186"/>
      <c r="O66" s="187"/>
      <c r="P66" s="188">
        <f t="shared" si="0"/>
        <v>0</v>
      </c>
      <c r="Q66" s="189">
        <f t="shared" si="1"/>
        <v>0</v>
      </c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</row>
    <row r="67" spans="1:47" ht="21" hidden="1" customHeight="1" x14ac:dyDescent="0.3">
      <c r="A67" s="183"/>
      <c r="B67" s="184"/>
      <c r="C67" s="185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7"/>
      <c r="P67" s="188">
        <f t="shared" si="0"/>
        <v>0</v>
      </c>
      <c r="Q67" s="189">
        <f t="shared" si="1"/>
        <v>0</v>
      </c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</row>
    <row r="68" spans="1:47" ht="21" hidden="1" customHeight="1" x14ac:dyDescent="0.3">
      <c r="A68" s="183"/>
      <c r="B68" s="184"/>
      <c r="C68" s="185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7"/>
      <c r="P68" s="188">
        <f t="shared" si="0"/>
        <v>0</v>
      </c>
      <c r="Q68" s="189">
        <f t="shared" si="1"/>
        <v>0</v>
      </c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</row>
    <row r="69" spans="1:47" ht="21" hidden="1" customHeight="1" x14ac:dyDescent="0.3">
      <c r="A69" s="183"/>
      <c r="B69" s="184"/>
      <c r="C69" s="185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7"/>
      <c r="P69" s="188">
        <f t="shared" si="0"/>
        <v>0</v>
      </c>
      <c r="Q69" s="189">
        <f t="shared" si="1"/>
        <v>0</v>
      </c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</row>
    <row r="70" spans="1:47" ht="21" hidden="1" customHeight="1" x14ac:dyDescent="0.3">
      <c r="A70" s="183"/>
      <c r="B70" s="184"/>
      <c r="C70" s="185"/>
      <c r="D70" s="186"/>
      <c r="E70" s="186"/>
      <c r="F70" s="186"/>
      <c r="G70" s="186"/>
      <c r="H70" s="186"/>
      <c r="I70" s="186"/>
      <c r="J70" s="186"/>
      <c r="K70" s="186"/>
      <c r="L70" s="186"/>
      <c r="M70" s="186"/>
      <c r="N70" s="186"/>
      <c r="O70" s="187"/>
      <c r="P70" s="188">
        <f t="shared" si="0"/>
        <v>0</v>
      </c>
      <c r="Q70" s="189">
        <f t="shared" si="1"/>
        <v>0</v>
      </c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</row>
    <row r="71" spans="1:47" ht="21" hidden="1" customHeight="1" x14ac:dyDescent="0.3">
      <c r="A71" s="183"/>
      <c r="B71" s="184"/>
      <c r="C71" s="185"/>
      <c r="D71" s="186"/>
      <c r="E71" s="186"/>
      <c r="F71" s="186"/>
      <c r="G71" s="186"/>
      <c r="H71" s="186"/>
      <c r="I71" s="186"/>
      <c r="J71" s="186"/>
      <c r="K71" s="186"/>
      <c r="L71" s="186"/>
      <c r="M71" s="186"/>
      <c r="N71" s="186"/>
      <c r="O71" s="187"/>
      <c r="P71" s="188">
        <f t="shared" si="0"/>
        <v>0</v>
      </c>
      <c r="Q71" s="189">
        <f t="shared" si="1"/>
        <v>0</v>
      </c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</row>
    <row r="72" spans="1:47" ht="21" hidden="1" customHeight="1" x14ac:dyDescent="0.3">
      <c r="A72" s="183"/>
      <c r="B72" s="184"/>
      <c r="C72" s="185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87"/>
      <c r="P72" s="188">
        <f t="shared" si="0"/>
        <v>0</v>
      </c>
      <c r="Q72" s="189">
        <f t="shared" si="1"/>
        <v>0</v>
      </c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</row>
    <row r="73" spans="1:47" ht="21" hidden="1" customHeight="1" x14ac:dyDescent="0.3">
      <c r="A73" s="183"/>
      <c r="B73" s="184"/>
      <c r="C73" s="185"/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6"/>
      <c r="O73" s="187"/>
      <c r="P73" s="188">
        <f t="shared" si="0"/>
        <v>0</v>
      </c>
      <c r="Q73" s="189">
        <f t="shared" si="1"/>
        <v>0</v>
      </c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</row>
    <row r="74" spans="1:47" ht="21" hidden="1" customHeight="1" x14ac:dyDescent="0.3">
      <c r="A74" s="183"/>
      <c r="B74" s="184"/>
      <c r="C74" s="185"/>
      <c r="D74" s="186"/>
      <c r="E74" s="186"/>
      <c r="F74" s="186"/>
      <c r="G74" s="186"/>
      <c r="H74" s="186"/>
      <c r="I74" s="186"/>
      <c r="J74" s="186"/>
      <c r="K74" s="186"/>
      <c r="L74" s="186"/>
      <c r="M74" s="186"/>
      <c r="N74" s="186"/>
      <c r="O74" s="187"/>
      <c r="P74" s="188">
        <f t="shared" si="0"/>
        <v>0</v>
      </c>
      <c r="Q74" s="189">
        <f t="shared" si="1"/>
        <v>0</v>
      </c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</row>
    <row r="75" spans="1:47" ht="21" customHeight="1" x14ac:dyDescent="0.3">
      <c r="A75" s="183">
        <v>49</v>
      </c>
      <c r="B75" s="184" t="s">
        <v>193</v>
      </c>
      <c r="C75" s="185"/>
      <c r="D75" s="186" t="s">
        <v>33</v>
      </c>
      <c r="E75" s="186" t="s">
        <v>33</v>
      </c>
      <c r="F75" s="186"/>
      <c r="G75" s="186"/>
      <c r="H75" s="186"/>
      <c r="I75" s="186"/>
      <c r="J75" s="186"/>
      <c r="K75" s="186"/>
      <c r="L75" s="186"/>
      <c r="M75" s="186"/>
      <c r="N75" s="186"/>
      <c r="O75" s="187"/>
      <c r="P75" s="188">
        <f t="shared" si="0"/>
        <v>0</v>
      </c>
      <c r="Q75" s="189">
        <f t="shared" si="1"/>
        <v>0</v>
      </c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</row>
    <row r="76" spans="1:47" ht="21" customHeight="1" x14ac:dyDescent="0.3">
      <c r="A76" s="183">
        <v>50</v>
      </c>
      <c r="B76" s="184" t="s">
        <v>194</v>
      </c>
      <c r="C76" s="185"/>
      <c r="D76" s="186" t="s">
        <v>33</v>
      </c>
      <c r="E76" s="186" t="s">
        <v>33</v>
      </c>
      <c r="F76" s="186"/>
      <c r="G76" s="186"/>
      <c r="H76" s="186"/>
      <c r="I76" s="186"/>
      <c r="J76" s="186"/>
      <c r="K76" s="186"/>
      <c r="L76" s="186"/>
      <c r="M76" s="186"/>
      <c r="N76" s="186"/>
      <c r="O76" s="187"/>
      <c r="P76" s="188">
        <f t="shared" si="0"/>
        <v>0</v>
      </c>
      <c r="Q76" s="189">
        <f t="shared" si="1"/>
        <v>0</v>
      </c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</row>
    <row r="77" spans="1:47" ht="21" customHeight="1" x14ac:dyDescent="0.3">
      <c r="A77" s="183">
        <v>51</v>
      </c>
      <c r="B77" s="184" t="s">
        <v>195</v>
      </c>
      <c r="C77" s="185"/>
      <c r="D77" s="186" t="s">
        <v>33</v>
      </c>
      <c r="E77" s="186" t="s">
        <v>33</v>
      </c>
      <c r="F77" s="186"/>
      <c r="G77" s="186"/>
      <c r="H77" s="186"/>
      <c r="I77" s="186"/>
      <c r="J77" s="186"/>
      <c r="K77" s="186"/>
      <c r="L77" s="186"/>
      <c r="M77" s="186"/>
      <c r="N77" s="186"/>
      <c r="O77" s="187"/>
      <c r="P77" s="188">
        <f t="shared" si="0"/>
        <v>0</v>
      </c>
      <c r="Q77" s="189">
        <f t="shared" si="1"/>
        <v>0</v>
      </c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</row>
    <row r="78" spans="1:47" ht="21" customHeight="1" x14ac:dyDescent="0.3">
      <c r="A78" s="183">
        <v>52</v>
      </c>
      <c r="B78" s="184" t="s">
        <v>196</v>
      </c>
      <c r="C78" s="185"/>
      <c r="D78" s="186" t="s">
        <v>33</v>
      </c>
      <c r="E78" s="186" t="s">
        <v>33</v>
      </c>
      <c r="F78" s="186"/>
      <c r="G78" s="186"/>
      <c r="H78" s="186"/>
      <c r="I78" s="186"/>
      <c r="J78" s="186"/>
      <c r="K78" s="186"/>
      <c r="L78" s="186"/>
      <c r="M78" s="186"/>
      <c r="N78" s="186"/>
      <c r="O78" s="187"/>
      <c r="P78" s="188">
        <f t="shared" si="0"/>
        <v>0</v>
      </c>
      <c r="Q78" s="189">
        <f t="shared" si="1"/>
        <v>0</v>
      </c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</row>
    <row r="79" spans="1:47" ht="21" customHeight="1" x14ac:dyDescent="0.3">
      <c r="A79" s="362" t="s">
        <v>2</v>
      </c>
      <c r="B79" s="363"/>
      <c r="C79" s="363"/>
      <c r="D79" s="201">
        <f t="shared" ref="D79:N79" si="2">+SUM(D17:D78)</f>
        <v>2384</v>
      </c>
      <c r="E79" s="201">
        <f t="shared" si="2"/>
        <v>4790</v>
      </c>
      <c r="F79" s="201">
        <f>+SUM(F17:F78)</f>
        <v>0</v>
      </c>
      <c r="G79" s="201">
        <f t="shared" si="2"/>
        <v>0</v>
      </c>
      <c r="H79" s="201">
        <f t="shared" si="2"/>
        <v>0</v>
      </c>
      <c r="I79" s="201">
        <f t="shared" si="2"/>
        <v>0</v>
      </c>
      <c r="J79" s="201">
        <f t="shared" si="2"/>
        <v>0</v>
      </c>
      <c r="K79" s="201">
        <f t="shared" si="2"/>
        <v>0</v>
      </c>
      <c r="L79" s="201">
        <f t="shared" si="2"/>
        <v>0</v>
      </c>
      <c r="M79" s="201">
        <f t="shared" si="2"/>
        <v>0</v>
      </c>
      <c r="N79" s="201">
        <f t="shared" si="2"/>
        <v>0</v>
      </c>
      <c r="O79" s="201">
        <f>+SUM(O17:O78)</f>
        <v>0</v>
      </c>
      <c r="P79" s="202">
        <f>+SUM(P17:P78)</f>
        <v>7174</v>
      </c>
      <c r="Q79" s="203">
        <v>1</v>
      </c>
    </row>
    <row r="80" spans="1:47" ht="3.75" customHeight="1" x14ac:dyDescent="0.3">
      <c r="A80" s="204"/>
      <c r="B80" s="204"/>
      <c r="C80" s="204"/>
      <c r="D80" s="205"/>
      <c r="E80" s="205"/>
      <c r="F80" s="205"/>
      <c r="G80" s="205"/>
      <c r="H80" s="205"/>
      <c r="I80" s="205"/>
      <c r="J80" s="205"/>
      <c r="K80" s="205"/>
      <c r="L80" s="205"/>
      <c r="M80" s="205"/>
      <c r="N80" s="205"/>
      <c r="O80" s="205"/>
      <c r="P80" s="205"/>
      <c r="Q80" s="206"/>
    </row>
    <row r="81" spans="1:17" ht="21" customHeight="1" x14ac:dyDescent="0.3">
      <c r="A81" s="207" t="s">
        <v>197</v>
      </c>
      <c r="B81" s="204"/>
      <c r="C81" s="204"/>
      <c r="D81" s="205"/>
      <c r="E81" s="205"/>
      <c r="F81" s="205"/>
      <c r="G81" s="205"/>
      <c r="H81" s="205"/>
      <c r="I81" s="205"/>
      <c r="J81" s="205"/>
      <c r="K81" s="205"/>
      <c r="L81" s="205"/>
      <c r="M81" s="205"/>
      <c r="N81" s="205"/>
      <c r="O81" s="205"/>
      <c r="P81" s="205"/>
      <c r="Q81" s="206"/>
    </row>
    <row r="82" spans="1:17" ht="21" customHeight="1" x14ac:dyDescent="0.3">
      <c r="A82" s="208"/>
      <c r="B82" s="204"/>
      <c r="C82" s="204"/>
      <c r="D82" s="205"/>
      <c r="E82" s="205"/>
      <c r="F82" s="205"/>
      <c r="G82" s="205"/>
      <c r="H82" s="205"/>
      <c r="I82" s="205"/>
      <c r="J82" s="205"/>
      <c r="K82" s="205"/>
      <c r="L82" s="205"/>
      <c r="M82" s="205"/>
      <c r="N82" s="205"/>
      <c r="O82" s="205"/>
      <c r="P82" s="205"/>
      <c r="Q82" s="206"/>
    </row>
    <row r="83" spans="1:17" ht="21" customHeight="1" x14ac:dyDescent="0.3">
      <c r="A83" s="208"/>
      <c r="B83" s="204"/>
      <c r="C83" s="204"/>
      <c r="D83" s="205"/>
      <c r="E83" s="205"/>
      <c r="F83" s="205"/>
      <c r="G83" s="205"/>
      <c r="H83" s="205"/>
      <c r="I83" s="205"/>
      <c r="J83" s="205"/>
      <c r="K83" s="205"/>
      <c r="L83" s="205"/>
      <c r="M83" s="205"/>
      <c r="N83" s="205"/>
      <c r="O83" s="205"/>
      <c r="P83" s="205"/>
      <c r="Q83" s="206"/>
    </row>
    <row r="84" spans="1:17" ht="21" customHeight="1" x14ac:dyDescent="0.3">
      <c r="J84" s="205"/>
      <c r="K84" s="205"/>
      <c r="L84" s="205"/>
      <c r="M84" s="205"/>
      <c r="N84" s="205"/>
      <c r="O84" s="205"/>
      <c r="P84" s="205"/>
      <c r="Q84" s="206"/>
    </row>
    <row r="85" spans="1:17" ht="21" customHeight="1" thickBot="1" x14ac:dyDescent="0.35">
      <c r="A85" s="364" t="s">
        <v>198</v>
      </c>
      <c r="B85" s="364"/>
      <c r="C85" s="364"/>
      <c r="D85" s="364"/>
      <c r="E85" s="364"/>
      <c r="F85" s="364"/>
      <c r="G85" s="364"/>
      <c r="J85" s="205"/>
      <c r="K85" s="205"/>
      <c r="L85" s="205"/>
      <c r="M85" s="205"/>
      <c r="N85" s="205"/>
      <c r="O85" s="205"/>
      <c r="P85" s="205"/>
      <c r="Q85" s="206"/>
    </row>
    <row r="86" spans="1:17" ht="4.5" customHeight="1" x14ac:dyDescent="0.3">
      <c r="A86" s="181"/>
      <c r="J86" s="205"/>
      <c r="K86" s="205"/>
      <c r="L86" s="205"/>
      <c r="M86" s="205"/>
      <c r="N86" s="205"/>
      <c r="O86" s="205"/>
      <c r="P86" s="205"/>
      <c r="Q86" s="206"/>
    </row>
    <row r="87" spans="1:17" ht="21" customHeight="1" x14ac:dyDescent="0.3">
      <c r="A87" s="365" t="s">
        <v>24</v>
      </c>
      <c r="B87" s="366"/>
      <c r="C87" s="366"/>
      <c r="D87" s="366" t="s">
        <v>199</v>
      </c>
      <c r="E87" s="366"/>
      <c r="F87" s="366" t="s">
        <v>3</v>
      </c>
      <c r="G87" s="370"/>
      <c r="H87" s="182"/>
      <c r="J87" s="205"/>
      <c r="K87" s="205"/>
      <c r="L87" s="205"/>
      <c r="M87" s="205"/>
      <c r="N87" s="205"/>
      <c r="O87" s="205"/>
      <c r="P87" s="205"/>
      <c r="Q87" s="206"/>
    </row>
    <row r="88" spans="1:17" ht="21" customHeight="1" x14ac:dyDescent="0.3">
      <c r="A88" s="367"/>
      <c r="B88" s="368"/>
      <c r="C88" s="368"/>
      <c r="D88" s="369"/>
      <c r="E88" s="369"/>
      <c r="F88" s="369"/>
      <c r="G88" s="371"/>
      <c r="H88" s="182"/>
      <c r="J88" s="205"/>
      <c r="K88" s="205"/>
      <c r="L88" s="205"/>
      <c r="M88" s="205"/>
      <c r="N88" s="205"/>
      <c r="O88" s="205"/>
      <c r="P88" s="205"/>
      <c r="Q88" s="206"/>
    </row>
    <row r="89" spans="1:17" ht="21" customHeight="1" x14ac:dyDescent="0.3">
      <c r="A89" s="209" t="s">
        <v>32</v>
      </c>
      <c r="B89" s="210"/>
      <c r="C89" s="211" t="s">
        <v>200</v>
      </c>
      <c r="D89" s="372">
        <v>58</v>
      </c>
      <c r="E89" s="373"/>
      <c r="F89" s="374">
        <f t="shared" ref="F89:F96" si="3">+D89/$D$97</f>
        <v>8.084750487872874E-3</v>
      </c>
      <c r="G89" s="375"/>
      <c r="H89" s="192"/>
      <c r="J89" s="205"/>
      <c r="K89" s="205"/>
      <c r="L89" s="205"/>
      <c r="M89" s="205"/>
      <c r="N89" s="205"/>
      <c r="O89" s="205"/>
      <c r="P89" s="205"/>
      <c r="Q89" s="206"/>
    </row>
    <row r="90" spans="1:17" ht="21" customHeight="1" x14ac:dyDescent="0.3">
      <c r="A90" s="209" t="s">
        <v>31</v>
      </c>
      <c r="B90" s="210"/>
      <c r="C90" s="211" t="s">
        <v>201</v>
      </c>
      <c r="D90" s="376">
        <v>699</v>
      </c>
      <c r="E90" s="377"/>
      <c r="F90" s="378">
        <f t="shared" si="3"/>
        <v>9.7435182603847231E-2</v>
      </c>
      <c r="G90" s="379"/>
      <c r="H90" s="192"/>
      <c r="J90" s="205"/>
      <c r="K90" s="205"/>
      <c r="L90" s="205"/>
      <c r="M90" s="205"/>
      <c r="N90" s="205"/>
      <c r="O90" s="205"/>
      <c r="P90" s="205"/>
      <c r="Q90" s="206"/>
    </row>
    <row r="91" spans="1:17" ht="21" customHeight="1" x14ac:dyDescent="0.3">
      <c r="A91" s="209" t="s">
        <v>18</v>
      </c>
      <c r="B91" s="210"/>
      <c r="C91" s="211" t="s">
        <v>202</v>
      </c>
      <c r="D91" s="376">
        <v>202</v>
      </c>
      <c r="E91" s="377"/>
      <c r="F91" s="378">
        <f t="shared" si="3"/>
        <v>2.8157234457764149E-2</v>
      </c>
      <c r="G91" s="379"/>
      <c r="H91" s="192"/>
      <c r="J91" s="205"/>
      <c r="K91" s="205"/>
      <c r="L91" s="205"/>
      <c r="M91" s="205"/>
      <c r="N91" s="205"/>
      <c r="O91" s="205"/>
      <c r="P91" s="205"/>
      <c r="Q91" s="206"/>
    </row>
    <row r="92" spans="1:17" ht="21" customHeight="1" x14ac:dyDescent="0.3">
      <c r="A92" s="209" t="s">
        <v>203</v>
      </c>
      <c r="B92" s="210"/>
      <c r="C92" s="211" t="s">
        <v>204</v>
      </c>
      <c r="D92" s="376">
        <v>73</v>
      </c>
      <c r="E92" s="377"/>
      <c r="F92" s="378">
        <f t="shared" si="3"/>
        <v>1.0175634234736549E-2</v>
      </c>
      <c r="G92" s="379"/>
      <c r="H92" s="192"/>
      <c r="J92" s="205"/>
      <c r="K92" s="205"/>
      <c r="L92" s="205"/>
      <c r="M92" s="205"/>
      <c r="N92" s="205"/>
      <c r="O92" s="205"/>
      <c r="P92" s="205"/>
      <c r="Q92" s="206"/>
    </row>
    <row r="93" spans="1:17" ht="21" customHeight="1" x14ac:dyDescent="0.3">
      <c r="A93" s="209" t="s">
        <v>30</v>
      </c>
      <c r="B93" s="210"/>
      <c r="C93" s="211" t="s">
        <v>205</v>
      </c>
      <c r="D93" s="376">
        <v>1255</v>
      </c>
      <c r="E93" s="377"/>
      <c r="F93" s="378">
        <f t="shared" si="3"/>
        <v>0.17493727348759408</v>
      </c>
      <c r="G93" s="379"/>
      <c r="H93" s="192"/>
      <c r="J93" s="205"/>
      <c r="K93" s="205"/>
      <c r="L93" s="205"/>
      <c r="M93" s="205"/>
      <c r="N93" s="205"/>
      <c r="O93" s="205"/>
      <c r="P93" s="205"/>
      <c r="Q93" s="206"/>
    </row>
    <row r="94" spans="1:17" ht="21" customHeight="1" x14ac:dyDescent="0.3">
      <c r="A94" s="209" t="s">
        <v>29</v>
      </c>
      <c r="B94" s="210"/>
      <c r="C94" s="211" t="s">
        <v>206</v>
      </c>
      <c r="D94" s="376">
        <v>3696</v>
      </c>
      <c r="E94" s="377"/>
      <c r="F94" s="378">
        <f t="shared" si="3"/>
        <v>0.51519375522720934</v>
      </c>
      <c r="G94" s="379"/>
      <c r="H94" s="192"/>
      <c r="J94" s="205"/>
      <c r="K94" s="205"/>
      <c r="L94" s="205"/>
      <c r="M94" s="205"/>
      <c r="N94" s="205"/>
      <c r="O94" s="205"/>
      <c r="P94" s="205"/>
      <c r="Q94" s="206"/>
    </row>
    <row r="95" spans="1:17" ht="21" customHeight="1" x14ac:dyDescent="0.3">
      <c r="A95" s="209" t="s">
        <v>207</v>
      </c>
      <c r="B95" s="210"/>
      <c r="C95" s="211" t="s">
        <v>208</v>
      </c>
      <c r="D95" s="376">
        <v>1163</v>
      </c>
      <c r="E95" s="377"/>
      <c r="F95" s="378">
        <f t="shared" si="3"/>
        <v>0.16211318650683021</v>
      </c>
      <c r="G95" s="379"/>
      <c r="H95" s="192"/>
      <c r="I95" s="205"/>
      <c r="J95" s="205"/>
      <c r="K95" s="205"/>
      <c r="L95" s="205"/>
      <c r="M95" s="205"/>
      <c r="N95" s="205"/>
      <c r="O95" s="205"/>
      <c r="P95" s="205"/>
      <c r="Q95" s="206"/>
    </row>
    <row r="96" spans="1:17" ht="21" customHeight="1" x14ac:dyDescent="0.3">
      <c r="A96" s="209" t="s">
        <v>22</v>
      </c>
      <c r="B96" s="210"/>
      <c r="C96" s="212"/>
      <c r="D96" s="376">
        <v>28</v>
      </c>
      <c r="E96" s="377"/>
      <c r="F96" s="378">
        <f t="shared" si="3"/>
        <v>3.9029829941455256E-3</v>
      </c>
      <c r="G96" s="379"/>
      <c r="H96" s="192"/>
      <c r="I96" s="205"/>
      <c r="J96" s="205"/>
      <c r="K96" s="205"/>
      <c r="L96" s="205"/>
      <c r="M96" s="205"/>
      <c r="N96" s="205"/>
      <c r="O96" s="205"/>
      <c r="P96" s="205"/>
      <c r="Q96" s="206"/>
    </row>
    <row r="97" spans="1:18" ht="21" customHeight="1" x14ac:dyDescent="0.3">
      <c r="A97" s="382" t="s">
        <v>2</v>
      </c>
      <c r="B97" s="382"/>
      <c r="C97" s="383"/>
      <c r="D97" s="384">
        <f>+SUM(D89:D96)</f>
        <v>7174</v>
      </c>
      <c r="E97" s="385"/>
      <c r="F97" s="386">
        <v>1</v>
      </c>
      <c r="G97" s="387"/>
      <c r="H97" s="192"/>
      <c r="I97" s="205"/>
      <c r="J97" s="205"/>
      <c r="K97" s="205"/>
      <c r="L97" s="205"/>
      <c r="M97" s="205"/>
      <c r="N97" s="205"/>
      <c r="O97" s="205"/>
      <c r="P97" s="205"/>
      <c r="Q97" s="206"/>
    </row>
    <row r="98" spans="1:18" ht="21" customHeight="1" x14ac:dyDescent="0.3">
      <c r="A98" s="208"/>
      <c r="B98" s="204"/>
      <c r="C98" s="204"/>
      <c r="D98" s="205"/>
      <c r="E98" s="205"/>
      <c r="F98" s="205"/>
      <c r="G98" s="205"/>
      <c r="H98" s="205"/>
      <c r="I98" s="205"/>
      <c r="J98" s="205"/>
      <c r="K98" s="205"/>
      <c r="L98" s="205"/>
      <c r="M98" s="205"/>
      <c r="N98" s="205"/>
      <c r="O98" s="205"/>
      <c r="P98" s="205"/>
      <c r="Q98" s="206"/>
    </row>
    <row r="99" spans="1:18" ht="21" customHeight="1" x14ac:dyDescent="0.3">
      <c r="L99" s="9"/>
      <c r="M99" s="9"/>
    </row>
    <row r="100" spans="1:18" ht="21" customHeight="1" x14ac:dyDescent="0.3">
      <c r="L100" s="9"/>
      <c r="M100" s="9"/>
    </row>
    <row r="101" spans="1:18" ht="21" customHeight="1" x14ac:dyDescent="0.3">
      <c r="L101" s="9"/>
      <c r="M101" s="9"/>
    </row>
    <row r="102" spans="1:18" ht="21" customHeight="1" x14ac:dyDescent="0.3">
      <c r="L102" s="9"/>
      <c r="M102" s="9"/>
    </row>
    <row r="103" spans="1:18" ht="21" customHeight="1" x14ac:dyDescent="0.3">
      <c r="L103" s="9"/>
      <c r="M103" s="9"/>
    </row>
    <row r="104" spans="1:18" ht="27" customHeight="1" thickBot="1" x14ac:dyDescent="0.35">
      <c r="A104" s="388" t="s">
        <v>209</v>
      </c>
      <c r="B104" s="388"/>
      <c r="C104" s="388"/>
      <c r="D104" s="388"/>
      <c r="E104" s="388"/>
      <c r="F104" s="388"/>
      <c r="G104" s="388"/>
      <c r="H104" s="388"/>
      <c r="I104" s="388"/>
      <c r="J104" s="388"/>
      <c r="K104" s="388"/>
      <c r="M104" s="213" t="s">
        <v>210</v>
      </c>
      <c r="N104" s="214"/>
      <c r="O104" s="214"/>
      <c r="P104" s="214"/>
      <c r="Q104" s="214"/>
      <c r="R104" s="214"/>
    </row>
    <row r="105" spans="1:18" ht="11.25" customHeight="1" x14ac:dyDescent="0.3">
      <c r="A105" s="215"/>
      <c r="B105" s="215"/>
      <c r="C105" s="215"/>
      <c r="D105" s="215"/>
      <c r="E105" s="215"/>
      <c r="F105" s="215"/>
      <c r="G105" s="215"/>
      <c r="H105" s="215"/>
    </row>
    <row r="106" spans="1:18" ht="27" customHeight="1" x14ac:dyDescent="0.3">
      <c r="A106" s="389" t="s">
        <v>1</v>
      </c>
      <c r="B106" s="366" t="s">
        <v>2</v>
      </c>
      <c r="C106" s="366" t="s">
        <v>211</v>
      </c>
      <c r="D106" s="366"/>
      <c r="E106" s="366"/>
      <c r="F106" s="366" t="s">
        <v>212</v>
      </c>
      <c r="G106" s="366"/>
      <c r="H106" s="366"/>
      <c r="I106" s="369" t="s">
        <v>213</v>
      </c>
      <c r="J106" s="369"/>
      <c r="K106" s="391"/>
      <c r="L106" s="3"/>
      <c r="M106" s="390" t="s">
        <v>1</v>
      </c>
      <c r="N106" s="369" t="s">
        <v>2</v>
      </c>
      <c r="O106" s="369" t="s">
        <v>4</v>
      </c>
      <c r="P106" s="369"/>
      <c r="Q106" s="369" t="s">
        <v>5</v>
      </c>
      <c r="R106" s="391"/>
    </row>
    <row r="107" spans="1:18" ht="57.75" customHeight="1" x14ac:dyDescent="0.3">
      <c r="A107" s="390"/>
      <c r="B107" s="369"/>
      <c r="C107" s="369"/>
      <c r="D107" s="369"/>
      <c r="E107" s="369"/>
      <c r="F107" s="369"/>
      <c r="G107" s="369"/>
      <c r="H107" s="369"/>
      <c r="I107" s="369"/>
      <c r="J107" s="369"/>
      <c r="K107" s="391"/>
      <c r="L107" s="3"/>
      <c r="M107" s="390"/>
      <c r="N107" s="369"/>
      <c r="O107" s="369"/>
      <c r="P107" s="369"/>
      <c r="Q107" s="369"/>
      <c r="R107" s="391"/>
    </row>
    <row r="108" spans="1:18" ht="23.25" customHeight="1" x14ac:dyDescent="0.3">
      <c r="A108" s="216" t="s">
        <v>6</v>
      </c>
      <c r="B108" s="217">
        <f t="shared" ref="B108:B119" si="4">+SUM(C108:J108)</f>
        <v>2384</v>
      </c>
      <c r="C108" s="392">
        <v>731</v>
      </c>
      <c r="D108" s="392"/>
      <c r="E108" s="392"/>
      <c r="F108" s="392">
        <v>437</v>
      </c>
      <c r="G108" s="392"/>
      <c r="H108" s="392"/>
      <c r="I108" s="392">
        <v>1216</v>
      </c>
      <c r="J108" s="392"/>
      <c r="K108" s="372"/>
      <c r="L108" s="3"/>
      <c r="M108" s="216" t="s">
        <v>6</v>
      </c>
      <c r="N108" s="217">
        <f t="shared" ref="N108:N119" si="5">+O108+Q108</f>
        <v>2384</v>
      </c>
      <c r="O108" s="372">
        <v>1178</v>
      </c>
      <c r="P108" s="373"/>
      <c r="Q108" s="372">
        <v>1206</v>
      </c>
      <c r="R108" s="393"/>
    </row>
    <row r="109" spans="1:18" ht="23.25" customHeight="1" x14ac:dyDescent="0.3">
      <c r="A109" s="218" t="s">
        <v>7</v>
      </c>
      <c r="B109" s="219">
        <f t="shared" si="4"/>
        <v>4790</v>
      </c>
      <c r="C109" s="394">
        <v>1117</v>
      </c>
      <c r="D109" s="394"/>
      <c r="E109" s="394"/>
      <c r="F109" s="394">
        <v>764</v>
      </c>
      <c r="G109" s="394"/>
      <c r="H109" s="394"/>
      <c r="I109" s="394">
        <v>2909</v>
      </c>
      <c r="J109" s="394"/>
      <c r="K109" s="376"/>
      <c r="L109" s="3"/>
      <c r="M109" s="218" t="s">
        <v>7</v>
      </c>
      <c r="N109" s="217">
        <f t="shared" si="5"/>
        <v>4790</v>
      </c>
      <c r="O109" s="376">
        <v>2764</v>
      </c>
      <c r="P109" s="377"/>
      <c r="Q109" s="395">
        <v>2026</v>
      </c>
      <c r="R109" s="396"/>
    </row>
    <row r="110" spans="1:18" ht="23.25" customHeight="1" x14ac:dyDescent="0.3">
      <c r="A110" s="218" t="s">
        <v>8</v>
      </c>
      <c r="B110" s="219">
        <f t="shared" si="4"/>
        <v>0</v>
      </c>
      <c r="C110" s="394"/>
      <c r="D110" s="394"/>
      <c r="E110" s="394"/>
      <c r="F110" s="394"/>
      <c r="G110" s="394"/>
      <c r="H110" s="394"/>
      <c r="I110" s="394"/>
      <c r="J110" s="394"/>
      <c r="K110" s="376"/>
      <c r="L110" s="3"/>
      <c r="M110" s="218" t="s">
        <v>8</v>
      </c>
      <c r="N110" s="217">
        <f t="shared" si="5"/>
        <v>0</v>
      </c>
      <c r="O110" s="395"/>
      <c r="P110" s="397"/>
      <c r="Q110" s="395"/>
      <c r="R110" s="396"/>
    </row>
    <row r="111" spans="1:18" ht="23.25" customHeight="1" x14ac:dyDescent="0.3">
      <c r="A111" s="218" t="s">
        <v>9</v>
      </c>
      <c r="B111" s="219">
        <f t="shared" si="4"/>
        <v>0</v>
      </c>
      <c r="C111" s="394"/>
      <c r="D111" s="394"/>
      <c r="E111" s="394"/>
      <c r="F111" s="394"/>
      <c r="G111" s="394"/>
      <c r="H111" s="394"/>
      <c r="I111" s="394"/>
      <c r="J111" s="394"/>
      <c r="K111" s="376"/>
      <c r="L111" s="3"/>
      <c r="M111" s="218" t="s">
        <v>9</v>
      </c>
      <c r="N111" s="217">
        <f t="shared" si="5"/>
        <v>0</v>
      </c>
      <c r="O111" s="395"/>
      <c r="P111" s="397"/>
      <c r="Q111" s="395"/>
      <c r="R111" s="396"/>
    </row>
    <row r="112" spans="1:18" ht="23.25" customHeight="1" x14ac:dyDescent="0.3">
      <c r="A112" s="218" t="s">
        <v>10</v>
      </c>
      <c r="B112" s="219">
        <f t="shared" si="4"/>
        <v>0</v>
      </c>
      <c r="C112" s="394"/>
      <c r="D112" s="394"/>
      <c r="E112" s="394"/>
      <c r="F112" s="394"/>
      <c r="G112" s="394"/>
      <c r="H112" s="394"/>
      <c r="I112" s="394"/>
      <c r="J112" s="394"/>
      <c r="K112" s="376"/>
      <c r="L112" s="3"/>
      <c r="M112" s="218" t="s">
        <v>10</v>
      </c>
      <c r="N112" s="217">
        <f t="shared" si="5"/>
        <v>0</v>
      </c>
      <c r="O112" s="395"/>
      <c r="P112" s="397"/>
      <c r="Q112" s="395"/>
      <c r="R112" s="396"/>
    </row>
    <row r="113" spans="1:26" ht="23.25" customHeight="1" x14ac:dyDescent="0.3">
      <c r="A113" s="218" t="s">
        <v>11</v>
      </c>
      <c r="B113" s="219">
        <f t="shared" si="4"/>
        <v>0</v>
      </c>
      <c r="C113" s="394"/>
      <c r="D113" s="394"/>
      <c r="E113" s="394"/>
      <c r="F113" s="394"/>
      <c r="G113" s="394"/>
      <c r="H113" s="394"/>
      <c r="I113" s="394"/>
      <c r="J113" s="394"/>
      <c r="K113" s="376"/>
      <c r="L113" s="3"/>
      <c r="M113" s="218" t="s">
        <v>11</v>
      </c>
      <c r="N113" s="217">
        <f t="shared" si="5"/>
        <v>0</v>
      </c>
      <c r="O113" s="395"/>
      <c r="P113" s="397"/>
      <c r="Q113" s="395"/>
      <c r="R113" s="396"/>
    </row>
    <row r="114" spans="1:26" ht="23.25" customHeight="1" x14ac:dyDescent="0.3">
      <c r="A114" s="218" t="s">
        <v>12</v>
      </c>
      <c r="B114" s="219">
        <f t="shared" si="4"/>
        <v>0</v>
      </c>
      <c r="C114" s="394"/>
      <c r="D114" s="394"/>
      <c r="E114" s="394"/>
      <c r="F114" s="394"/>
      <c r="G114" s="394"/>
      <c r="H114" s="394"/>
      <c r="I114" s="394"/>
      <c r="J114" s="394"/>
      <c r="K114" s="376"/>
      <c r="L114" s="3"/>
      <c r="M114" s="218" t="s">
        <v>12</v>
      </c>
      <c r="N114" s="217">
        <f t="shared" si="5"/>
        <v>0</v>
      </c>
      <c r="O114" s="395"/>
      <c r="P114" s="397"/>
      <c r="Q114" s="395"/>
      <c r="R114" s="396"/>
    </row>
    <row r="115" spans="1:26" ht="23.25" customHeight="1" x14ac:dyDescent="0.3">
      <c r="A115" s="218" t="s">
        <v>13</v>
      </c>
      <c r="B115" s="219">
        <f t="shared" si="4"/>
        <v>0</v>
      </c>
      <c r="C115" s="394"/>
      <c r="D115" s="394"/>
      <c r="E115" s="394"/>
      <c r="F115" s="394"/>
      <c r="G115" s="394"/>
      <c r="H115" s="394"/>
      <c r="I115" s="394"/>
      <c r="J115" s="394"/>
      <c r="K115" s="376"/>
      <c r="L115" s="3"/>
      <c r="M115" s="218" t="s">
        <v>13</v>
      </c>
      <c r="N115" s="217">
        <f t="shared" si="5"/>
        <v>0</v>
      </c>
      <c r="O115" s="395"/>
      <c r="P115" s="397"/>
      <c r="Q115" s="395"/>
      <c r="R115" s="396"/>
    </row>
    <row r="116" spans="1:26" ht="23.25" customHeight="1" x14ac:dyDescent="0.3">
      <c r="A116" s="218" t="s">
        <v>14</v>
      </c>
      <c r="B116" s="219">
        <f t="shared" si="4"/>
        <v>0</v>
      </c>
      <c r="C116" s="394"/>
      <c r="D116" s="394"/>
      <c r="E116" s="394"/>
      <c r="F116" s="394"/>
      <c r="G116" s="394"/>
      <c r="H116" s="394"/>
      <c r="I116" s="394"/>
      <c r="J116" s="394"/>
      <c r="K116" s="376"/>
      <c r="L116" s="3"/>
      <c r="M116" s="218" t="s">
        <v>14</v>
      </c>
      <c r="N116" s="217">
        <f t="shared" si="5"/>
        <v>0</v>
      </c>
      <c r="O116" s="395"/>
      <c r="P116" s="397"/>
      <c r="Q116" s="395"/>
      <c r="R116" s="396"/>
    </row>
    <row r="117" spans="1:26" ht="23.25" customHeight="1" x14ac:dyDescent="0.3">
      <c r="A117" s="218" t="s">
        <v>15</v>
      </c>
      <c r="B117" s="219">
        <f t="shared" si="4"/>
        <v>0</v>
      </c>
      <c r="C117" s="394"/>
      <c r="D117" s="394"/>
      <c r="E117" s="394"/>
      <c r="F117" s="394"/>
      <c r="G117" s="394"/>
      <c r="H117" s="394"/>
      <c r="I117" s="394"/>
      <c r="J117" s="394"/>
      <c r="K117" s="376"/>
      <c r="L117" s="3"/>
      <c r="M117" s="218" t="s">
        <v>15</v>
      </c>
      <c r="N117" s="217">
        <f t="shared" si="5"/>
        <v>0</v>
      </c>
      <c r="O117" s="395"/>
      <c r="P117" s="397"/>
      <c r="Q117" s="395"/>
      <c r="R117" s="396"/>
    </row>
    <row r="118" spans="1:26" ht="23.25" customHeight="1" x14ac:dyDescent="0.3">
      <c r="A118" s="218" t="s">
        <v>16</v>
      </c>
      <c r="B118" s="219">
        <f t="shared" si="4"/>
        <v>0</v>
      </c>
      <c r="C118" s="394"/>
      <c r="D118" s="394"/>
      <c r="E118" s="394"/>
      <c r="F118" s="394"/>
      <c r="G118" s="394"/>
      <c r="H118" s="394"/>
      <c r="I118" s="394"/>
      <c r="J118" s="394"/>
      <c r="K118" s="376"/>
      <c r="L118" s="3"/>
      <c r="M118" s="218" t="s">
        <v>16</v>
      </c>
      <c r="N118" s="217">
        <f t="shared" si="5"/>
        <v>0</v>
      </c>
      <c r="O118" s="395"/>
      <c r="P118" s="397"/>
      <c r="Q118" s="395"/>
      <c r="R118" s="396"/>
    </row>
    <row r="119" spans="1:26" ht="23.25" customHeight="1" x14ac:dyDescent="0.3">
      <c r="A119" s="218" t="s">
        <v>17</v>
      </c>
      <c r="B119" s="219">
        <f t="shared" si="4"/>
        <v>0</v>
      </c>
      <c r="C119" s="394"/>
      <c r="D119" s="394"/>
      <c r="E119" s="394"/>
      <c r="F119" s="394"/>
      <c r="G119" s="394"/>
      <c r="H119" s="394"/>
      <c r="I119" s="394"/>
      <c r="J119" s="394"/>
      <c r="K119" s="376"/>
      <c r="L119" s="3"/>
      <c r="M119" s="220" t="s">
        <v>17</v>
      </c>
      <c r="N119" s="221">
        <f t="shared" si="5"/>
        <v>0</v>
      </c>
      <c r="O119" s="395"/>
      <c r="P119" s="397"/>
      <c r="Q119" s="395"/>
      <c r="R119" s="396"/>
    </row>
    <row r="120" spans="1:26" ht="23.25" customHeight="1" x14ac:dyDescent="0.3">
      <c r="A120" s="222" t="s">
        <v>2</v>
      </c>
      <c r="B120" s="223">
        <f>+SUM(B108:B119)</f>
        <v>7174</v>
      </c>
      <c r="C120" s="402">
        <f>+SUM(C108:C119)</f>
        <v>1848</v>
      </c>
      <c r="D120" s="402"/>
      <c r="E120" s="402"/>
      <c r="F120" s="402">
        <f>+SUM(F108:F119)</f>
        <v>1201</v>
      </c>
      <c r="G120" s="402"/>
      <c r="H120" s="402"/>
      <c r="I120" s="402">
        <f>+SUM(I108:I119)</f>
        <v>4125</v>
      </c>
      <c r="J120" s="402"/>
      <c r="K120" s="403"/>
      <c r="L120" s="3"/>
      <c r="M120" s="222" t="s">
        <v>2</v>
      </c>
      <c r="N120" s="223">
        <f>+SUM(N108:N119)</f>
        <v>7174</v>
      </c>
      <c r="O120" s="403">
        <f>+SUM(O108:O119)</f>
        <v>3942</v>
      </c>
      <c r="P120" s="404"/>
      <c r="Q120" s="403">
        <f>+SUM(Q108:Q119)</f>
        <v>3232</v>
      </c>
      <c r="R120" s="405"/>
      <c r="W120" s="224"/>
      <c r="X120" s="224"/>
    </row>
    <row r="121" spans="1:26" s="227" customFormat="1" ht="15.75" customHeight="1" x14ac:dyDescent="0.3">
      <c r="A121" s="225" t="s">
        <v>25</v>
      </c>
      <c r="B121" s="226">
        <v>1</v>
      </c>
      <c r="C121" s="407">
        <f>+C120/B120</f>
        <v>0.25759687761360467</v>
      </c>
      <c r="D121" s="407"/>
      <c r="E121" s="407"/>
      <c r="F121" s="407">
        <f>+F120/B120</f>
        <v>0.16741009199888487</v>
      </c>
      <c r="G121" s="407"/>
      <c r="H121" s="407"/>
      <c r="I121" s="407">
        <f>+I120/B120</f>
        <v>0.57499303038751048</v>
      </c>
      <c r="J121" s="407"/>
      <c r="K121" s="398"/>
      <c r="M121" s="225" t="s">
        <v>27</v>
      </c>
      <c r="N121" s="226">
        <v>1</v>
      </c>
      <c r="O121" s="398">
        <f>+O120/N120</f>
        <v>0.54948424867577361</v>
      </c>
      <c r="P121" s="399"/>
      <c r="Q121" s="398">
        <f>+Q120/N120</f>
        <v>0.45051575132422639</v>
      </c>
      <c r="R121" s="400"/>
      <c r="T121" s="228"/>
    </row>
    <row r="122" spans="1:26" ht="23.25" customHeight="1" x14ac:dyDescent="0.3">
      <c r="A122" s="229"/>
      <c r="B122" s="224"/>
      <c r="C122" s="224"/>
      <c r="D122" s="224"/>
      <c r="E122" s="224"/>
      <c r="F122" s="224"/>
      <c r="I122" s="224"/>
      <c r="J122" s="224"/>
      <c r="K122" s="9"/>
      <c r="L122" s="9"/>
      <c r="U122" s="229"/>
      <c r="V122" s="224"/>
      <c r="W122" s="224"/>
      <c r="X122" s="224"/>
      <c r="Y122" s="224"/>
      <c r="Z122" s="224"/>
    </row>
    <row r="123" spans="1:26" ht="23.25" customHeight="1" x14ac:dyDescent="0.3">
      <c r="A123" s="229"/>
      <c r="B123" s="224"/>
      <c r="C123" s="224"/>
      <c r="D123" s="224"/>
      <c r="E123" s="224"/>
      <c r="F123" s="224"/>
      <c r="I123" s="224"/>
      <c r="J123" s="224"/>
      <c r="K123" s="9"/>
      <c r="L123" s="9"/>
      <c r="U123" s="229"/>
      <c r="V123" s="224"/>
      <c r="W123" s="224"/>
      <c r="X123" s="224"/>
      <c r="Y123" s="224"/>
      <c r="Z123" s="224"/>
    </row>
    <row r="124" spans="1:26" ht="23.25" customHeight="1" x14ac:dyDescent="0.3">
      <c r="A124" s="229"/>
      <c r="B124" s="224"/>
      <c r="C124" s="224"/>
      <c r="D124" s="224"/>
      <c r="E124" s="224"/>
      <c r="F124" s="224"/>
      <c r="I124" s="224"/>
      <c r="J124" s="224"/>
      <c r="K124" s="9"/>
      <c r="L124" s="9"/>
      <c r="U124" s="229"/>
      <c r="V124" s="224"/>
      <c r="W124" s="224"/>
      <c r="X124" s="224"/>
      <c r="Y124" s="224"/>
      <c r="Z124" s="224"/>
    </row>
    <row r="125" spans="1:26" ht="23.25" customHeight="1" x14ac:dyDescent="0.3">
      <c r="A125" s="229"/>
      <c r="B125" s="224"/>
      <c r="C125" s="224"/>
      <c r="D125" s="224"/>
      <c r="E125" s="224"/>
      <c r="F125" s="224"/>
      <c r="I125" s="224"/>
      <c r="J125" s="224"/>
      <c r="K125" s="9"/>
      <c r="L125" s="9"/>
      <c r="U125" s="229"/>
      <c r="V125" s="224"/>
      <c r="W125" s="224"/>
      <c r="X125" s="224"/>
      <c r="Y125" s="224"/>
      <c r="Z125" s="224"/>
    </row>
    <row r="126" spans="1:26" ht="23.25" customHeight="1" x14ac:dyDescent="0.3">
      <c r="A126" s="229"/>
      <c r="B126" s="224"/>
      <c r="C126" s="224"/>
      <c r="D126" s="224"/>
      <c r="E126" s="224"/>
      <c r="F126" s="224"/>
      <c r="I126" s="224"/>
      <c r="J126" s="224"/>
      <c r="K126" s="9"/>
      <c r="L126" s="9"/>
      <c r="U126" s="229"/>
      <c r="V126" s="224"/>
      <c r="W126" s="224"/>
      <c r="X126" s="224"/>
      <c r="Y126" s="224"/>
      <c r="Z126" s="224"/>
    </row>
    <row r="127" spans="1:26" ht="23.25" customHeight="1" x14ac:dyDescent="0.3">
      <c r="A127" s="229"/>
      <c r="B127" s="224"/>
      <c r="C127" s="224"/>
      <c r="D127" s="224"/>
      <c r="E127" s="224"/>
      <c r="F127" s="224"/>
      <c r="I127" s="224"/>
      <c r="J127" s="224"/>
      <c r="K127" s="9"/>
      <c r="L127" s="9"/>
      <c r="U127" s="229"/>
      <c r="V127" s="224"/>
      <c r="W127" s="224"/>
      <c r="X127" s="224"/>
      <c r="Y127" s="224"/>
      <c r="Z127" s="224"/>
    </row>
    <row r="128" spans="1:26" ht="23.25" customHeight="1" x14ac:dyDescent="0.3">
      <c r="A128" s="229"/>
      <c r="B128" s="224"/>
      <c r="C128" s="224"/>
      <c r="D128" s="224"/>
      <c r="E128" s="224"/>
      <c r="F128" s="224"/>
      <c r="I128" s="224"/>
      <c r="J128" s="224"/>
      <c r="K128" s="9"/>
      <c r="L128" s="9"/>
      <c r="U128" s="229"/>
      <c r="V128" s="224"/>
      <c r="W128" s="224"/>
      <c r="X128" s="224"/>
      <c r="Y128" s="224"/>
      <c r="Z128" s="224"/>
    </row>
    <row r="129" spans="1:29" ht="23.25" customHeight="1" x14ac:dyDescent="0.3">
      <c r="A129" s="229"/>
      <c r="B129" s="224"/>
      <c r="C129" s="224"/>
      <c r="D129" s="224"/>
      <c r="E129" s="224"/>
      <c r="F129" s="224"/>
      <c r="I129" s="224"/>
      <c r="J129" s="224"/>
      <c r="K129" s="9"/>
      <c r="L129" s="9"/>
      <c r="U129" s="229"/>
      <c r="V129" s="224"/>
      <c r="W129" s="224"/>
      <c r="X129" s="224"/>
      <c r="Y129" s="224"/>
      <c r="Z129" s="224"/>
    </row>
    <row r="130" spans="1:29" ht="23.25" customHeight="1" x14ac:dyDescent="0.3">
      <c r="A130" s="229"/>
      <c r="B130" s="224"/>
      <c r="C130" s="224"/>
      <c r="D130" s="224"/>
      <c r="E130" s="224"/>
      <c r="F130" s="224"/>
      <c r="I130" s="224"/>
      <c r="J130" s="224"/>
      <c r="K130" s="9"/>
      <c r="L130" s="9"/>
      <c r="U130" s="229"/>
      <c r="V130" s="224"/>
      <c r="W130" s="224"/>
      <c r="X130" s="224"/>
      <c r="Y130" s="224"/>
      <c r="Z130" s="224"/>
    </row>
    <row r="131" spans="1:29" ht="23.25" customHeight="1" x14ac:dyDescent="0.3">
      <c r="A131" s="229"/>
      <c r="B131" s="224"/>
      <c r="C131" s="224"/>
      <c r="D131" s="224"/>
      <c r="E131" s="224"/>
      <c r="F131" s="224"/>
      <c r="I131" s="224"/>
      <c r="J131" s="224"/>
      <c r="K131" s="9"/>
      <c r="L131" s="9"/>
      <c r="U131" s="229"/>
      <c r="V131" s="224"/>
      <c r="W131" s="224"/>
      <c r="X131" s="224"/>
      <c r="Y131" s="224"/>
      <c r="Z131" s="224"/>
    </row>
    <row r="132" spans="1:29" ht="23.25" customHeight="1" x14ac:dyDescent="0.3">
      <c r="A132" s="229"/>
      <c r="B132" s="224"/>
      <c r="C132" s="224"/>
      <c r="D132" s="224"/>
      <c r="E132" s="224"/>
      <c r="F132" s="224"/>
      <c r="I132" s="224"/>
      <c r="J132" s="224"/>
      <c r="K132" s="9"/>
      <c r="L132" s="9"/>
      <c r="U132" s="229"/>
      <c r="V132" s="224"/>
      <c r="W132" s="224"/>
      <c r="X132" s="224"/>
      <c r="Y132" s="224"/>
      <c r="Z132" s="224"/>
    </row>
    <row r="133" spans="1:29" ht="23.25" customHeight="1" x14ac:dyDescent="0.3">
      <c r="A133" s="229"/>
      <c r="B133" s="224"/>
      <c r="C133" s="224"/>
      <c r="D133" s="224"/>
      <c r="E133" s="224"/>
      <c r="F133" s="224"/>
      <c r="I133" s="224"/>
      <c r="J133" s="224"/>
      <c r="K133" s="9"/>
      <c r="L133" s="9"/>
      <c r="U133" s="229"/>
      <c r="V133" s="224"/>
      <c r="W133" s="224"/>
      <c r="X133" s="224"/>
      <c r="Y133" s="224"/>
      <c r="Z133" s="224"/>
    </row>
    <row r="134" spans="1:29" ht="23.25" customHeight="1" x14ac:dyDescent="0.3">
      <c r="A134" s="229"/>
      <c r="B134" s="224"/>
      <c r="C134" s="224"/>
      <c r="D134" s="224"/>
      <c r="E134" s="224"/>
      <c r="F134" s="224"/>
      <c r="I134" s="224"/>
      <c r="J134" s="224"/>
      <c r="K134" s="9"/>
      <c r="L134" s="9"/>
      <c r="U134" s="229"/>
      <c r="V134" s="224"/>
      <c r="W134" s="224"/>
      <c r="X134" s="224"/>
      <c r="Y134" s="224"/>
      <c r="Z134" s="224"/>
    </row>
    <row r="135" spans="1:29" ht="23.25" customHeight="1" x14ac:dyDescent="0.3">
      <c r="A135" s="229"/>
      <c r="B135" s="224"/>
      <c r="C135" s="224"/>
      <c r="D135" s="224"/>
      <c r="E135" s="224"/>
      <c r="F135" s="224"/>
      <c r="I135" s="224"/>
      <c r="J135" s="224"/>
      <c r="K135" s="9"/>
      <c r="L135" s="9"/>
      <c r="U135" s="229"/>
      <c r="V135" s="224"/>
      <c r="W135" s="224"/>
      <c r="X135" s="224"/>
      <c r="Y135" s="224"/>
      <c r="Z135" s="224"/>
    </row>
    <row r="136" spans="1:29" ht="23.25" customHeight="1" x14ac:dyDescent="0.3">
      <c r="A136" s="229"/>
      <c r="B136" s="224"/>
      <c r="C136" s="224"/>
      <c r="D136" s="224"/>
      <c r="E136" s="224"/>
      <c r="F136" s="224"/>
      <c r="I136" s="224"/>
      <c r="J136" s="224"/>
      <c r="K136" s="9"/>
      <c r="L136" s="9"/>
      <c r="U136" s="229"/>
      <c r="V136" s="224"/>
      <c r="W136" s="224"/>
      <c r="X136" s="224"/>
      <c r="Y136" s="224"/>
      <c r="Z136" s="224"/>
    </row>
    <row r="137" spans="1:29" ht="23.25" hidden="1" customHeight="1" x14ac:dyDescent="0.3">
      <c r="A137" s="229"/>
      <c r="B137" s="224"/>
      <c r="C137" s="224"/>
      <c r="D137" s="224"/>
      <c r="E137" s="224"/>
      <c r="F137" s="224"/>
      <c r="I137" s="224"/>
      <c r="J137" s="224"/>
      <c r="K137" s="9"/>
      <c r="L137" s="9"/>
      <c r="U137" s="229"/>
      <c r="V137" s="224"/>
      <c r="W137" s="224"/>
      <c r="X137" s="224"/>
      <c r="Y137" s="224"/>
      <c r="Z137" s="224"/>
    </row>
    <row r="138" spans="1:29" ht="23.25" customHeight="1" x14ac:dyDescent="0.3">
      <c r="A138" s="6"/>
    </row>
    <row r="139" spans="1:29" ht="23.25" customHeight="1" thickBot="1" x14ac:dyDescent="0.35">
      <c r="A139" s="401" t="s">
        <v>214</v>
      </c>
      <c r="B139" s="401"/>
      <c r="C139" s="401"/>
      <c r="D139" s="401"/>
      <c r="E139" s="401"/>
      <c r="F139" s="401"/>
      <c r="G139" s="401"/>
      <c r="H139" s="401"/>
      <c r="I139" s="401"/>
      <c r="J139" s="401"/>
      <c r="K139" s="401"/>
      <c r="L139" s="401"/>
      <c r="M139" s="401"/>
      <c r="N139" s="401"/>
    </row>
    <row r="140" spans="1:29" ht="8.25" customHeight="1" thickTop="1" x14ac:dyDescent="0.3">
      <c r="A140" s="6"/>
      <c r="N140" s="230"/>
    </row>
    <row r="141" spans="1:29" ht="103.5" customHeight="1" x14ac:dyDescent="0.3">
      <c r="A141" s="231" t="s">
        <v>1</v>
      </c>
      <c r="B141" s="232" t="s">
        <v>2</v>
      </c>
      <c r="C141" s="366" t="s">
        <v>215</v>
      </c>
      <c r="D141" s="366"/>
      <c r="E141" s="366" t="s">
        <v>216</v>
      </c>
      <c r="F141" s="366"/>
      <c r="G141" s="366" t="s">
        <v>217</v>
      </c>
      <c r="H141" s="366"/>
      <c r="I141" s="366" t="s">
        <v>218</v>
      </c>
      <c r="J141" s="366"/>
      <c r="K141" s="366" t="s">
        <v>219</v>
      </c>
      <c r="L141" s="366"/>
      <c r="M141" s="366" t="s">
        <v>220</v>
      </c>
      <c r="N141" s="406"/>
      <c r="O141" s="233"/>
      <c r="W141" s="7"/>
      <c r="X141" s="260"/>
      <c r="Y141" s="7"/>
      <c r="Z141" s="7"/>
      <c r="AA141" s="7"/>
      <c r="AB141" s="76"/>
    </row>
    <row r="142" spans="1:29" ht="23.25" customHeight="1" x14ac:dyDescent="0.3">
      <c r="A142" s="216" t="s">
        <v>6</v>
      </c>
      <c r="B142" s="219">
        <f t="shared" ref="B142:B153" si="6">+SUM(C142:N142)</f>
        <v>2384</v>
      </c>
      <c r="C142" s="408">
        <v>731</v>
      </c>
      <c r="D142" s="408"/>
      <c r="E142" s="408">
        <v>491</v>
      </c>
      <c r="F142" s="408"/>
      <c r="G142" s="408">
        <v>708</v>
      </c>
      <c r="H142" s="408"/>
      <c r="I142" s="408">
        <v>17</v>
      </c>
      <c r="J142" s="408"/>
      <c r="K142" s="408">
        <v>191</v>
      </c>
      <c r="L142" s="408"/>
      <c r="M142" s="408">
        <v>246</v>
      </c>
      <c r="N142" s="408"/>
      <c r="W142" s="7"/>
      <c r="X142" s="7"/>
      <c r="Y142" s="7"/>
      <c r="Z142" s="7"/>
      <c r="AA142" s="7"/>
      <c r="AB142" s="76"/>
    </row>
    <row r="143" spans="1:29" ht="23.25" customHeight="1" x14ac:dyDescent="0.3">
      <c r="A143" s="218" t="s">
        <v>7</v>
      </c>
      <c r="B143" s="219">
        <f t="shared" si="6"/>
        <v>4790</v>
      </c>
      <c r="C143" s="408">
        <v>1117</v>
      </c>
      <c r="D143" s="408"/>
      <c r="E143" s="408">
        <v>1378</v>
      </c>
      <c r="F143" s="408"/>
      <c r="G143" s="408">
        <v>1437</v>
      </c>
      <c r="H143" s="408"/>
      <c r="I143" s="408">
        <v>94</v>
      </c>
      <c r="J143" s="408"/>
      <c r="K143" s="408">
        <v>527</v>
      </c>
      <c r="L143" s="408"/>
      <c r="M143" s="408">
        <v>237</v>
      </c>
      <c r="N143" s="408"/>
      <c r="W143" s="7"/>
      <c r="X143" s="7"/>
      <c r="Y143" s="7"/>
      <c r="Z143" s="7"/>
      <c r="AA143" s="7"/>
      <c r="AB143" s="76"/>
    </row>
    <row r="144" spans="1:29" ht="23.25" customHeight="1" x14ac:dyDescent="0.35">
      <c r="A144" s="218" t="s">
        <v>8</v>
      </c>
      <c r="B144" s="219">
        <f t="shared" si="6"/>
        <v>0</v>
      </c>
      <c r="C144" s="408"/>
      <c r="D144" s="408"/>
      <c r="E144" s="408"/>
      <c r="F144" s="408"/>
      <c r="G144" s="408"/>
      <c r="H144" s="408"/>
      <c r="I144" s="408"/>
      <c r="J144" s="408"/>
      <c r="K144" s="408"/>
      <c r="L144" s="408"/>
      <c r="M144" s="408"/>
      <c r="N144" s="408"/>
      <c r="W144" s="7"/>
      <c r="X144" s="261"/>
      <c r="Y144" s="261"/>
      <c r="Z144" s="261"/>
      <c r="AA144" s="261"/>
      <c r="AB144" s="262"/>
      <c r="AC144" s="263"/>
    </row>
    <row r="145" spans="1:29" ht="23.25" customHeight="1" x14ac:dyDescent="0.35">
      <c r="A145" s="218" t="s">
        <v>9</v>
      </c>
      <c r="B145" s="219">
        <f t="shared" si="6"/>
        <v>0</v>
      </c>
      <c r="C145" s="408"/>
      <c r="D145" s="408"/>
      <c r="E145" s="408"/>
      <c r="F145" s="408"/>
      <c r="G145" s="408"/>
      <c r="H145" s="408"/>
      <c r="I145" s="408"/>
      <c r="J145" s="408"/>
      <c r="K145" s="408"/>
      <c r="L145" s="408"/>
      <c r="M145" s="408"/>
      <c r="N145" s="408"/>
      <c r="W145" s="7"/>
      <c r="X145" s="261"/>
      <c r="Y145" s="261"/>
      <c r="Z145" s="261"/>
      <c r="AA145" s="261"/>
      <c r="AB145" s="262"/>
      <c r="AC145" s="263"/>
    </row>
    <row r="146" spans="1:29" ht="23.25" customHeight="1" x14ac:dyDescent="0.3">
      <c r="A146" s="218" t="s">
        <v>10</v>
      </c>
      <c r="B146" s="219">
        <f t="shared" si="6"/>
        <v>0</v>
      </c>
      <c r="C146" s="408"/>
      <c r="D146" s="408"/>
      <c r="E146" s="408"/>
      <c r="F146" s="408"/>
      <c r="G146" s="408"/>
      <c r="H146" s="408"/>
      <c r="I146" s="408"/>
      <c r="J146" s="408"/>
      <c r="K146" s="408"/>
      <c r="L146" s="408"/>
      <c r="M146" s="408"/>
      <c r="N146" s="408"/>
      <c r="W146" s="7"/>
      <c r="X146" s="7"/>
      <c r="Y146" s="7"/>
      <c r="Z146" s="7"/>
      <c r="AA146" s="7"/>
      <c r="AB146" s="76"/>
    </row>
    <row r="147" spans="1:29" ht="23.25" customHeight="1" x14ac:dyDescent="0.3">
      <c r="A147" s="218" t="s">
        <v>11</v>
      </c>
      <c r="B147" s="219">
        <f t="shared" si="6"/>
        <v>0</v>
      </c>
      <c r="C147" s="408"/>
      <c r="D147" s="408"/>
      <c r="E147" s="408"/>
      <c r="F147" s="408"/>
      <c r="G147" s="408"/>
      <c r="H147" s="408"/>
      <c r="I147" s="408"/>
      <c r="J147" s="408"/>
      <c r="K147" s="408"/>
      <c r="L147" s="408"/>
      <c r="M147" s="408"/>
      <c r="N147" s="408"/>
      <c r="W147" s="7"/>
      <c r="X147" s="7"/>
      <c r="Y147" s="7"/>
      <c r="Z147" s="7"/>
      <c r="AA147" s="7"/>
      <c r="AB147" s="76"/>
    </row>
    <row r="148" spans="1:29" ht="23.25" customHeight="1" x14ac:dyDescent="0.3">
      <c r="A148" s="218" t="s">
        <v>12</v>
      </c>
      <c r="B148" s="219">
        <f t="shared" si="6"/>
        <v>0</v>
      </c>
      <c r="C148" s="408"/>
      <c r="D148" s="408"/>
      <c r="E148" s="408"/>
      <c r="F148" s="408"/>
      <c r="G148" s="408"/>
      <c r="H148" s="408"/>
      <c r="I148" s="408"/>
      <c r="J148" s="408"/>
      <c r="K148" s="408"/>
      <c r="L148" s="408"/>
      <c r="M148" s="408"/>
      <c r="N148" s="408"/>
      <c r="W148" s="7"/>
      <c r="X148" s="7"/>
      <c r="Y148" s="7"/>
      <c r="Z148" s="7"/>
      <c r="AA148" s="7"/>
      <c r="AB148" s="76"/>
    </row>
    <row r="149" spans="1:29" ht="23.25" customHeight="1" x14ac:dyDescent="0.3">
      <c r="A149" s="218" t="s">
        <v>13</v>
      </c>
      <c r="B149" s="219">
        <f t="shared" si="6"/>
        <v>0</v>
      </c>
      <c r="C149" s="408"/>
      <c r="D149" s="408"/>
      <c r="E149" s="408"/>
      <c r="F149" s="408"/>
      <c r="G149" s="408"/>
      <c r="H149" s="408"/>
      <c r="I149" s="408"/>
      <c r="J149" s="408"/>
      <c r="K149" s="408"/>
      <c r="L149" s="408"/>
      <c r="M149" s="408"/>
      <c r="N149" s="408"/>
      <c r="W149" s="7"/>
      <c r="X149" s="7"/>
      <c r="Y149" s="7"/>
      <c r="Z149" s="7"/>
      <c r="AA149" s="7"/>
      <c r="AB149" s="76"/>
    </row>
    <row r="150" spans="1:29" ht="23.25" customHeight="1" x14ac:dyDescent="0.3">
      <c r="A150" s="218" t="s">
        <v>14</v>
      </c>
      <c r="B150" s="219">
        <f t="shared" si="6"/>
        <v>0</v>
      </c>
      <c r="C150" s="408"/>
      <c r="D150" s="408"/>
      <c r="E150" s="408"/>
      <c r="F150" s="408"/>
      <c r="G150" s="408"/>
      <c r="H150" s="408"/>
      <c r="I150" s="408"/>
      <c r="J150" s="408"/>
      <c r="K150" s="408"/>
      <c r="L150" s="408"/>
      <c r="M150" s="408"/>
      <c r="N150" s="408"/>
      <c r="W150" s="234"/>
      <c r="AA150" s="234"/>
      <c r="AB150" s="76"/>
    </row>
    <row r="151" spans="1:29" ht="23.25" customHeight="1" x14ac:dyDescent="0.3">
      <c r="A151" s="218" t="s">
        <v>15</v>
      </c>
      <c r="B151" s="219">
        <f t="shared" si="6"/>
        <v>0</v>
      </c>
      <c r="C151" s="408"/>
      <c r="D151" s="408"/>
      <c r="E151" s="408"/>
      <c r="F151" s="408"/>
      <c r="G151" s="408"/>
      <c r="H151" s="408"/>
      <c r="I151" s="408"/>
      <c r="J151" s="408"/>
      <c r="K151" s="408"/>
      <c r="L151" s="408"/>
      <c r="M151" s="408"/>
      <c r="N151" s="408"/>
      <c r="W151" s="234"/>
      <c r="AA151" s="234"/>
      <c r="AB151" s="76"/>
    </row>
    <row r="152" spans="1:29" ht="23.25" customHeight="1" x14ac:dyDescent="0.3">
      <c r="A152" s="218" t="s">
        <v>16</v>
      </c>
      <c r="B152" s="219">
        <f t="shared" si="6"/>
        <v>0</v>
      </c>
      <c r="C152" s="408"/>
      <c r="D152" s="408"/>
      <c r="E152" s="408"/>
      <c r="F152" s="408"/>
      <c r="G152" s="408"/>
      <c r="H152" s="408"/>
      <c r="I152" s="408"/>
      <c r="J152" s="408"/>
      <c r="K152" s="408"/>
      <c r="L152" s="408"/>
      <c r="M152" s="408"/>
      <c r="N152" s="408"/>
      <c r="W152" s="234"/>
      <c r="AA152" s="5"/>
      <c r="AB152" s="76"/>
    </row>
    <row r="153" spans="1:29" ht="23.25" customHeight="1" x14ac:dyDescent="0.3">
      <c r="A153" s="220" t="s">
        <v>17</v>
      </c>
      <c r="B153" s="219">
        <f t="shared" si="6"/>
        <v>0</v>
      </c>
      <c r="C153" s="408"/>
      <c r="D153" s="408"/>
      <c r="E153" s="408"/>
      <c r="F153" s="408"/>
      <c r="G153" s="408"/>
      <c r="H153" s="408"/>
      <c r="I153" s="408"/>
      <c r="J153" s="408"/>
      <c r="K153" s="408"/>
      <c r="L153" s="408"/>
      <c r="M153" s="408"/>
      <c r="N153" s="408"/>
      <c r="W153" s="234"/>
      <c r="AA153" s="5"/>
      <c r="AB153" s="76"/>
    </row>
    <row r="154" spans="1:29" ht="23.25" customHeight="1" x14ac:dyDescent="0.3">
      <c r="A154" s="222" t="s">
        <v>2</v>
      </c>
      <c r="B154" s="223">
        <f>+SUM(B142:B153)</f>
        <v>7174</v>
      </c>
      <c r="C154" s="402">
        <f>+SUM(C142:C153)</f>
        <v>1848</v>
      </c>
      <c r="D154" s="402"/>
      <c r="E154" s="402">
        <f>+SUM(E142:E153)</f>
        <v>1869</v>
      </c>
      <c r="F154" s="402"/>
      <c r="G154" s="402">
        <f>+SUM(G142:G153)</f>
        <v>2145</v>
      </c>
      <c r="H154" s="402"/>
      <c r="I154" s="402">
        <f>+SUM(I142:I153)</f>
        <v>111</v>
      </c>
      <c r="J154" s="402"/>
      <c r="K154" s="402">
        <f>+SUM(K142:K153)</f>
        <v>718</v>
      </c>
      <c r="L154" s="402"/>
      <c r="M154" s="402">
        <f>+SUM(M142:M153)</f>
        <v>483</v>
      </c>
      <c r="N154" s="403"/>
      <c r="W154" s="5"/>
      <c r="AA154" s="5"/>
    </row>
    <row r="155" spans="1:29" ht="23.25" customHeight="1" x14ac:dyDescent="0.3">
      <c r="A155" s="235" t="s">
        <v>25</v>
      </c>
      <c r="B155" s="236">
        <v>1</v>
      </c>
      <c r="C155" s="409">
        <f>+C154/$B$154</f>
        <v>0.25759687761360467</v>
      </c>
      <c r="D155" s="409"/>
      <c r="E155" s="409">
        <f>+E154/$B$154</f>
        <v>0.26052411485921384</v>
      </c>
      <c r="F155" s="409"/>
      <c r="G155" s="409">
        <f>+G154/$B$154</f>
        <v>0.29899637580150545</v>
      </c>
      <c r="H155" s="409"/>
      <c r="I155" s="409">
        <f>+I154/$B$154</f>
        <v>1.547253972679119E-2</v>
      </c>
      <c r="J155" s="409"/>
      <c r="K155" s="409">
        <f>+K154/$B$154</f>
        <v>0.10008363534987455</v>
      </c>
      <c r="L155" s="409"/>
      <c r="M155" s="409">
        <f>+M154/$B$154</f>
        <v>6.7326456649010311E-2</v>
      </c>
      <c r="N155" s="410"/>
      <c r="W155" s="5"/>
      <c r="AA155" s="237"/>
    </row>
    <row r="156" spans="1:29" ht="12.75" customHeight="1" x14ac:dyDescent="0.3">
      <c r="A156" s="229"/>
      <c r="B156" s="224"/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W156" s="5"/>
      <c r="AA156" s="237"/>
    </row>
    <row r="157" spans="1:29" ht="12.75" customHeight="1" x14ac:dyDescent="0.3">
      <c r="K157" s="224"/>
      <c r="L157" s="224"/>
      <c r="M157" s="224"/>
      <c r="N157" s="224"/>
      <c r="O157" s="224"/>
      <c r="P157" s="224"/>
      <c r="W157" s="5"/>
      <c r="AA157" s="237"/>
    </row>
    <row r="158" spans="1:29" x14ac:dyDescent="0.3">
      <c r="W158" s="237"/>
    </row>
    <row r="159" spans="1:29" x14ac:dyDescent="0.3">
      <c r="W159" s="237"/>
    </row>
    <row r="160" spans="1:29" x14ac:dyDescent="0.3">
      <c r="W160" s="237"/>
    </row>
    <row r="161" spans="3:23" x14ac:dyDescent="0.3">
      <c r="W161" s="237"/>
    </row>
    <row r="162" spans="3:23" x14ac:dyDescent="0.3">
      <c r="W162" s="237"/>
    </row>
    <row r="170" spans="3:23" x14ac:dyDescent="0.3">
      <c r="C170" s="234" t="s">
        <v>215</v>
      </c>
      <c r="D170" s="238">
        <f>C154</f>
        <v>1848</v>
      </c>
    </row>
    <row r="171" spans="3:23" x14ac:dyDescent="0.3">
      <c r="C171" s="234" t="s">
        <v>216</v>
      </c>
      <c r="D171" s="238">
        <f>E154</f>
        <v>1869</v>
      </c>
    </row>
    <row r="172" spans="3:23" x14ac:dyDescent="0.3">
      <c r="C172" s="239" t="s">
        <v>217</v>
      </c>
      <c r="D172" s="238">
        <f>G154</f>
        <v>2145</v>
      </c>
    </row>
    <row r="173" spans="3:23" x14ac:dyDescent="0.3">
      <c r="C173" s="237" t="s">
        <v>218</v>
      </c>
      <c r="D173" s="240">
        <f>I154</f>
        <v>111</v>
      </c>
    </row>
    <row r="174" spans="3:23" x14ac:dyDescent="0.3">
      <c r="C174" s="237" t="s">
        <v>219</v>
      </c>
      <c r="D174" s="240">
        <f>K154</f>
        <v>718</v>
      </c>
    </row>
    <row r="175" spans="3:23" x14ac:dyDescent="0.3">
      <c r="C175" s="237" t="s">
        <v>220</v>
      </c>
      <c r="D175" s="240">
        <f>M154</f>
        <v>483</v>
      </c>
    </row>
    <row r="186" spans="1:1" x14ac:dyDescent="0.3">
      <c r="A186" s="241" t="s">
        <v>221</v>
      </c>
    </row>
    <row r="187" spans="1:1" x14ac:dyDescent="0.3">
      <c r="A187" s="241" t="s">
        <v>222</v>
      </c>
    </row>
  </sheetData>
  <mergeCells count="215">
    <mergeCell ref="C155:D155"/>
    <mergeCell ref="E155:F155"/>
    <mergeCell ref="G155:H155"/>
    <mergeCell ref="I155:J155"/>
    <mergeCell ref="K155:L155"/>
    <mergeCell ref="M155:N155"/>
    <mergeCell ref="C154:D154"/>
    <mergeCell ref="E154:F154"/>
    <mergeCell ref="G154:H154"/>
    <mergeCell ref="I154:J154"/>
    <mergeCell ref="K154:L154"/>
    <mergeCell ref="M154:N154"/>
    <mergeCell ref="C153:D153"/>
    <mergeCell ref="E153:F153"/>
    <mergeCell ref="G153:H153"/>
    <mergeCell ref="I153:J153"/>
    <mergeCell ref="K153:L153"/>
    <mergeCell ref="M153:N153"/>
    <mergeCell ref="C152:D152"/>
    <mergeCell ref="E152:F152"/>
    <mergeCell ref="G152:H152"/>
    <mergeCell ref="I152:J152"/>
    <mergeCell ref="K152:L152"/>
    <mergeCell ref="M152:N152"/>
    <mergeCell ref="C151:D151"/>
    <mergeCell ref="E151:F151"/>
    <mergeCell ref="G151:H151"/>
    <mergeCell ref="I151:J151"/>
    <mergeCell ref="K151:L151"/>
    <mergeCell ref="M151:N151"/>
    <mergeCell ref="C150:D150"/>
    <mergeCell ref="E150:F150"/>
    <mergeCell ref="G150:H150"/>
    <mergeCell ref="I150:J150"/>
    <mergeCell ref="K150:L150"/>
    <mergeCell ref="M150:N150"/>
    <mergeCell ref="C149:D149"/>
    <mergeCell ref="E149:F149"/>
    <mergeCell ref="G149:H149"/>
    <mergeCell ref="I149:J149"/>
    <mergeCell ref="K149:L149"/>
    <mergeCell ref="M149:N149"/>
    <mergeCell ref="C148:D148"/>
    <mergeCell ref="E148:F148"/>
    <mergeCell ref="G148:H148"/>
    <mergeCell ref="I148:J148"/>
    <mergeCell ref="K148:L148"/>
    <mergeCell ref="M148:N148"/>
    <mergeCell ref="C147:D147"/>
    <mergeCell ref="E147:F147"/>
    <mergeCell ref="G147:H147"/>
    <mergeCell ref="I147:J147"/>
    <mergeCell ref="K147:L147"/>
    <mergeCell ref="M147:N147"/>
    <mergeCell ref="C146:D146"/>
    <mergeCell ref="E146:F146"/>
    <mergeCell ref="G146:H146"/>
    <mergeCell ref="I146:J146"/>
    <mergeCell ref="K146:L146"/>
    <mergeCell ref="M146:N146"/>
    <mergeCell ref="C145:D145"/>
    <mergeCell ref="E145:F145"/>
    <mergeCell ref="G145:H145"/>
    <mergeCell ref="I145:J145"/>
    <mergeCell ref="K145:L145"/>
    <mergeCell ref="M145:N145"/>
    <mergeCell ref="C144:D144"/>
    <mergeCell ref="E144:F144"/>
    <mergeCell ref="G144:H144"/>
    <mergeCell ref="I144:J144"/>
    <mergeCell ref="K144:L144"/>
    <mergeCell ref="M144:N144"/>
    <mergeCell ref="C143:D143"/>
    <mergeCell ref="E143:F143"/>
    <mergeCell ref="G143:H143"/>
    <mergeCell ref="I143:J143"/>
    <mergeCell ref="K143:L143"/>
    <mergeCell ref="M143:N143"/>
    <mergeCell ref="C142:D142"/>
    <mergeCell ref="E142:F142"/>
    <mergeCell ref="G142:H142"/>
    <mergeCell ref="I142:J142"/>
    <mergeCell ref="K142:L142"/>
    <mergeCell ref="M142:N142"/>
    <mergeCell ref="C141:D141"/>
    <mergeCell ref="E141:F141"/>
    <mergeCell ref="G141:H141"/>
    <mergeCell ref="I141:J141"/>
    <mergeCell ref="K141:L141"/>
    <mergeCell ref="M141:N141"/>
    <mergeCell ref="C121:E121"/>
    <mergeCell ref="F121:H121"/>
    <mergeCell ref="I121:K121"/>
    <mergeCell ref="C118:E118"/>
    <mergeCell ref="F118:H118"/>
    <mergeCell ref="I118:K118"/>
    <mergeCell ref="O118:P118"/>
    <mergeCell ref="Q118:R118"/>
    <mergeCell ref="O121:P121"/>
    <mergeCell ref="Q121:R121"/>
    <mergeCell ref="A139:N139"/>
    <mergeCell ref="C119:E119"/>
    <mergeCell ref="F119:H119"/>
    <mergeCell ref="I119:K119"/>
    <mergeCell ref="O119:P119"/>
    <mergeCell ref="Q119:R119"/>
    <mergeCell ref="C120:E120"/>
    <mergeCell ref="F120:H120"/>
    <mergeCell ref="I120:K120"/>
    <mergeCell ref="O120:P120"/>
    <mergeCell ref="Q120:R120"/>
    <mergeCell ref="C116:E116"/>
    <mergeCell ref="F116:H116"/>
    <mergeCell ref="I116:K116"/>
    <mergeCell ref="O116:P116"/>
    <mergeCell ref="Q116:R116"/>
    <mergeCell ref="C117:E117"/>
    <mergeCell ref="F117:H117"/>
    <mergeCell ref="I117:K117"/>
    <mergeCell ref="O117:P117"/>
    <mergeCell ref="Q117:R117"/>
    <mergeCell ref="C114:E114"/>
    <mergeCell ref="F114:H114"/>
    <mergeCell ref="I114:K114"/>
    <mergeCell ref="O114:P114"/>
    <mergeCell ref="Q114:R114"/>
    <mergeCell ref="C115:E115"/>
    <mergeCell ref="F115:H115"/>
    <mergeCell ref="I115:K115"/>
    <mergeCell ref="O115:P115"/>
    <mergeCell ref="Q115:R115"/>
    <mergeCell ref="C112:E112"/>
    <mergeCell ref="F112:H112"/>
    <mergeCell ref="I112:K112"/>
    <mergeCell ref="O112:P112"/>
    <mergeCell ref="Q112:R112"/>
    <mergeCell ref="C113:E113"/>
    <mergeCell ref="F113:H113"/>
    <mergeCell ref="I113:K113"/>
    <mergeCell ref="O113:P113"/>
    <mergeCell ref="Q113:R113"/>
    <mergeCell ref="C110:E110"/>
    <mergeCell ref="F110:H110"/>
    <mergeCell ref="I110:K110"/>
    <mergeCell ref="O110:P110"/>
    <mergeCell ref="Q110:R110"/>
    <mergeCell ref="C111:E111"/>
    <mergeCell ref="F111:H111"/>
    <mergeCell ref="I111:K111"/>
    <mergeCell ref="O111:P111"/>
    <mergeCell ref="Q111:R111"/>
    <mergeCell ref="Q106:R107"/>
    <mergeCell ref="C108:E108"/>
    <mergeCell ref="F108:H108"/>
    <mergeCell ref="I108:K108"/>
    <mergeCell ref="O108:P108"/>
    <mergeCell ref="Q108:R108"/>
    <mergeCell ref="C109:E109"/>
    <mergeCell ref="F109:H109"/>
    <mergeCell ref="I109:K109"/>
    <mergeCell ref="O109:P109"/>
    <mergeCell ref="Q109:R109"/>
    <mergeCell ref="A104:K104"/>
    <mergeCell ref="A106:A107"/>
    <mergeCell ref="B106:B107"/>
    <mergeCell ref="C106:E107"/>
    <mergeCell ref="F106:H107"/>
    <mergeCell ref="I106:K107"/>
    <mergeCell ref="M106:M107"/>
    <mergeCell ref="N106:N107"/>
    <mergeCell ref="O106:P107"/>
    <mergeCell ref="D96:E96"/>
    <mergeCell ref="F96:G96"/>
    <mergeCell ref="D91:E91"/>
    <mergeCell ref="F91:G91"/>
    <mergeCell ref="D92:E92"/>
    <mergeCell ref="F92:G92"/>
    <mergeCell ref="D93:E93"/>
    <mergeCell ref="F93:G93"/>
    <mergeCell ref="A97:C97"/>
    <mergeCell ref="D97:E97"/>
    <mergeCell ref="F97:G97"/>
    <mergeCell ref="D89:E89"/>
    <mergeCell ref="F89:G89"/>
    <mergeCell ref="D90:E90"/>
    <mergeCell ref="F90:G90"/>
    <mergeCell ref="N15:N16"/>
    <mergeCell ref="O15:O16"/>
    <mergeCell ref="D94:E94"/>
    <mergeCell ref="F94:G94"/>
    <mergeCell ref="D95:E95"/>
    <mergeCell ref="F95:G95"/>
    <mergeCell ref="A79:C79"/>
    <mergeCell ref="A85:G85"/>
    <mergeCell ref="H15:H16"/>
    <mergeCell ref="I15:I16"/>
    <mergeCell ref="J15:J16"/>
    <mergeCell ref="K15:K16"/>
    <mergeCell ref="L15:L16"/>
    <mergeCell ref="M15:M16"/>
    <mergeCell ref="A87:C88"/>
    <mergeCell ref="D87:E88"/>
    <mergeCell ref="F87:G88"/>
    <mergeCell ref="A8:T8"/>
    <mergeCell ref="A9:T9"/>
    <mergeCell ref="A10:T10"/>
    <mergeCell ref="A13:Q13"/>
    <mergeCell ref="A15:A16"/>
    <mergeCell ref="B15:C16"/>
    <mergeCell ref="D15:D16"/>
    <mergeCell ref="E15:E16"/>
    <mergeCell ref="F15:F16"/>
    <mergeCell ref="G15:G16"/>
    <mergeCell ref="P15:P16"/>
    <mergeCell ref="Q15:Q16"/>
  </mergeCells>
  <printOptions horizontalCentered="1"/>
  <pageMargins left="0" right="0" top="0.47244094488188981" bottom="0.39370078740157483" header="0.27559055118110237" footer="0.31496062992125984"/>
  <pageSetup paperSize="9" scale="36" orientation="portrait" r:id="rId1"/>
  <rowBreaks count="1" manualBreakCount="1">
    <brk id="101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ER - Casos</vt:lpstr>
      <vt:lpstr>ER-Acciones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Genaro</cp:lastModifiedBy>
  <cp:lastPrinted>2020-02-14T22:37:48Z</cp:lastPrinted>
  <dcterms:created xsi:type="dcterms:W3CDTF">2014-04-07T17:49:13Z</dcterms:created>
  <dcterms:modified xsi:type="dcterms:W3CDTF">2020-03-24T14:47:04Z</dcterms:modified>
</cp:coreProperties>
</file>