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Boletines y Resúmenes estadísticos\"/>
    </mc:Choice>
  </mc:AlternateContent>
  <bookViews>
    <workbookView xWindow="0" yWindow="0" windowWidth="20490" windowHeight="7155"/>
  </bookViews>
  <sheets>
    <sheet name="ER - Casos" sheetId="1" r:id="rId1"/>
    <sheet name="ER-Acciones" sheetId="2" r:id="rId2"/>
  </sheets>
  <externalReferences>
    <externalReference r:id="rId3"/>
  </externalReferences>
  <definedNames>
    <definedName name="_xlnm.Print_Area" localSheetId="0">'ER - Casos'!$A$1:$U$169</definedName>
    <definedName name="_xlnm.Print_Area" localSheetId="1">'ER-Acciones'!$A$1:$U$187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4" i="2" l="1"/>
  <c r="D175" i="2" s="1"/>
  <c r="K154" i="2"/>
  <c r="D174" i="2" s="1"/>
  <c r="I154" i="2"/>
  <c r="I155" i="2" s="1"/>
  <c r="G154" i="2"/>
  <c r="G155" i="2" s="1"/>
  <c r="E154" i="2"/>
  <c r="D171" i="2" s="1"/>
  <c r="C154" i="2"/>
  <c r="D170" i="2" s="1"/>
  <c r="B153" i="2"/>
  <c r="B152" i="2"/>
  <c r="B151" i="2"/>
  <c r="B150" i="2"/>
  <c r="B149" i="2"/>
  <c r="B148" i="2"/>
  <c r="B147" i="2"/>
  <c r="B146" i="2"/>
  <c r="B145" i="2"/>
  <c r="B144" i="2"/>
  <c r="B143" i="2"/>
  <c r="B142" i="2"/>
  <c r="B154" i="2" s="1"/>
  <c r="Q120" i="2"/>
  <c r="O120" i="2"/>
  <c r="I120" i="2"/>
  <c r="F120" i="2"/>
  <c r="C120" i="2"/>
  <c r="N119" i="2"/>
  <c r="B119" i="2"/>
  <c r="N118" i="2"/>
  <c r="B118" i="2"/>
  <c r="N117" i="2"/>
  <c r="B117" i="2"/>
  <c r="N116" i="2"/>
  <c r="B116" i="2"/>
  <c r="N115" i="2"/>
  <c r="B115" i="2"/>
  <c r="N114" i="2"/>
  <c r="B114" i="2"/>
  <c r="N113" i="2"/>
  <c r="B113" i="2"/>
  <c r="N112" i="2"/>
  <c r="B112" i="2"/>
  <c r="N111" i="2"/>
  <c r="B111" i="2"/>
  <c r="N110" i="2"/>
  <c r="B110" i="2"/>
  <c r="N109" i="2"/>
  <c r="N120" i="2" s="1"/>
  <c r="Q121" i="2" s="1"/>
  <c r="B109" i="2"/>
  <c r="N108" i="2"/>
  <c r="B108" i="2"/>
  <c r="B120" i="2" s="1"/>
  <c r="D97" i="2"/>
  <c r="F96" i="2" s="1"/>
  <c r="F93" i="2"/>
  <c r="F89" i="2"/>
  <c r="O79" i="2"/>
  <c r="N79" i="2"/>
  <c r="M79" i="2"/>
  <c r="L79" i="2"/>
  <c r="K79" i="2"/>
  <c r="J79" i="2"/>
  <c r="I79" i="2"/>
  <c r="H79" i="2"/>
  <c r="G79" i="2"/>
  <c r="F79" i="2"/>
  <c r="E79" i="2"/>
  <c r="D79" i="2"/>
  <c r="P79" i="2" s="1"/>
  <c r="P78" i="2"/>
  <c r="Q78" i="2" s="1"/>
  <c r="P77" i="2"/>
  <c r="P76" i="2"/>
  <c r="P75" i="2"/>
  <c r="P74" i="2"/>
  <c r="Q74" i="2" s="1"/>
  <c r="P73" i="2"/>
  <c r="P72" i="2"/>
  <c r="P71" i="2"/>
  <c r="P70" i="2"/>
  <c r="Q70" i="2" s="1"/>
  <c r="P69" i="2"/>
  <c r="P68" i="2"/>
  <c r="P67" i="2"/>
  <c r="P66" i="2"/>
  <c r="Q66" i="2" s="1"/>
  <c r="P65" i="2"/>
  <c r="P64" i="2"/>
  <c r="P63" i="2"/>
  <c r="P62" i="2"/>
  <c r="Q62" i="2" s="1"/>
  <c r="P61" i="2"/>
  <c r="P60" i="2"/>
  <c r="P59" i="2"/>
  <c r="P58" i="2"/>
  <c r="Q58" i="2" s="1"/>
  <c r="P57" i="2"/>
  <c r="P56" i="2"/>
  <c r="P55" i="2"/>
  <c r="P54" i="2"/>
  <c r="Q54" i="2" s="1"/>
  <c r="P53" i="2"/>
  <c r="P52" i="2"/>
  <c r="P51" i="2"/>
  <c r="P50" i="2"/>
  <c r="Q50" i="2" s="1"/>
  <c r="P49" i="2"/>
  <c r="P48" i="2"/>
  <c r="P47" i="2"/>
  <c r="P46" i="2"/>
  <c r="Q46" i="2" s="1"/>
  <c r="P45" i="2"/>
  <c r="P44" i="2"/>
  <c r="P43" i="2"/>
  <c r="P42" i="2"/>
  <c r="Q42" i="2" s="1"/>
  <c r="P41" i="2"/>
  <c r="P40" i="2"/>
  <c r="P39" i="2"/>
  <c r="P38" i="2"/>
  <c r="Q38" i="2" s="1"/>
  <c r="P37" i="2"/>
  <c r="P36" i="2"/>
  <c r="P35" i="2"/>
  <c r="P34" i="2"/>
  <c r="Q34" i="2" s="1"/>
  <c r="P33" i="2"/>
  <c r="P32" i="2"/>
  <c r="P31" i="2"/>
  <c r="P30" i="2"/>
  <c r="Q30" i="2" s="1"/>
  <c r="P29" i="2"/>
  <c r="P28" i="2"/>
  <c r="P27" i="2"/>
  <c r="P26" i="2"/>
  <c r="Q26" i="2" s="1"/>
  <c r="P25" i="2"/>
  <c r="P24" i="2"/>
  <c r="Q23" i="2"/>
  <c r="P23" i="2"/>
  <c r="P22" i="2"/>
  <c r="Q22" i="2" s="1"/>
  <c r="P21" i="2"/>
  <c r="P20" i="2"/>
  <c r="Q20" i="2" s="1"/>
  <c r="Q19" i="2"/>
  <c r="P19" i="2"/>
  <c r="P18" i="2"/>
  <c r="Q18" i="2" s="1"/>
  <c r="Q17" i="2"/>
  <c r="P17" i="2"/>
  <c r="O121" i="2" l="1"/>
  <c r="F121" i="2"/>
  <c r="C121" i="2"/>
  <c r="Q77" i="2"/>
  <c r="Q75" i="2"/>
  <c r="Q73" i="2"/>
  <c r="Q71" i="2"/>
  <c r="Q69" i="2"/>
  <c r="Q67" i="2"/>
  <c r="Q65" i="2"/>
  <c r="Q63" i="2"/>
  <c r="Q61" i="2"/>
  <c r="Q59" i="2"/>
  <c r="Q57" i="2"/>
  <c r="Q55" i="2"/>
  <c r="Q53" i="2"/>
  <c r="Q51" i="2"/>
  <c r="Q49" i="2"/>
  <c r="Q47" i="2"/>
  <c r="Q45" i="2"/>
  <c r="Q43" i="2"/>
  <c r="Q41" i="2"/>
  <c r="Q39" i="2"/>
  <c r="Q37" i="2"/>
  <c r="Q35" i="2"/>
  <c r="Q33" i="2"/>
  <c r="Q31" i="2"/>
  <c r="Q29" i="2"/>
  <c r="Q27" i="2"/>
  <c r="Q25" i="2"/>
  <c r="M155" i="2"/>
  <c r="E155" i="2"/>
  <c r="K155" i="2"/>
  <c r="C155" i="2"/>
  <c r="Q21" i="2"/>
  <c r="Q24" i="2"/>
  <c r="Q28" i="2"/>
  <c r="Q32" i="2"/>
  <c r="Q36" i="2"/>
  <c r="Q40" i="2"/>
  <c r="Q44" i="2"/>
  <c r="Q48" i="2"/>
  <c r="Q52" i="2"/>
  <c r="Q56" i="2"/>
  <c r="Q60" i="2"/>
  <c r="Q64" i="2"/>
  <c r="Q68" i="2"/>
  <c r="Q72" i="2"/>
  <c r="Q76" i="2"/>
  <c r="I121" i="2"/>
  <c r="D172" i="2"/>
  <c r="F90" i="2"/>
  <c r="F94" i="2"/>
  <c r="D173" i="2"/>
  <c r="F91" i="2"/>
  <c r="F95" i="2"/>
  <c r="F92" i="2"/>
</calcChain>
</file>

<file path=xl/sharedStrings.xml><?xml version="1.0" encoding="utf-8"?>
<sst xmlns="http://schemas.openxmlformats.org/spreadsheetml/2006/main" count="609" uniqueCount="228">
  <si>
    <t>MES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</si>
  <si>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</si>
  <si>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</si>
  <si>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</si>
  <si>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</si>
  <si>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</si>
  <si>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</si>
  <si>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</si>
  <si>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t>Periodo:  Enero - Abril, 2020 (Preliminar)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</si>
  <si>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</si>
  <si>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</si>
  <si>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</si>
  <si>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</si>
  <si>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</si>
  <si>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</si>
  <si>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</si>
  <si>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</si>
  <si>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</si>
  <si>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</si>
  <si>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</si>
  <si>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</si>
  <si>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</si>
  <si>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</si>
  <si>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</si>
  <si>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</si>
  <si>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</si>
  <si>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</si>
  <si>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</si>
  <si>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</si>
  <si>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</si>
  <si>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</si>
  <si>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</si>
  <si>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</si>
  <si>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</si>
  <si>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</si>
  <si>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</si>
  <si>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</si>
  <si>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</si>
  <si>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</si>
  <si>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</si>
  <si>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</si>
  <si>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</si>
  <si>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</si>
  <si>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</si>
  <si>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</si>
  <si>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</si>
  <si>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</si>
  <si>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</si>
  <si>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</si>
  <si>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26,8%</t>
  </si>
  <si>
    <t>Porcentaje (%):</t>
  </si>
  <si>
    <t>67,7%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</si>
  <si>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
 </t>
  </si>
  <si>
    <t>y/o integrante del grupo familiar atendida en una ER a nivel nacional, ejercida por otra persona agresora por primera vez, considerando que la persona usuaria cuenta con una ficha de caso "Nuevo"</t>
  </si>
  <si>
    <t>5,5%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</si>
  <si>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</si>
  <si>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</si>
  <si>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</si>
  <si>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</si>
  <si>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</si>
  <si>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Violencia psicológica</t>
  </si>
  <si>
    <t>Violencia física</t>
  </si>
  <si>
    <t>Violencia sexual</t>
  </si>
  <si>
    <t>Mujeres embarazadas</t>
  </si>
  <si>
    <t>Niños/as y adolescentes</t>
  </si>
  <si>
    <t>Personas con discapacidad</t>
  </si>
  <si>
    <t>Personas Adultas Mayores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</si>
  <si>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</si>
  <si>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</si>
  <si>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</si>
  <si>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</si>
  <si>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</si>
  <si>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</si>
  <si>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</si>
  <si>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t>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</si>
  <si>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</si>
  <si>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</si>
  <si>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</si>
  <si>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</si>
  <si>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</si>
  <si>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</si>
  <si>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</si>
  <si>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</si>
  <si>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</si>
  <si>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</si>
  <si>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</si>
  <si>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</si>
  <si>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</si>
  <si>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</si>
  <si>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</si>
  <si>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</si>
  <si>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</si>
  <si>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</si>
  <si>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</si>
  <si>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</si>
  <si>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</si>
  <si>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</si>
  <si>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</si>
  <si>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</si>
  <si>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</si>
  <si>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</si>
  <si>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</si>
  <si>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</si>
  <si>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</si>
  <si>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</si>
  <si>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>Septiembre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</si>
  <si>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</si>
  <si>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</si>
  <si>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</si>
  <si>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</si>
  <si>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</si>
  <si>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</si>
  <si>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</si>
  <si>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</si>
  <si>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</si>
  <si>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</si>
  <si>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</si>
  <si>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</si>
  <si>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</si>
  <si>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</si>
  <si>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</si>
  <si>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</si>
  <si>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</si>
  <si>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</si>
  <si>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</si>
  <si>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</si>
  <si>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</si>
  <si>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</si>
  <si>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</si>
  <si>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</si>
  <si>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</si>
  <si>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Psicología</t>
  </si>
  <si>
    <t>Legal</t>
  </si>
  <si>
    <t>Fuente: Registro de Casos derivados al Sistema Local de Atención y Protección en Zona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</si>
  <si>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</si>
  <si>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</si>
  <si>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N°</t>
  </si>
  <si>
    <t>Estrategia Rural</t>
  </si>
  <si>
    <t>%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</si>
  <si>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</si>
  <si>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</si>
  <si>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</si>
  <si>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</si>
  <si>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</si>
  <si>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</si>
  <si>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</si>
  <si>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</si>
  <si>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</si>
  <si>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</si>
  <si>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</si>
  <si>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</si>
  <si>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</si>
  <si>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</si>
  <si>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</si>
  <si>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</si>
  <si>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</si>
  <si>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</si>
  <si>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</si>
  <si>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</si>
  <si>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</si>
  <si>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</si>
  <si>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</si>
  <si>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</si>
  <si>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</si>
  <si>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</si>
  <si>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</si>
  <si>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</si>
  <si>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</si>
  <si>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</si>
  <si>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</si>
  <si>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</si>
  <si>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</si>
  <si>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</si>
  <si>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</si>
  <si>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</si>
  <si>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</si>
  <si>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</si>
  <si>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</si>
  <si>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</si>
  <si>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</si>
  <si>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</si>
  <si>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</si>
  <si>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</si>
  <si>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</si>
  <si>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</si>
  <si>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</si>
  <si>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</si>
  <si>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</si>
  <si>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-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</si>
  <si>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</si>
  <si>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</si>
  <si>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</si>
  <si>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</si>
  <si>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</si>
  <si>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Grupo de Edad</t>
  </si>
  <si>
    <t>Participantes de las acciones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</si>
  <si>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</si>
  <si>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</si>
  <si>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</si>
  <si>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</si>
  <si>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</si>
  <si>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</si>
  <si>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</si>
  <si>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</si>
  <si>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</si>
  <si>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</si>
  <si>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</si>
  <si>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</si>
  <si>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</si>
  <si>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</si>
  <si>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Sin información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</si>
  <si>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</si>
  <si>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</si>
  <si>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</si>
  <si>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</si>
  <si>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</si>
  <si>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Mujer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</si>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</sst>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&quot;S/&quot;* #,##0.00_-;\-&quot;S/&quot;* #,##0.00_-;_-&quot;S/&quot;* &quot;-&quot;??_-;_-@_-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sz val="8"/>
      <color theme="1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sz val="10"/>
      <color theme="1"/>
      <name val="Arial"/>
      <family val="2"/>
    </font>
    <font>
      <b/>
      <i/>
      <sz val="11"/>
      <name val="Arial Narrow"/>
      <family val="2"/>
    </font>
    <font>
      <b/>
      <sz val="10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6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4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4"/>
      <color theme="1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135">
    <border>
      <left/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9" fontId="65" fillId="0" borderId="0" applyFont="0" applyFill="0" applyBorder="0" applyAlignment="0" applyProtection="0"/>
  </cellStyleXfs>
  <cellXfs count="414">
    <xf numFmtId="0" fontId="0" fillId="0" borderId="0" xfId="0"/>
    <xf numFmtId="0" fontId="2" fillId="2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/>
    <xf numFmtId="0" fontId="4" fillId="4" borderId="1" xfId="2" applyFont="1" applyFill="1" applyBorder="1" applyAlignment="1" applyProtection="1">
      <alignment horizontal="center" vertical="distributed" wrapText="1"/>
    </xf>
    <xf numFmtId="0" fontId="4" fillId="4" borderId="2" xfId="2" applyFont="1" applyFill="1" applyBorder="1" applyAlignment="1" applyProtection="1">
      <alignment horizontal="center" vertical="distributed" wrapText="1"/>
    </xf>
    <xf numFmtId="0" fontId="4" fillId="4" borderId="3" xfId="2" applyFont="1" applyFill="1" applyBorder="1" applyAlignment="1" applyProtection="1">
      <alignment horizontal="center" vertical="distributed" wrapText="1"/>
    </xf>
    <xf numFmtId="0" fontId="0" fillId="0" borderId="0" xfId="0" applyAlignment="1"/>
    <xf numFmtId="0" fontId="5" fillId="4" borderId="4" xfId="2" applyFont="1" applyFill="1" applyBorder="1" applyAlignment="1" applyProtection="1">
      <alignment vertical="center" wrapText="1"/>
    </xf>
    <xf numFmtId="0" fontId="5" fillId="4" borderId="0" xfId="2" applyFont="1" applyFill="1" applyBorder="1" applyAlignment="1" applyProtection="1">
      <alignment vertical="center" wrapText="1"/>
    </xf>
    <xf numFmtId="0" fontId="5" fillId="4" borderId="5" xfId="2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0" fontId="8" fillId="4" borderId="5" xfId="0" applyFont="1" applyFill="1" applyBorder="1" applyAlignment="1" applyProtection="1">
      <alignment horizontal="centerContinuous" vertical="center"/>
    </xf>
    <xf numFmtId="49" fontId="9" fillId="4" borderId="4" xfId="0" applyNumberFormat="1" applyFont="1" applyFill="1" applyBorder="1" applyAlignment="1" applyProtection="1">
      <alignment horizontal="centerContinuous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3" borderId="0" xfId="0" applyFill="1" applyProtection="1"/>
    <xf numFmtId="0" fontId="10" fillId="3" borderId="0" xfId="0" applyFont="1" applyFill="1" applyProtection="1"/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16" fillId="6" borderId="8" xfId="0" applyFont="1" applyFill="1" applyBorder="1" applyAlignment="1" applyProtection="1">
      <alignment horizontal="center" vertical="center" wrapText="1"/>
    </xf>
    <xf numFmtId="0" fontId="16" fillId="6" borderId="9" xfId="0" applyFont="1" applyFill="1" applyBorder="1" applyAlignment="1" applyProtection="1">
      <alignment horizontal="center" vertical="center" wrapText="1"/>
    </xf>
    <xf numFmtId="0" fontId="16" fillId="6" borderId="10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left" vertical="center" indent="1"/>
    </xf>
    <xf numFmtId="3" fontId="17" fillId="2" borderId="12" xfId="0" applyNumberFormat="1" applyFont="1" applyFill="1" applyBorder="1" applyAlignment="1" applyProtection="1">
      <alignment horizontal="center" vertical="center"/>
      <protection hidden="1"/>
    </xf>
    <xf numFmtId="3" fontId="17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3" borderId="13" xfId="0" applyNumberFormat="1" applyFont="1" applyFill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left" vertical="center" indent="1"/>
    </xf>
    <xf numFmtId="3" fontId="17" fillId="2" borderId="15" xfId="0" applyNumberFormat="1" applyFont="1" applyFill="1" applyBorder="1" applyAlignment="1" applyProtection="1">
      <alignment horizontal="center" vertical="center"/>
      <protection hidden="1"/>
    </xf>
    <xf numFmtId="3" fontId="17" fillId="2" borderId="16" xfId="0" applyNumberFormat="1" applyFont="1" applyFill="1" applyBorder="1" applyAlignment="1" applyProtection="1">
      <alignment horizontal="center" vertical="center"/>
      <protection hidden="1"/>
    </xf>
    <xf numFmtId="3" fontId="17" fillId="3" borderId="16" xfId="0" applyNumberFormat="1" applyFont="1" applyFill="1" applyBorder="1" applyAlignment="1" applyProtection="1">
      <alignment horizontal="center" vertical="center"/>
      <protection hidden="1"/>
    </xf>
    <xf numFmtId="0" fontId="17" fillId="2" borderId="17" xfId="0" applyFont="1" applyFill="1" applyBorder="1" applyAlignment="1" applyProtection="1">
      <alignment horizontal="left" vertical="center" indent="1"/>
    </xf>
    <xf numFmtId="3" fontId="17" fillId="2" borderId="18" xfId="0" applyNumberFormat="1" applyFont="1" applyFill="1" applyBorder="1" applyAlignment="1" applyProtection="1">
      <alignment horizontal="center" vertical="center"/>
      <protection hidden="1"/>
    </xf>
    <xf numFmtId="3" fontId="17" fillId="2" borderId="19" xfId="0" applyNumberFormat="1" applyFont="1" applyFill="1" applyBorder="1" applyAlignment="1" applyProtection="1">
      <alignment horizontal="center" vertical="center"/>
      <protection hidden="1"/>
    </xf>
    <xf numFmtId="3" fontId="17" fillId="3" borderId="19" xfId="0" applyNumberFormat="1" applyFont="1" applyFill="1" applyBorder="1" applyAlignment="1" applyProtection="1">
      <alignment horizontal="center" vertical="center"/>
      <protection hidden="1"/>
    </xf>
    <xf numFmtId="3" fontId="16" fillId="6" borderId="9" xfId="0" applyNumberFormat="1" applyFont="1" applyFill="1" applyBorder="1" applyAlignment="1" applyProtection="1">
      <alignment horizontal="center" vertical="center"/>
    </xf>
    <xf numFmtId="3" fontId="16" fillId="6" borderId="10" xfId="0" applyNumberFormat="1" applyFont="1" applyFill="1" applyBorder="1" applyAlignment="1" applyProtection="1">
      <alignment horizontal="center" vertical="center"/>
    </xf>
    <xf numFmtId="3" fontId="16" fillId="6" borderId="20" xfId="0" applyNumberFormat="1" applyFont="1" applyFill="1" applyBorder="1" applyAlignment="1" applyProtection="1">
      <alignment horizontal="center" vertical="center"/>
    </xf>
    <xf numFmtId="0" fontId="17" fillId="5" borderId="21" xfId="0" applyFont="1" applyFill="1" applyBorder="1" applyAlignment="1" applyProtection="1">
      <alignment horizontal="center" vertical="center"/>
    </xf>
    <xf numFmtId="9" fontId="17" fillId="5" borderId="22" xfId="1" applyFont="1" applyFill="1" applyBorder="1" applyAlignment="1" applyProtection="1">
      <alignment horizontal="center" vertical="center"/>
    </xf>
    <xf numFmtId="9" fontId="17" fillId="5" borderId="23" xfId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Continuous" wrapText="1"/>
    </xf>
    <xf numFmtId="0" fontId="13" fillId="2" borderId="0" xfId="0" applyFont="1" applyFill="1" applyBorder="1" applyAlignment="1" applyProtection="1">
      <alignment horizontal="centerContinuous" vertical="center" wrapText="1"/>
    </xf>
    <xf numFmtId="0" fontId="18" fillId="3" borderId="0" xfId="0" applyFont="1" applyFill="1" applyAlignment="1" applyProtection="1">
      <alignment horizontal="centerContinuous" vertical="center"/>
    </xf>
    <xf numFmtId="0" fontId="19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6" fillId="6" borderId="24" xfId="0" applyFont="1" applyFill="1" applyBorder="1" applyAlignment="1" applyProtection="1">
      <alignment horizontal="center" vertical="center" wrapText="1"/>
      <protection hidden="1"/>
    </xf>
    <xf numFmtId="0" fontId="16" fillId="6" borderId="25" xfId="0" applyFont="1" applyFill="1" applyBorder="1" applyAlignment="1" applyProtection="1">
      <alignment horizontal="center" vertical="center" wrapText="1"/>
      <protection hidden="1"/>
    </xf>
    <xf numFmtId="0" fontId="16" fillId="6" borderId="26" xfId="0" applyFont="1" applyFill="1" applyBorder="1" applyAlignment="1" applyProtection="1">
      <alignment horizontal="center" vertical="center" wrapText="1"/>
      <protection hidden="1"/>
    </xf>
    <xf numFmtId="0" fontId="16" fillId="6" borderId="27" xfId="0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6" fillId="6" borderId="28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164" fontId="22" fillId="2" borderId="0" xfId="1" applyNumberFormat="1" applyFont="1" applyFill="1" applyAlignment="1">
      <alignment horizontal="center"/>
    </xf>
    <xf numFmtId="3" fontId="23" fillId="2" borderId="12" xfId="0" applyNumberFormat="1" applyFont="1" applyFill="1" applyBorder="1" applyAlignment="1" applyProtection="1">
      <alignment horizontal="center" vertical="center"/>
      <protection hidden="1"/>
    </xf>
    <xf numFmtId="3" fontId="17" fillId="2" borderId="29" xfId="0" applyNumberFormat="1" applyFont="1" applyFill="1" applyBorder="1" applyAlignment="1" applyProtection="1">
      <alignment horizontal="center" vertical="center"/>
      <protection hidden="1"/>
    </xf>
    <xf numFmtId="3" fontId="17" fillId="2" borderId="30" xfId="0" applyNumberFormat="1" applyFont="1" applyFill="1" applyBorder="1" applyAlignment="1" applyProtection="1">
      <alignment horizontal="center" vertical="center"/>
      <protection hidden="1"/>
    </xf>
    <xf numFmtId="3" fontId="17" fillId="2" borderId="11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center"/>
    </xf>
    <xf numFmtId="3" fontId="23" fillId="2" borderId="15" xfId="0" applyNumberFormat="1" applyFont="1" applyFill="1" applyBorder="1" applyAlignment="1" applyProtection="1">
      <alignment horizontal="center" vertical="center"/>
      <protection hidden="1"/>
    </xf>
    <xf numFmtId="3" fontId="17" fillId="2" borderId="31" xfId="0" applyNumberFormat="1" applyFont="1" applyFill="1" applyBorder="1" applyAlignment="1" applyProtection="1">
      <alignment horizontal="center" vertical="center"/>
      <protection hidden="1"/>
    </xf>
    <xf numFmtId="3" fontId="17" fillId="2" borderId="32" xfId="0" applyNumberFormat="1" applyFont="1" applyFill="1" applyBorder="1" applyAlignment="1" applyProtection="1">
      <alignment horizontal="center" vertical="center"/>
      <protection hidden="1"/>
    </xf>
    <xf numFmtId="3" fontId="17" fillId="2" borderId="14" xfId="0" applyNumberFormat="1" applyFont="1" applyFill="1" applyBorder="1" applyAlignment="1" applyProtection="1">
      <alignment horizontal="center" vertical="center"/>
      <protection hidden="1"/>
    </xf>
    <xf numFmtId="3" fontId="23" fillId="2" borderId="18" xfId="0" applyNumberFormat="1" applyFont="1" applyFill="1" applyBorder="1" applyAlignment="1" applyProtection="1">
      <alignment horizontal="center" vertical="center"/>
      <protection hidden="1"/>
    </xf>
    <xf numFmtId="3" fontId="17" fillId="2" borderId="33" xfId="0" applyNumberFormat="1" applyFont="1" applyFill="1" applyBorder="1" applyAlignment="1" applyProtection="1">
      <alignment horizontal="center" vertical="center"/>
      <protection hidden="1"/>
    </xf>
    <xf numFmtId="3" fontId="17" fillId="2" borderId="34" xfId="0" applyNumberFormat="1" applyFont="1" applyFill="1" applyBorder="1" applyAlignment="1" applyProtection="1">
      <alignment horizontal="center" vertical="center"/>
      <protection hidden="1"/>
    </xf>
    <xf numFmtId="3" fontId="17" fillId="2" borderId="17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/>
    <xf numFmtId="0" fontId="16" fillId="6" borderId="0" xfId="0" applyFont="1" applyFill="1" applyBorder="1" applyAlignment="1" applyProtection="1">
      <alignment horizontal="center" vertical="center"/>
      <protection hidden="1"/>
    </xf>
    <xf numFmtId="3" fontId="16" fillId="6" borderId="22" xfId="0" applyNumberFormat="1" applyFont="1" applyFill="1" applyBorder="1" applyAlignment="1" applyProtection="1">
      <alignment horizontal="center" vertical="center"/>
      <protection hidden="1"/>
    </xf>
    <xf numFmtId="3" fontId="16" fillId="6" borderId="0" xfId="0" applyNumberFormat="1" applyFont="1" applyFill="1" applyBorder="1" applyAlignment="1" applyProtection="1">
      <alignment horizontal="center" vertical="center"/>
      <protection hidden="1"/>
    </xf>
    <xf numFmtId="3" fontId="16" fillId="6" borderId="35" xfId="0" applyNumberFormat="1" applyFont="1" applyFill="1" applyBorder="1" applyAlignment="1" applyProtection="1">
      <alignment horizontal="center" vertical="center"/>
      <protection hidden="1"/>
    </xf>
    <xf numFmtId="3" fontId="16" fillId="6" borderId="23" xfId="0" applyNumberFormat="1" applyFont="1" applyFill="1" applyBorder="1" applyAlignment="1" applyProtection="1">
      <alignment horizontal="center" vertical="center"/>
      <protection hidden="1"/>
    </xf>
    <xf numFmtId="3" fontId="16" fillId="6" borderId="21" xfId="0" applyNumberFormat="1" applyFont="1" applyFill="1" applyBorder="1" applyAlignment="1" applyProtection="1">
      <alignment horizontal="center" vertical="center"/>
      <protection hidden="1"/>
    </xf>
    <xf numFmtId="3" fontId="16" fillId="6" borderId="36" xfId="0" applyNumberFormat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/>
    </xf>
    <xf numFmtId="0" fontId="25" fillId="3" borderId="0" xfId="0" applyFont="1" applyFill="1" applyAlignment="1" applyProtection="1">
      <alignment wrapText="1"/>
    </xf>
    <xf numFmtId="0" fontId="25" fillId="3" borderId="0" xfId="0" applyFont="1" applyFill="1" applyAlignment="1" applyProtection="1"/>
    <xf numFmtId="0" fontId="3" fillId="3" borderId="0" xfId="0" applyFont="1" applyFill="1" applyProtection="1"/>
    <xf numFmtId="0" fontId="16" fillId="6" borderId="37" xfId="0" applyFont="1" applyFill="1" applyBorder="1" applyAlignment="1" applyProtection="1">
      <alignment horizontal="left" vertical="center" wrapText="1" indent="1"/>
    </xf>
    <xf numFmtId="0" fontId="16" fillId="6" borderId="38" xfId="0" applyFont="1" applyFill="1" applyBorder="1" applyAlignment="1" applyProtection="1">
      <alignment horizontal="left" vertical="center" wrapText="1" indent="1"/>
    </xf>
    <xf numFmtId="0" fontId="16" fillId="6" borderId="39" xfId="0" applyFont="1" applyFill="1" applyBorder="1" applyAlignment="1" applyProtection="1">
      <alignment horizontal="center" vertical="center" wrapText="1"/>
    </xf>
    <xf numFmtId="0" fontId="16" fillId="6" borderId="39" xfId="0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 applyProtection="1">
      <alignment horizontal="center" vertical="center" wrapText="1"/>
    </xf>
    <xf numFmtId="3" fontId="17" fillId="3" borderId="12" xfId="0" applyNumberFormat="1" applyFont="1" applyFill="1" applyBorder="1" applyAlignment="1" applyProtection="1">
      <alignment horizontal="center" vertical="center"/>
      <protection hidden="1"/>
    </xf>
    <xf numFmtId="0" fontId="17" fillId="2" borderId="40" xfId="0" applyFont="1" applyFill="1" applyBorder="1" applyAlignment="1" applyProtection="1">
      <alignment horizontal="left" vertical="center" indent="1"/>
    </xf>
    <xf numFmtId="0" fontId="17" fillId="2" borderId="41" xfId="0" applyFont="1" applyFill="1" applyBorder="1" applyAlignment="1" applyProtection="1">
      <alignment horizontal="left" vertical="center" indent="1"/>
    </xf>
    <xf numFmtId="3" fontId="17" fillId="3" borderId="13" xfId="0" applyNumberFormat="1" applyFont="1" applyFill="1" applyBorder="1" applyAlignment="1" applyProtection="1">
      <alignment horizontal="right" vertical="center"/>
      <protection hidden="1"/>
    </xf>
    <xf numFmtId="3" fontId="17" fillId="3" borderId="11" xfId="0" applyNumberFormat="1" applyFont="1" applyFill="1" applyBorder="1" applyAlignment="1" applyProtection="1">
      <alignment horizontal="left" vertical="center" indent="10"/>
      <protection hidden="1"/>
    </xf>
    <xf numFmtId="3" fontId="17" fillId="3" borderId="15" xfId="0" applyNumberFormat="1" applyFont="1" applyFill="1" applyBorder="1" applyAlignment="1" applyProtection="1">
      <alignment horizontal="center" vertical="center"/>
      <protection hidden="1"/>
    </xf>
    <xf numFmtId="0" fontId="17" fillId="2" borderId="42" xfId="0" applyFont="1" applyFill="1" applyBorder="1" applyAlignment="1" applyProtection="1">
      <alignment horizontal="left" vertical="center" indent="1"/>
    </xf>
    <xf numFmtId="0" fontId="17" fillId="2" borderId="14" xfId="0" applyFont="1" applyFill="1" applyBorder="1" applyAlignment="1" applyProtection="1">
      <alignment horizontal="left" vertical="center" indent="1"/>
    </xf>
    <xf numFmtId="3" fontId="17" fillId="3" borderId="13" xfId="0" applyNumberFormat="1" applyFont="1" applyFill="1" applyBorder="1" applyAlignment="1" applyProtection="1">
      <alignment horizontal="left" vertical="center" indent="9"/>
      <protection hidden="1"/>
    </xf>
    <xf numFmtId="3" fontId="17" fillId="3" borderId="18" xfId="0" applyNumberFormat="1" applyFont="1" applyFill="1" applyBorder="1" applyAlignment="1" applyProtection="1">
      <alignment horizontal="center" vertical="center"/>
      <protection hidden="1"/>
    </xf>
    <xf numFmtId="0" fontId="17" fillId="2" borderId="43" xfId="0" applyFont="1" applyFill="1" applyBorder="1" applyAlignment="1" applyProtection="1">
      <alignment horizontal="left" vertical="center" indent="1"/>
    </xf>
    <xf numFmtId="0" fontId="17" fillId="2" borderId="17" xfId="0" applyFont="1" applyFill="1" applyBorder="1" applyAlignment="1" applyProtection="1">
      <alignment horizontal="left" vertical="center" indent="1"/>
    </xf>
    <xf numFmtId="0" fontId="16" fillId="6" borderId="44" xfId="0" applyFont="1" applyFill="1" applyBorder="1" applyAlignment="1" applyProtection="1">
      <alignment horizontal="center" vertical="center"/>
    </xf>
    <xf numFmtId="3" fontId="16" fillId="6" borderId="45" xfId="0" applyNumberFormat="1" applyFont="1" applyFill="1" applyBorder="1" applyAlignment="1" applyProtection="1">
      <alignment horizontal="center" vertical="center"/>
    </xf>
    <xf numFmtId="3" fontId="16" fillId="6" borderId="46" xfId="0" applyNumberFormat="1" applyFont="1" applyFill="1" applyBorder="1" applyAlignment="1" applyProtection="1">
      <alignment horizontal="center" vertical="center"/>
    </xf>
    <xf numFmtId="0" fontId="16" fillId="6" borderId="47" xfId="0" applyFont="1" applyFill="1" applyBorder="1" applyAlignment="1" applyProtection="1">
      <alignment horizontal="left" vertical="center" indent="1"/>
    </xf>
    <xf numFmtId="0" fontId="16" fillId="6" borderId="27" xfId="0" applyFont="1" applyFill="1" applyBorder="1" applyAlignment="1" applyProtection="1">
      <alignment horizontal="left" vertical="center" indent="1"/>
    </xf>
    <xf numFmtId="3" fontId="16" fillId="6" borderId="39" xfId="0" applyNumberFormat="1" applyFont="1" applyFill="1" applyBorder="1" applyAlignment="1" applyProtection="1">
      <alignment horizontal="left" vertical="center" indent="9"/>
    </xf>
    <xf numFmtId="3" fontId="16" fillId="6" borderId="0" xfId="0" applyNumberFormat="1" applyFont="1" applyFill="1" applyBorder="1" applyAlignment="1" applyProtection="1">
      <alignment horizontal="left" vertical="center" indent="9"/>
    </xf>
    <xf numFmtId="0" fontId="17" fillId="5" borderId="48" xfId="0" applyFont="1" applyFill="1" applyBorder="1" applyAlignment="1" applyProtection="1">
      <alignment horizontal="center" vertical="center"/>
    </xf>
    <xf numFmtId="9" fontId="17" fillId="5" borderId="48" xfId="1" applyFont="1" applyFill="1" applyBorder="1" applyAlignment="1" applyProtection="1">
      <alignment horizontal="center" vertical="center"/>
    </xf>
    <xf numFmtId="9" fontId="17" fillId="5" borderId="49" xfId="1" applyFont="1" applyFill="1" applyBorder="1" applyAlignment="1" applyProtection="1">
      <alignment horizontal="center" vertical="center"/>
    </xf>
    <xf numFmtId="9" fontId="17" fillId="5" borderId="48" xfId="1" applyFont="1" applyFill="1" applyBorder="1" applyAlignment="1" applyProtection="1">
      <alignment horizontal="left" vertical="center" indent="9"/>
    </xf>
    <xf numFmtId="9" fontId="17" fillId="5" borderId="50" xfId="1" applyFont="1" applyFill="1" applyBorder="1" applyAlignment="1" applyProtection="1">
      <alignment horizontal="left" vertical="center" indent="9"/>
    </xf>
    <xf numFmtId="0" fontId="26" fillId="3" borderId="0" xfId="0" applyFont="1" applyFill="1" applyProtection="1"/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vertical="center" wrapText="1"/>
    </xf>
    <xf numFmtId="0" fontId="16" fillId="6" borderId="51" xfId="0" applyFont="1" applyFill="1" applyBorder="1" applyAlignment="1" applyProtection="1">
      <alignment horizontal="center" vertical="center" wrapText="1"/>
      <protection hidden="1"/>
    </xf>
    <xf numFmtId="0" fontId="16" fillId="6" borderId="52" xfId="0" applyFont="1" applyFill="1" applyBorder="1" applyAlignment="1" applyProtection="1">
      <alignment horizontal="center" vertical="center" wrapText="1"/>
      <protection hidden="1"/>
    </xf>
    <xf numFmtId="0" fontId="16" fillId="6" borderId="53" xfId="0" applyFont="1" applyFill="1" applyBorder="1" applyAlignment="1" applyProtection="1">
      <alignment horizontal="center" vertical="center" wrapText="1"/>
      <protection hidden="1"/>
    </xf>
    <xf numFmtId="0" fontId="16" fillId="6" borderId="54" xfId="0" applyFont="1" applyFill="1" applyBorder="1" applyAlignment="1" applyProtection="1">
      <alignment horizontal="center" vertical="center" wrapText="1"/>
    </xf>
    <xf numFmtId="0" fontId="16" fillId="6" borderId="55" xfId="0" applyFont="1" applyFill="1" applyBorder="1" applyAlignment="1" applyProtection="1">
      <alignment horizontal="center" vertical="center" wrapText="1"/>
    </xf>
    <xf numFmtId="0" fontId="16" fillId="6" borderId="56" xfId="0" applyFont="1" applyFill="1" applyBorder="1" applyAlignment="1" applyProtection="1">
      <alignment horizontal="center" vertical="center" wrapText="1"/>
    </xf>
    <xf numFmtId="0" fontId="16" fillId="6" borderId="57" xfId="0" applyFont="1" applyFill="1" applyBorder="1" applyAlignment="1" applyProtection="1">
      <alignment horizontal="center" vertical="center" wrapText="1"/>
      <protection hidden="1"/>
    </xf>
    <xf numFmtId="0" fontId="16" fillId="6" borderId="58" xfId="0" applyFont="1" applyFill="1" applyBorder="1" applyAlignment="1" applyProtection="1">
      <alignment horizontal="center" vertical="center" wrapText="1"/>
      <protection hidden="1"/>
    </xf>
    <xf numFmtId="0" fontId="16" fillId="6" borderId="59" xfId="0" applyFont="1" applyFill="1" applyBorder="1" applyAlignment="1" applyProtection="1">
      <alignment horizontal="center" vertical="center" wrapText="1"/>
      <protection hidden="1"/>
    </xf>
    <xf numFmtId="3" fontId="0" fillId="3" borderId="0" xfId="0" applyNumberFormat="1" applyFill="1" applyProtection="1"/>
    <xf numFmtId="0" fontId="16" fillId="6" borderId="60" xfId="0" applyFont="1" applyFill="1" applyBorder="1" applyAlignment="1" applyProtection="1">
      <alignment horizontal="center" vertical="center" wrapText="1"/>
    </xf>
    <xf numFmtId="0" fontId="16" fillId="6" borderId="24" xfId="0" applyFont="1" applyFill="1" applyBorder="1" applyAlignment="1" applyProtection="1">
      <alignment horizontal="center" vertical="center" wrapText="1"/>
    </xf>
    <xf numFmtId="0" fontId="16" fillId="6" borderId="61" xfId="0" applyFont="1" applyFill="1" applyBorder="1" applyAlignment="1" applyProtection="1">
      <alignment horizontal="center" vertical="center" wrapText="1"/>
    </xf>
    <xf numFmtId="0" fontId="16" fillId="6" borderId="62" xfId="0" applyFont="1" applyFill="1" applyBorder="1" applyAlignment="1" applyProtection="1">
      <alignment horizontal="center" vertical="center" wrapText="1"/>
      <protection hidden="1"/>
    </xf>
    <xf numFmtId="0" fontId="16" fillId="6" borderId="63" xfId="0" applyFont="1" applyFill="1" applyBorder="1" applyAlignment="1" applyProtection="1">
      <alignment horizontal="center" vertical="center" wrapText="1"/>
      <protection hidden="1"/>
    </xf>
    <xf numFmtId="0" fontId="16" fillId="6" borderId="63" xfId="0" applyFont="1" applyFill="1" applyBorder="1" applyAlignment="1" applyProtection="1">
      <alignment horizontal="center" vertical="center" wrapText="1"/>
    </xf>
    <xf numFmtId="0" fontId="16" fillId="6" borderId="64" xfId="0" applyFont="1" applyFill="1" applyBorder="1" applyAlignment="1" applyProtection="1">
      <alignment horizontal="center" vertical="center" wrapText="1"/>
    </xf>
    <xf numFmtId="0" fontId="16" fillId="6" borderId="65" xfId="0" applyFont="1" applyFill="1" applyBorder="1" applyAlignment="1" applyProtection="1">
      <alignment horizontal="center" vertical="center" wrapText="1"/>
    </xf>
    <xf numFmtId="0" fontId="16" fillId="6" borderId="66" xfId="0" applyFont="1" applyFill="1" applyBorder="1" applyAlignment="1" applyProtection="1">
      <alignment horizontal="center" vertical="center" wrapText="1"/>
    </xf>
    <xf numFmtId="0" fontId="16" fillId="6" borderId="67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 vertical="center"/>
      <protection hidden="1"/>
    </xf>
    <xf numFmtId="3" fontId="24" fillId="3" borderId="12" xfId="0" applyNumberFormat="1" applyFont="1" applyFill="1" applyBorder="1" applyAlignment="1" applyProtection="1">
      <alignment horizontal="center" vertical="center"/>
      <protection hidden="1"/>
    </xf>
    <xf numFmtId="0" fontId="23" fillId="2" borderId="15" xfId="0" applyFont="1" applyFill="1" applyBorder="1" applyAlignment="1" applyProtection="1">
      <alignment horizontal="center" vertical="center"/>
      <protection hidden="1"/>
    </xf>
    <xf numFmtId="3" fontId="24" fillId="3" borderId="15" xfId="0" applyNumberFormat="1" applyFont="1" applyFill="1" applyBorder="1" applyAlignment="1" applyProtection="1">
      <alignment horizontal="center" vertical="center"/>
      <protection hidden="1"/>
    </xf>
    <xf numFmtId="0" fontId="23" fillId="2" borderId="18" xfId="0" applyFont="1" applyFill="1" applyBorder="1" applyAlignment="1" applyProtection="1">
      <alignment horizontal="center" vertical="center"/>
      <protection hidden="1"/>
    </xf>
    <xf numFmtId="3" fontId="24" fillId="3" borderId="18" xfId="0" applyNumberFormat="1" applyFont="1" applyFill="1" applyBorder="1" applyAlignment="1" applyProtection="1">
      <alignment horizontal="center" vertical="center"/>
      <protection hidden="1"/>
    </xf>
    <xf numFmtId="0" fontId="16" fillId="6" borderId="8" xfId="0" applyFont="1" applyFill="1" applyBorder="1" applyAlignment="1" applyProtection="1">
      <alignment horizontal="center" vertical="center"/>
      <protection hidden="1"/>
    </xf>
    <xf numFmtId="3" fontId="16" fillId="6" borderId="9" xfId="0" applyNumberFormat="1" applyFont="1" applyFill="1" applyBorder="1" applyAlignment="1" applyProtection="1">
      <alignment horizontal="center" vertical="center"/>
      <protection hidden="1"/>
    </xf>
    <xf numFmtId="3" fontId="16" fillId="6" borderId="10" xfId="0" applyNumberFormat="1" applyFont="1" applyFill="1" applyBorder="1" applyAlignment="1" applyProtection="1">
      <alignment horizontal="center" vertical="center"/>
      <protection hidden="1"/>
    </xf>
    <xf numFmtId="0" fontId="16" fillId="6" borderId="50" xfId="0" applyFont="1" applyFill="1" applyBorder="1" applyAlignment="1" applyProtection="1">
      <alignment horizontal="center" vertical="center"/>
    </xf>
    <xf numFmtId="3" fontId="16" fillId="6" borderId="68" xfId="0" applyNumberFormat="1" applyFont="1" applyFill="1" applyBorder="1" applyAlignment="1" applyProtection="1">
      <alignment horizontal="center" vertical="center"/>
    </xf>
    <xf numFmtId="3" fontId="16" fillId="6" borderId="69" xfId="0" applyNumberFormat="1" applyFont="1" applyFill="1" applyBorder="1" applyAlignment="1" applyProtection="1">
      <alignment horizontal="center" vertical="center"/>
    </xf>
    <xf numFmtId="0" fontId="23" fillId="5" borderId="20" xfId="0" applyFont="1" applyFill="1" applyBorder="1" applyAlignment="1" applyProtection="1">
      <alignment horizontal="center" vertical="center"/>
      <protection hidden="1"/>
    </xf>
    <xf numFmtId="164" fontId="23" fillId="5" borderId="20" xfId="1" applyNumberFormat="1" applyFont="1" applyFill="1" applyBorder="1" applyAlignment="1" applyProtection="1">
      <alignment horizontal="center" vertical="center"/>
      <protection hidden="1"/>
    </xf>
    <xf numFmtId="0" fontId="17" fillId="5" borderId="70" xfId="0" applyFont="1" applyFill="1" applyBorder="1" applyAlignment="1" applyProtection="1">
      <alignment horizontal="center" vertical="center"/>
    </xf>
    <xf numFmtId="9" fontId="17" fillId="5" borderId="70" xfId="1" applyFont="1" applyFill="1" applyBorder="1" applyAlignment="1" applyProtection="1">
      <alignment horizontal="center" vertical="center"/>
    </xf>
    <xf numFmtId="0" fontId="28" fillId="2" borderId="0" xfId="0" applyFont="1" applyFill="1" applyAlignment="1" applyProtection="1">
      <alignment horizontal="left"/>
      <protection hidden="1"/>
    </xf>
    <xf numFmtId="0" fontId="28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horizontal="left" vertical="top"/>
      <protection hidden="1"/>
    </xf>
    <xf numFmtId="0" fontId="11" fillId="5" borderId="71" xfId="0" applyFont="1" applyFill="1" applyBorder="1" applyAlignment="1" applyProtection="1">
      <alignment horizontal="center" vertical="center" wrapText="1"/>
    </xf>
    <xf numFmtId="0" fontId="11" fillId="5" borderId="72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6" fillId="7" borderId="36" xfId="0" applyFont="1" applyFill="1" applyBorder="1" applyAlignment="1" applyProtection="1">
      <alignment horizontal="center" vertical="center" wrapText="1"/>
      <protection hidden="1"/>
    </xf>
    <xf numFmtId="0" fontId="16" fillId="7" borderId="24" xfId="0" applyFont="1" applyFill="1" applyBorder="1" applyAlignment="1" applyProtection="1">
      <alignment horizontal="center" vertical="center" wrapText="1"/>
      <protection hidden="1"/>
    </xf>
    <xf numFmtId="0" fontId="16" fillId="7" borderId="3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30" fillId="2" borderId="12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17" fillId="2" borderId="11" xfId="0" applyFont="1" applyFill="1" applyBorder="1" applyAlignment="1" applyProtection="1">
      <alignment horizontal="left" vertical="center" indent="1"/>
      <protection hidden="1"/>
    </xf>
    <xf numFmtId="0" fontId="17" fillId="2" borderId="12" xfId="0" applyFont="1" applyFill="1" applyBorder="1" applyAlignment="1" applyProtection="1">
      <alignment horizontal="left" vertical="center" indent="1"/>
      <protection hidden="1"/>
    </xf>
    <xf numFmtId="0" fontId="17" fillId="2" borderId="13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left" vertical="center" indent="1"/>
      <protection hidden="1"/>
    </xf>
    <xf numFmtId="0" fontId="30" fillId="2" borderId="15" xfId="0" applyFont="1" applyFill="1" applyBorder="1" applyAlignment="1" applyProtection="1">
      <alignment horizontal="center" vertical="center"/>
      <protection hidden="1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left" vertical="center" indent="1"/>
      <protection hidden="1"/>
    </xf>
    <xf numFmtId="0" fontId="17" fillId="2" borderId="15" xfId="0" applyFont="1" applyFill="1" applyBorder="1" applyAlignment="1" applyProtection="1">
      <alignment horizontal="left" vertical="center" indent="1"/>
      <protection hidden="1"/>
    </xf>
    <xf numFmtId="0" fontId="17" fillId="2" borderId="15" xfId="0" applyFont="1" applyFill="1" applyBorder="1" applyAlignment="1" applyProtection="1">
      <alignment horizontal="center" vertical="center"/>
      <protection hidden="1"/>
    </xf>
    <xf numFmtId="0" fontId="17" fillId="2" borderId="16" xfId="0" applyFont="1" applyFill="1" applyBorder="1" applyAlignment="1" applyProtection="1">
      <alignment horizontal="center" vertical="center"/>
      <protection hidden="1"/>
    </xf>
    <xf numFmtId="0" fontId="17" fillId="2" borderId="42" xfId="0" applyFont="1" applyFill="1" applyBorder="1" applyAlignment="1" applyProtection="1">
      <alignment horizontal="left" vertical="center" indent="1"/>
      <protection hidden="1"/>
    </xf>
    <xf numFmtId="0" fontId="17" fillId="2" borderId="14" xfId="0" applyFont="1" applyFill="1" applyBorder="1" applyAlignment="1" applyProtection="1">
      <alignment horizontal="left" vertical="center" indent="1"/>
      <protection hidden="1"/>
    </xf>
    <xf numFmtId="0" fontId="3" fillId="2" borderId="17" xfId="0" applyFont="1" applyFill="1" applyBorder="1" applyAlignment="1" applyProtection="1">
      <alignment horizontal="left" vertical="center" indent="1"/>
      <protection hidden="1"/>
    </xf>
    <xf numFmtId="0" fontId="30" fillId="2" borderId="18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16" fillId="7" borderId="8" xfId="0" applyFont="1" applyFill="1" applyBorder="1" applyAlignment="1" applyProtection="1">
      <alignment horizontal="center" vertical="center"/>
      <protection hidden="1"/>
    </xf>
    <xf numFmtId="3" fontId="16" fillId="7" borderId="9" xfId="0" applyNumberFormat="1" applyFont="1" applyFill="1" applyBorder="1" applyAlignment="1" applyProtection="1">
      <alignment horizontal="center" vertical="center"/>
      <protection hidden="1"/>
    </xf>
    <xf numFmtId="3" fontId="16" fillId="7" borderId="10" xfId="0" applyNumberFormat="1" applyFont="1" applyFill="1" applyBorder="1" applyAlignment="1" applyProtection="1">
      <alignment horizontal="center" vertical="center"/>
      <protection hidden="1"/>
    </xf>
    <xf numFmtId="0" fontId="23" fillId="8" borderId="20" xfId="0" applyFont="1" applyFill="1" applyBorder="1" applyAlignment="1" applyProtection="1">
      <alignment horizontal="center" vertical="center"/>
      <protection hidden="1"/>
    </xf>
    <xf numFmtId="164" fontId="23" fillId="8" borderId="20" xfId="1" applyNumberFormat="1" applyFont="1" applyFill="1" applyBorder="1" applyAlignment="1" applyProtection="1">
      <alignment horizontal="center" vertical="center"/>
      <protection hidden="1"/>
    </xf>
    <xf numFmtId="0" fontId="17" fillId="2" borderId="42" xfId="0" applyFont="1" applyFill="1" applyBorder="1" applyAlignment="1" applyProtection="1">
      <alignment horizontal="left" vertical="center" wrapText="1" indent="1"/>
      <protection hidden="1"/>
    </xf>
    <xf numFmtId="0" fontId="17" fillId="2" borderId="14" xfId="0" applyFont="1" applyFill="1" applyBorder="1" applyAlignment="1" applyProtection="1">
      <alignment horizontal="left" vertical="center" wrapText="1" indent="1"/>
      <protection hidden="1"/>
    </xf>
    <xf numFmtId="0" fontId="17" fillId="2" borderId="42" xfId="0" applyFont="1" applyFill="1" applyBorder="1" applyAlignment="1" applyProtection="1">
      <alignment horizontal="left" vertical="center" indent="1"/>
      <protection hidden="1"/>
    </xf>
    <xf numFmtId="0" fontId="17" fillId="2" borderId="18" xfId="0" applyFont="1" applyFill="1" applyBorder="1" applyAlignment="1" applyProtection="1">
      <alignment horizontal="center" vertical="center"/>
      <protection hidden="1"/>
    </xf>
    <xf numFmtId="0" fontId="17" fillId="2" borderId="19" xfId="0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/>
    <xf numFmtId="0" fontId="17" fillId="2" borderId="43" xfId="0" applyFont="1" applyFill="1" applyBorder="1" applyAlignment="1" applyProtection="1">
      <alignment horizontal="left" vertical="center" indent="1"/>
      <protection hidden="1"/>
    </xf>
    <xf numFmtId="0" fontId="17" fillId="2" borderId="17" xfId="0" applyFont="1" applyFill="1" applyBorder="1" applyAlignment="1" applyProtection="1">
      <alignment horizontal="left" vertical="center" indent="1"/>
      <protection hidden="1"/>
    </xf>
    <xf numFmtId="0" fontId="31" fillId="6" borderId="73" xfId="0" applyFont="1" applyFill="1" applyBorder="1" applyAlignment="1" applyProtection="1">
      <alignment horizontal="center" vertical="center"/>
      <protection hidden="1"/>
    </xf>
    <xf numFmtId="0" fontId="31" fillId="6" borderId="74" xfId="0" applyFont="1" applyFill="1" applyBorder="1" applyAlignment="1" applyProtection="1">
      <alignment horizontal="center" vertical="center"/>
      <protection hidden="1"/>
    </xf>
    <xf numFmtId="3" fontId="31" fillId="6" borderId="75" xfId="0" applyNumberFormat="1" applyFont="1" applyFill="1" applyBorder="1" applyAlignment="1" applyProtection="1">
      <alignment horizontal="center" vertical="center"/>
      <protection hidden="1"/>
    </xf>
    <xf numFmtId="0" fontId="30" fillId="5" borderId="0" xfId="0" applyFont="1" applyFill="1" applyBorder="1" applyAlignment="1" applyProtection="1">
      <alignment horizontal="center" vertical="center"/>
      <protection hidden="1"/>
    </xf>
    <xf numFmtId="0" fontId="30" fillId="5" borderId="76" xfId="0" applyFont="1" applyFill="1" applyBorder="1" applyAlignment="1" applyProtection="1">
      <alignment horizontal="center" vertical="center"/>
      <protection hidden="1"/>
    </xf>
    <xf numFmtId="164" fontId="30" fillId="5" borderId="75" xfId="1" applyNumberFormat="1" applyFont="1" applyFill="1" applyBorder="1" applyAlignment="1" applyProtection="1">
      <alignment horizontal="center" vertical="center"/>
      <protection hidden="1"/>
    </xf>
    <xf numFmtId="9" fontId="30" fillId="5" borderId="0" xfId="1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32" fillId="2" borderId="0" xfId="0" applyFont="1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Continuous" vertical="center"/>
    </xf>
    <xf numFmtId="0" fontId="16" fillId="6" borderId="77" xfId="0" applyFont="1" applyFill="1" applyBorder="1" applyAlignment="1" applyProtection="1">
      <alignment horizontal="center" vertical="center" wrapText="1"/>
    </xf>
    <xf numFmtId="0" fontId="33" fillId="6" borderId="78" xfId="0" applyFont="1" applyFill="1" applyBorder="1" applyAlignment="1" applyProtection="1">
      <alignment horizontal="center" vertical="center"/>
    </xf>
    <xf numFmtId="0" fontId="16" fillId="6" borderId="78" xfId="0" applyFont="1" applyFill="1" applyBorder="1" applyAlignment="1" applyProtection="1">
      <alignment horizontal="center" vertical="center"/>
    </xf>
    <xf numFmtId="0" fontId="23" fillId="5" borderId="79" xfId="0" applyFont="1" applyFill="1" applyBorder="1" applyAlignment="1" applyProtection="1">
      <alignment horizontal="left" vertical="center" wrapText="1" indent="1"/>
    </xf>
    <xf numFmtId="3" fontId="17" fillId="3" borderId="70" xfId="0" applyNumberFormat="1" applyFont="1" applyFill="1" applyBorder="1" applyAlignment="1" applyProtection="1">
      <alignment horizontal="center" vertical="center"/>
      <protection hidden="1"/>
    </xf>
    <xf numFmtId="3" fontId="23" fillId="5" borderId="70" xfId="0" applyNumberFormat="1" applyFont="1" applyFill="1" applyBorder="1" applyAlignment="1" applyProtection="1">
      <alignment horizontal="center" vertical="center"/>
      <protection hidden="1"/>
    </xf>
    <xf numFmtId="9" fontId="23" fillId="8" borderId="70" xfId="1" applyFont="1" applyFill="1" applyBorder="1" applyAlignment="1" applyProtection="1">
      <alignment horizontal="center" vertical="center"/>
      <protection hidden="1"/>
    </xf>
    <xf numFmtId="0" fontId="31" fillId="2" borderId="0" xfId="0" applyFont="1" applyFill="1" applyBorder="1" applyAlignment="1" applyProtection="1">
      <alignment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4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left" vertical="center" indent="2"/>
    </xf>
    <xf numFmtId="0" fontId="36" fillId="2" borderId="0" xfId="0" applyFont="1" applyFill="1" applyBorder="1" applyAlignment="1">
      <alignment horizontal="center"/>
    </xf>
    <xf numFmtId="3" fontId="36" fillId="2" borderId="0" xfId="0" applyNumberFormat="1" applyFont="1" applyFill="1" applyBorder="1" applyAlignment="1">
      <alignment horizontal="center"/>
    </xf>
    <xf numFmtId="9" fontId="34" fillId="2" borderId="0" xfId="0" applyNumberFormat="1" applyFont="1" applyFill="1" applyBorder="1" applyAlignment="1">
      <alignment horizontal="center"/>
    </xf>
    <xf numFmtId="9" fontId="34" fillId="2" borderId="0" xfId="1" applyFont="1" applyFill="1" applyBorder="1" applyAlignment="1"/>
    <xf numFmtId="0" fontId="13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>
      <alignment horizontal="centerContinuous"/>
    </xf>
    <xf numFmtId="0" fontId="1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0" fontId="37" fillId="3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vertical="center" wrapText="1"/>
    </xf>
    <xf numFmtId="0" fontId="38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/>
    </xf>
    <xf numFmtId="0" fontId="40" fillId="9" borderId="0" xfId="0" applyFont="1" applyFill="1" applyAlignment="1">
      <alignment horizontal="centerContinuous" vertical="center"/>
    </xf>
    <xf numFmtId="0" fontId="41" fillId="9" borderId="0" xfId="0" applyFont="1" applyFill="1" applyAlignment="1">
      <alignment horizontal="centerContinuous" vertical="center"/>
    </xf>
    <xf numFmtId="0" fontId="42" fillId="9" borderId="0" xfId="0" applyFont="1" applyFill="1" applyAlignment="1">
      <alignment horizontal="centerContinuous" vertical="center"/>
    </xf>
    <xf numFmtId="0" fontId="24" fillId="10" borderId="0" xfId="0" applyFont="1" applyFill="1"/>
    <xf numFmtId="0" fontId="24" fillId="9" borderId="0" xfId="0" applyFont="1" applyFill="1"/>
    <xf numFmtId="0" fontId="41" fillId="9" borderId="0" xfId="0" applyFont="1" applyFill="1"/>
    <xf numFmtId="0" fontId="43" fillId="11" borderId="80" xfId="0" applyFont="1" applyFill="1" applyBorder="1" applyAlignment="1">
      <alignment vertical="center" wrapText="1"/>
    </xf>
    <xf numFmtId="0" fontId="43" fillId="11" borderId="81" xfId="0" applyFont="1" applyFill="1" applyBorder="1" applyAlignment="1">
      <alignment vertical="center" wrapText="1"/>
    </xf>
    <xf numFmtId="0" fontId="24" fillId="11" borderId="0" xfId="0" applyFont="1" applyFill="1"/>
    <xf numFmtId="0" fontId="44" fillId="11" borderId="82" xfId="0" applyFont="1" applyFill="1" applyBorder="1" applyAlignment="1">
      <alignment horizontal="center" vertical="center" wrapText="1"/>
    </xf>
    <xf numFmtId="0" fontId="44" fillId="11" borderId="0" xfId="0" applyFont="1" applyFill="1" applyBorder="1" applyAlignment="1">
      <alignment horizontal="center" vertical="center" wrapText="1"/>
    </xf>
    <xf numFmtId="0" fontId="45" fillId="11" borderId="82" xfId="0" applyFont="1" applyFill="1" applyBorder="1" applyAlignment="1">
      <alignment horizontal="center" vertical="center" wrapText="1"/>
    </xf>
    <xf numFmtId="0" fontId="45" fillId="11" borderId="0" xfId="0" applyFont="1" applyFill="1" applyBorder="1" applyAlignment="1">
      <alignment horizontal="center" vertical="center" wrapText="1"/>
    </xf>
    <xf numFmtId="0" fontId="47" fillId="11" borderId="82" xfId="0" applyFont="1" applyFill="1" applyBorder="1" applyAlignment="1">
      <alignment horizontal="center" vertical="center" wrapText="1"/>
    </xf>
    <xf numFmtId="0" fontId="47" fillId="11" borderId="0" xfId="0" applyFont="1" applyFill="1" applyBorder="1" applyAlignment="1">
      <alignment horizontal="center" vertical="center" wrapText="1"/>
    </xf>
    <xf numFmtId="0" fontId="33" fillId="11" borderId="50" xfId="0" applyFont="1" applyFill="1" applyBorder="1" applyAlignment="1">
      <alignment horizontal="centerContinuous" vertical="center" wrapText="1"/>
    </xf>
    <xf numFmtId="0" fontId="33" fillId="11" borderId="83" xfId="0" applyFont="1" applyFill="1" applyBorder="1" applyAlignment="1">
      <alignment horizontal="centerContinuous" vertical="center" wrapText="1"/>
    </xf>
    <xf numFmtId="0" fontId="48" fillId="11" borderId="83" xfId="0" applyFont="1" applyFill="1" applyBorder="1" applyAlignment="1">
      <alignment horizontal="centerContinuous" vertical="center" wrapText="1"/>
    </xf>
    <xf numFmtId="0" fontId="49" fillId="9" borderId="0" xfId="0" applyFont="1" applyFill="1" applyAlignment="1">
      <alignment horizontal="left" indent="1"/>
    </xf>
    <xf numFmtId="0" fontId="50" fillId="10" borderId="0" xfId="0" applyFont="1" applyFill="1" applyAlignment="1">
      <alignment horizontal="center" vertical="center"/>
    </xf>
    <xf numFmtId="0" fontId="24" fillId="9" borderId="84" xfId="0" applyFont="1" applyFill="1" applyBorder="1"/>
    <xf numFmtId="0" fontId="51" fillId="12" borderId="85" xfId="0" applyFont="1" applyFill="1" applyBorder="1" applyAlignment="1">
      <alignment horizontal="center" vertical="center" wrapText="1"/>
    </xf>
    <xf numFmtId="0" fontId="51" fillId="12" borderId="86" xfId="0" applyFont="1" applyFill="1" applyBorder="1" applyAlignment="1">
      <alignment horizontal="center" vertical="center" wrapText="1"/>
    </xf>
    <xf numFmtId="0" fontId="51" fillId="12" borderId="87" xfId="0" applyFont="1" applyFill="1" applyBorder="1" applyAlignment="1">
      <alignment horizontal="center" vertical="center" wrapText="1"/>
    </xf>
    <xf numFmtId="0" fontId="51" fillId="12" borderId="88" xfId="0" applyFont="1" applyFill="1" applyBorder="1" applyAlignment="1">
      <alignment horizontal="center" vertical="center" wrapText="1"/>
    </xf>
    <xf numFmtId="0" fontId="51" fillId="12" borderId="89" xfId="0" applyFont="1" applyFill="1" applyBorder="1" applyAlignment="1">
      <alignment horizontal="center" vertical="center" wrapText="1"/>
    </xf>
    <xf numFmtId="0" fontId="51" fillId="12" borderId="90" xfId="0" applyFont="1" applyFill="1" applyBorder="1" applyAlignment="1">
      <alignment horizontal="center" vertical="center" wrapText="1"/>
    </xf>
    <xf numFmtId="0" fontId="51" fillId="12" borderId="91" xfId="0" applyFont="1" applyFill="1" applyBorder="1" applyAlignment="1">
      <alignment horizontal="center" vertical="center" wrapText="1"/>
    </xf>
    <xf numFmtId="0" fontId="52" fillId="10" borderId="0" xfId="0" applyFont="1" applyFill="1" applyAlignment="1">
      <alignment vertical="center" wrapText="1"/>
    </xf>
    <xf numFmtId="0" fontId="51" fillId="12" borderId="92" xfId="0" applyFont="1" applyFill="1" applyBorder="1" applyAlignment="1">
      <alignment horizontal="center" vertical="center" wrapText="1"/>
    </xf>
    <xf numFmtId="0" fontId="51" fillId="12" borderId="93" xfId="0" applyFont="1" applyFill="1" applyBorder="1" applyAlignment="1">
      <alignment horizontal="center" vertical="center" wrapText="1"/>
    </xf>
    <xf numFmtId="0" fontId="51" fillId="12" borderId="94" xfId="0" applyFont="1" applyFill="1" applyBorder="1" applyAlignment="1">
      <alignment horizontal="center" vertical="center" wrapText="1"/>
    </xf>
    <xf numFmtId="0" fontId="51" fillId="12" borderId="24" xfId="0" applyFont="1" applyFill="1" applyBorder="1" applyAlignment="1">
      <alignment horizontal="center" vertical="center" wrapText="1"/>
    </xf>
    <xf numFmtId="0" fontId="51" fillId="12" borderId="39" xfId="0" applyFont="1" applyFill="1" applyBorder="1" applyAlignment="1">
      <alignment horizontal="center" vertical="center" wrapText="1"/>
    </xf>
    <xf numFmtId="0" fontId="51" fillId="12" borderId="95" xfId="0" applyFont="1" applyFill="1" applyBorder="1" applyAlignment="1">
      <alignment horizontal="center" vertical="center" wrapText="1"/>
    </xf>
    <xf numFmtId="0" fontId="51" fillId="12" borderId="96" xfId="0" applyFont="1" applyFill="1" applyBorder="1" applyAlignment="1">
      <alignment horizontal="center" vertical="center" wrapText="1"/>
    </xf>
    <xf numFmtId="0" fontId="53" fillId="9" borderId="97" xfId="0" applyFont="1" applyFill="1" applyBorder="1" applyAlignment="1">
      <alignment horizontal="center" vertical="center"/>
    </xf>
    <xf numFmtId="0" fontId="53" fillId="9" borderId="97" xfId="0" applyFont="1" applyFill="1" applyBorder="1" applyAlignment="1">
      <alignment vertical="center"/>
    </xf>
    <xf numFmtId="0" fontId="53" fillId="9" borderId="98" xfId="0" applyFont="1" applyFill="1" applyBorder="1" applyAlignment="1">
      <alignment vertical="center"/>
    </xf>
    <xf numFmtId="3" fontId="54" fillId="9" borderId="99" xfId="0" quotePrefix="1" applyNumberFormat="1" applyFont="1" applyFill="1" applyBorder="1" applyAlignment="1">
      <alignment horizontal="center" vertical="center"/>
    </xf>
    <xf numFmtId="3" fontId="54" fillId="9" borderId="100" xfId="0" quotePrefix="1" applyNumberFormat="1" applyFont="1" applyFill="1" applyBorder="1" applyAlignment="1">
      <alignment horizontal="center" vertical="center"/>
    </xf>
    <xf numFmtId="3" fontId="54" fillId="9" borderId="101" xfId="0" quotePrefix="1" applyNumberFormat="1" applyFont="1" applyFill="1" applyBorder="1" applyAlignment="1">
      <alignment horizontal="center" vertical="center"/>
    </xf>
    <xf numFmtId="9" fontId="55" fillId="13" borderId="102" xfId="1" applyFont="1" applyFill="1" applyBorder="1" applyAlignment="1">
      <alignment horizontal="center" vertical="center"/>
    </xf>
    <xf numFmtId="0" fontId="56" fillId="10" borderId="0" xfId="0" applyFont="1" applyFill="1" applyAlignment="1">
      <alignment horizontal="center"/>
    </xf>
    <xf numFmtId="3" fontId="57" fillId="10" borderId="0" xfId="0" applyNumberFormat="1" applyFont="1" applyFill="1" applyAlignment="1">
      <alignment horizontal="center"/>
    </xf>
    <xf numFmtId="3" fontId="24" fillId="9" borderId="0" xfId="0" applyNumberFormat="1" applyFont="1" applyFill="1"/>
    <xf numFmtId="3" fontId="56" fillId="10" borderId="0" xfId="0" applyNumberFormat="1" applyFont="1" applyFill="1" applyAlignment="1">
      <alignment vertical="center" wrapText="1"/>
    </xf>
    <xf numFmtId="0" fontId="24" fillId="9" borderId="0" xfId="0" applyFont="1" applyFill="1" applyAlignment="1">
      <alignment horizontal="centerContinuous" vertical="center" wrapText="1"/>
    </xf>
    <xf numFmtId="0" fontId="58" fillId="9" borderId="0" xfId="0" applyFont="1" applyFill="1" applyAlignment="1">
      <alignment horizontal="centerContinuous" vertical="center" wrapText="1"/>
    </xf>
    <xf numFmtId="0" fontId="59" fillId="10" borderId="0" xfId="0" applyFont="1" applyFill="1" applyAlignment="1">
      <alignment horizontal="center" vertical="center"/>
    </xf>
    <xf numFmtId="3" fontId="59" fillId="10" borderId="0" xfId="0" applyNumberFormat="1" applyFont="1" applyFill="1" applyAlignment="1">
      <alignment horizontal="center" vertical="center"/>
    </xf>
    <xf numFmtId="0" fontId="58" fillId="9" borderId="0" xfId="0" applyFont="1" applyFill="1" applyAlignment="1">
      <alignment vertical="center" wrapText="1"/>
    </xf>
    <xf numFmtId="3" fontId="59" fillId="10" borderId="0" xfId="0" applyNumberFormat="1" applyFont="1" applyFill="1" applyAlignment="1">
      <alignment vertical="center"/>
    </xf>
    <xf numFmtId="0" fontId="57" fillId="2" borderId="0" xfId="0" applyFont="1" applyFill="1" applyAlignment="1">
      <alignment horizontal="center"/>
    </xf>
    <xf numFmtId="9" fontId="57" fillId="2" borderId="0" xfId="1" applyFont="1" applyFill="1" applyAlignment="1">
      <alignment horizontal="center"/>
    </xf>
    <xf numFmtId="9" fontId="57" fillId="2" borderId="0" xfId="1" applyFont="1" applyFill="1"/>
    <xf numFmtId="165" fontId="54" fillId="9" borderId="99" xfId="3" quotePrefix="1" applyFont="1" applyFill="1" applyBorder="1" applyAlignment="1">
      <alignment horizontal="center" vertical="center"/>
    </xf>
    <xf numFmtId="0" fontId="55" fillId="14" borderId="97" xfId="0" applyFont="1" applyFill="1" applyBorder="1" applyAlignment="1">
      <alignment horizontal="center" vertical="center"/>
    </xf>
    <xf numFmtId="0" fontId="55" fillId="14" borderId="103" xfId="0" applyFont="1" applyFill="1" applyBorder="1" applyAlignment="1">
      <alignment horizontal="center" vertical="center"/>
    </xf>
    <xf numFmtId="3" fontId="55" fillId="14" borderId="104" xfId="0" applyNumberFormat="1" applyFont="1" applyFill="1" applyBorder="1" applyAlignment="1">
      <alignment horizontal="center" vertical="center"/>
    </xf>
    <xf numFmtId="3" fontId="55" fillId="14" borderId="105" xfId="0" applyNumberFormat="1" applyFont="1" applyFill="1" applyBorder="1" applyAlignment="1">
      <alignment horizontal="center" vertical="center"/>
    </xf>
    <xf numFmtId="9" fontId="55" fillId="14" borderId="106" xfId="1" applyFont="1" applyFill="1" applyBorder="1" applyAlignment="1">
      <alignment horizontal="center" vertical="center"/>
    </xf>
    <xf numFmtId="0" fontId="56" fillId="9" borderId="0" xfId="0" applyFont="1" applyFill="1" applyAlignment="1">
      <alignment horizontal="left" vertical="center"/>
    </xf>
    <xf numFmtId="3" fontId="57" fillId="9" borderId="0" xfId="0" quotePrefix="1" applyNumberFormat="1" applyFont="1" applyFill="1" applyAlignment="1">
      <alignment horizontal="center" vertical="center"/>
    </xf>
    <xf numFmtId="9" fontId="60" fillId="13" borderId="0" xfId="1" applyFont="1" applyFill="1" applyAlignment="1">
      <alignment horizontal="center" vertical="center"/>
    </xf>
    <xf numFmtId="0" fontId="61" fillId="3" borderId="0" xfId="0" applyFont="1" applyFill="1" applyAlignment="1">
      <alignment vertical="center"/>
    </xf>
    <xf numFmtId="0" fontId="62" fillId="3" borderId="0" xfId="0" applyFont="1" applyFill="1" applyAlignment="1">
      <alignment vertical="center"/>
    </xf>
    <xf numFmtId="0" fontId="49" fillId="9" borderId="107" xfId="0" applyFont="1" applyFill="1" applyBorder="1" applyAlignment="1">
      <alignment horizontal="left" indent="1"/>
    </xf>
    <xf numFmtId="0" fontId="51" fillId="12" borderId="108" xfId="0" applyFont="1" applyFill="1" applyBorder="1" applyAlignment="1">
      <alignment horizontal="center" vertical="center" wrapText="1"/>
    </xf>
    <xf numFmtId="0" fontId="51" fillId="12" borderId="109" xfId="0" applyFont="1" applyFill="1" applyBorder="1" applyAlignment="1">
      <alignment horizontal="center" vertical="center" wrapText="1"/>
    </xf>
    <xf numFmtId="0" fontId="51" fillId="12" borderId="110" xfId="0" applyFont="1" applyFill="1" applyBorder="1" applyAlignment="1">
      <alignment horizontal="center" vertical="center" wrapText="1"/>
    </xf>
    <xf numFmtId="0" fontId="51" fillId="12" borderId="111" xfId="0" applyFont="1" applyFill="1" applyBorder="1" applyAlignment="1">
      <alignment horizontal="center" vertical="center" wrapText="1"/>
    </xf>
    <xf numFmtId="0" fontId="51" fillId="12" borderId="112" xfId="0" applyFont="1" applyFill="1" applyBorder="1" applyAlignment="1">
      <alignment horizontal="center" vertical="center" wrapText="1"/>
    </xf>
    <xf numFmtId="0" fontId="51" fillId="12" borderId="113" xfId="0" applyFont="1" applyFill="1" applyBorder="1" applyAlignment="1">
      <alignment horizontal="center" vertical="center" wrapText="1"/>
    </xf>
    <xf numFmtId="0" fontId="51" fillId="12" borderId="114" xfId="0" applyFont="1" applyFill="1" applyBorder="1" applyAlignment="1">
      <alignment horizontal="center" vertical="center" wrapText="1"/>
    </xf>
    <xf numFmtId="0" fontId="63" fillId="10" borderId="115" xfId="0" applyFont="1" applyFill="1" applyBorder="1" applyAlignment="1">
      <alignment horizontal="left" vertical="center" indent="2"/>
    </xf>
    <xf numFmtId="0" fontId="53" fillId="10" borderId="115" xfId="0" applyFont="1" applyFill="1" applyBorder="1" applyAlignment="1">
      <alignment vertical="center"/>
    </xf>
    <xf numFmtId="0" fontId="64" fillId="10" borderId="115" xfId="0" applyFont="1" applyFill="1" applyBorder="1" applyAlignment="1">
      <alignment horizontal="center" vertical="center"/>
    </xf>
    <xf numFmtId="3" fontId="53" fillId="10" borderId="116" xfId="0" applyNumberFormat="1" applyFont="1" applyFill="1" applyBorder="1" applyAlignment="1">
      <alignment horizontal="center" vertical="center"/>
    </xf>
    <xf numFmtId="3" fontId="53" fillId="10" borderId="117" xfId="0" applyNumberFormat="1" applyFont="1" applyFill="1" applyBorder="1" applyAlignment="1">
      <alignment horizontal="center" vertical="center"/>
    </xf>
    <xf numFmtId="9" fontId="54" fillId="10" borderId="116" xfId="4" applyFont="1" applyFill="1" applyBorder="1" applyAlignment="1">
      <alignment horizontal="center" vertical="center"/>
    </xf>
    <xf numFmtId="9" fontId="54" fillId="10" borderId="118" xfId="4" applyFont="1" applyFill="1" applyBorder="1" applyAlignment="1">
      <alignment horizontal="center" vertical="center"/>
    </xf>
    <xf numFmtId="3" fontId="53" fillId="10" borderId="119" xfId="0" applyNumberFormat="1" applyFont="1" applyFill="1" applyBorder="1" applyAlignment="1">
      <alignment horizontal="center" vertical="center"/>
    </xf>
    <xf numFmtId="3" fontId="53" fillId="10" borderId="120" xfId="0" applyNumberFormat="1" applyFont="1" applyFill="1" applyBorder="1" applyAlignment="1">
      <alignment horizontal="center" vertical="center"/>
    </xf>
    <xf numFmtId="9" fontId="54" fillId="10" borderId="119" xfId="4" applyFont="1" applyFill="1" applyBorder="1" applyAlignment="1">
      <alignment horizontal="center" vertical="center"/>
    </xf>
    <xf numFmtId="9" fontId="54" fillId="10" borderId="115" xfId="4" applyFont="1" applyFill="1" applyBorder="1" applyAlignment="1">
      <alignment horizontal="center" vertical="center"/>
    </xf>
    <xf numFmtId="0" fontId="66" fillId="10" borderId="115" xfId="0" applyFont="1" applyFill="1" applyBorder="1" applyAlignment="1">
      <alignment horizontal="right" vertical="center"/>
    </xf>
    <xf numFmtId="0" fontId="60" fillId="14" borderId="121" xfId="0" applyFont="1" applyFill="1" applyBorder="1" applyAlignment="1">
      <alignment horizontal="left" vertical="center" indent="13"/>
    </xf>
    <xf numFmtId="0" fontId="60" fillId="14" borderId="122" xfId="0" applyFont="1" applyFill="1" applyBorder="1" applyAlignment="1">
      <alignment horizontal="left" vertical="center" indent="13"/>
    </xf>
    <xf numFmtId="3" fontId="60" fillId="14" borderId="123" xfId="0" applyNumberFormat="1" applyFont="1" applyFill="1" applyBorder="1" applyAlignment="1">
      <alignment horizontal="center" vertical="center"/>
    </xf>
    <xf numFmtId="3" fontId="60" fillId="14" borderId="122" xfId="0" applyNumberFormat="1" applyFont="1" applyFill="1" applyBorder="1" applyAlignment="1">
      <alignment horizontal="center" vertical="center"/>
    </xf>
    <xf numFmtId="9" fontId="60" fillId="14" borderId="123" xfId="4" applyFont="1" applyFill="1" applyBorder="1" applyAlignment="1">
      <alignment horizontal="center" vertical="center"/>
    </xf>
    <xf numFmtId="9" fontId="60" fillId="14" borderId="121" xfId="4" applyFont="1" applyFill="1" applyBorder="1" applyAlignment="1">
      <alignment horizontal="center" vertical="center"/>
    </xf>
    <xf numFmtId="0" fontId="58" fillId="9" borderId="0" xfId="0" applyFont="1" applyFill="1" applyAlignment="1">
      <alignment horizontal="centerContinuous" vertical="center"/>
    </xf>
    <xf numFmtId="0" fontId="49" fillId="9" borderId="124" xfId="0" applyFont="1" applyFill="1" applyBorder="1" applyAlignment="1">
      <alignment horizontal="left" vertical="center" wrapText="1" indent="1"/>
    </xf>
    <xf numFmtId="0" fontId="49" fillId="9" borderId="124" xfId="0" applyFont="1" applyFill="1" applyBorder="1" applyAlignment="1">
      <alignment horizontal="left" indent="1"/>
    </xf>
    <xf numFmtId="0" fontId="49" fillId="9" borderId="124" xfId="0" applyFont="1" applyFill="1" applyBorder="1" applyAlignment="1"/>
    <xf numFmtId="0" fontId="24" fillId="9" borderId="93" xfId="0" applyFont="1" applyFill="1" applyBorder="1"/>
    <xf numFmtId="0" fontId="51" fillId="12" borderId="125" xfId="0" applyFont="1" applyFill="1" applyBorder="1" applyAlignment="1">
      <alignment horizontal="center" vertical="center" wrapText="1"/>
    </xf>
    <xf numFmtId="0" fontId="51" fillId="12" borderId="126" xfId="0" applyFont="1" applyFill="1" applyBorder="1" applyAlignment="1">
      <alignment horizontal="center" vertical="center" wrapText="1"/>
    </xf>
    <xf numFmtId="0" fontId="66" fillId="9" borderId="0" xfId="0" applyFont="1" applyFill="1"/>
    <xf numFmtId="0" fontId="51" fillId="12" borderId="127" xfId="0" applyFont="1" applyFill="1" applyBorder="1" applyAlignment="1">
      <alignment horizontal="center" vertical="center" wrapText="1"/>
    </xf>
    <xf numFmtId="0" fontId="53" fillId="10" borderId="117" xfId="0" applyFont="1" applyFill="1" applyBorder="1" applyAlignment="1">
      <alignment horizontal="left" vertical="center" indent="1"/>
    </xf>
    <xf numFmtId="3" fontId="54" fillId="10" borderId="128" xfId="0" applyNumberFormat="1" applyFont="1" applyFill="1" applyBorder="1" applyAlignment="1">
      <alignment horizontal="center" vertical="center"/>
    </xf>
    <xf numFmtId="3" fontId="53" fillId="10" borderId="128" xfId="0" applyNumberFormat="1" applyFont="1" applyFill="1" applyBorder="1" applyAlignment="1">
      <alignment horizontal="center" vertical="center"/>
    </xf>
    <xf numFmtId="3" fontId="53" fillId="10" borderId="118" xfId="0" applyNumberFormat="1" applyFont="1" applyFill="1" applyBorder="1" applyAlignment="1">
      <alignment horizontal="center" vertical="center"/>
    </xf>
    <xf numFmtId="0" fontId="53" fillId="10" borderId="120" xfId="0" applyFont="1" applyFill="1" applyBorder="1" applyAlignment="1">
      <alignment horizontal="left" vertical="center" indent="1"/>
    </xf>
    <xf numFmtId="3" fontId="54" fillId="10" borderId="129" xfId="0" applyNumberFormat="1" applyFont="1" applyFill="1" applyBorder="1" applyAlignment="1">
      <alignment horizontal="center" vertical="center"/>
    </xf>
    <xf numFmtId="3" fontId="53" fillId="10" borderId="129" xfId="0" applyNumberFormat="1" applyFont="1" applyFill="1" applyBorder="1" applyAlignment="1">
      <alignment horizontal="center" vertical="center"/>
    </xf>
    <xf numFmtId="3" fontId="53" fillId="10" borderId="119" xfId="0" applyNumberFormat="1" applyFont="1" applyFill="1" applyBorder="1" applyAlignment="1">
      <alignment horizontal="center" vertical="center" wrapText="1"/>
    </xf>
    <xf numFmtId="3" fontId="53" fillId="10" borderId="115" xfId="0" applyNumberFormat="1" applyFont="1" applyFill="1" applyBorder="1" applyAlignment="1">
      <alignment horizontal="center" vertical="center" wrapText="1"/>
    </xf>
    <xf numFmtId="3" fontId="53" fillId="10" borderId="120" xfId="0" applyNumberFormat="1" applyFont="1" applyFill="1" applyBorder="1" applyAlignment="1">
      <alignment horizontal="center" vertical="center" wrapText="1"/>
    </xf>
    <xf numFmtId="0" fontId="53" fillId="10" borderId="122" xfId="0" applyFont="1" applyFill="1" applyBorder="1" applyAlignment="1">
      <alignment horizontal="left" vertical="center" indent="1"/>
    </xf>
    <xf numFmtId="3" fontId="54" fillId="10" borderId="130" xfId="0" applyNumberFormat="1" applyFont="1" applyFill="1" applyBorder="1" applyAlignment="1">
      <alignment horizontal="center" vertical="center"/>
    </xf>
    <xf numFmtId="0" fontId="55" fillId="14" borderId="120" xfId="0" applyFont="1" applyFill="1" applyBorder="1" applyAlignment="1">
      <alignment horizontal="center" vertical="center"/>
    </xf>
    <xf numFmtId="3" fontId="55" fillId="14" borderId="129" xfId="0" applyNumberFormat="1" applyFont="1" applyFill="1" applyBorder="1" applyAlignment="1">
      <alignment horizontal="center" vertical="center"/>
    </xf>
    <xf numFmtId="3" fontId="55" fillId="14" borderId="129" xfId="0" applyNumberFormat="1" applyFont="1" applyFill="1" applyBorder="1" applyAlignment="1">
      <alignment horizontal="center" vertical="center"/>
    </xf>
    <xf numFmtId="3" fontId="55" fillId="14" borderId="119" xfId="0" applyNumberFormat="1" applyFont="1" applyFill="1" applyBorder="1" applyAlignment="1">
      <alignment horizontal="center" vertical="center"/>
    </xf>
    <xf numFmtId="3" fontId="55" fillId="14" borderId="120" xfId="0" applyNumberFormat="1" applyFont="1" applyFill="1" applyBorder="1" applyAlignment="1">
      <alignment horizontal="center" vertical="center"/>
    </xf>
    <xf numFmtId="3" fontId="55" fillId="14" borderId="115" xfId="0" applyNumberFormat="1" applyFont="1" applyFill="1" applyBorder="1" applyAlignment="1">
      <alignment horizontal="center" vertical="center"/>
    </xf>
    <xf numFmtId="9" fontId="57" fillId="3" borderId="0" xfId="1" applyFont="1" applyFill="1" applyAlignment="1">
      <alignment horizontal="center" vertical="center"/>
    </xf>
    <xf numFmtId="0" fontId="67" fillId="15" borderId="122" xfId="0" applyFont="1" applyFill="1" applyBorder="1" applyAlignment="1">
      <alignment horizontal="center" vertical="center"/>
    </xf>
    <xf numFmtId="9" fontId="67" fillId="15" borderId="130" xfId="1" applyFont="1" applyFill="1" applyBorder="1" applyAlignment="1">
      <alignment horizontal="center" vertical="center"/>
    </xf>
    <xf numFmtId="9" fontId="67" fillId="15" borderId="130" xfId="1" applyFont="1" applyFill="1" applyBorder="1" applyAlignment="1">
      <alignment horizontal="center" vertical="center"/>
    </xf>
    <xf numFmtId="9" fontId="67" fillId="15" borderId="123" xfId="1" applyFont="1" applyFill="1" applyBorder="1" applyAlignment="1">
      <alignment horizontal="center" vertical="center"/>
    </xf>
    <xf numFmtId="0" fontId="68" fillId="9" borderId="0" xfId="0" applyFont="1" applyFill="1"/>
    <xf numFmtId="9" fontId="67" fillId="15" borderId="122" xfId="1" applyFont="1" applyFill="1" applyBorder="1" applyAlignment="1">
      <alignment horizontal="center" vertical="center"/>
    </xf>
    <xf numFmtId="9" fontId="67" fillId="15" borderId="121" xfId="1" applyFont="1" applyFill="1" applyBorder="1" applyAlignment="1">
      <alignment horizontal="center" vertical="center"/>
    </xf>
    <xf numFmtId="0" fontId="68" fillId="10" borderId="0" xfId="0" applyFont="1" applyFill="1"/>
    <xf numFmtId="0" fontId="57" fillId="3" borderId="0" xfId="0" applyFont="1" applyFill="1" applyAlignment="1">
      <alignment horizontal="center" vertical="center"/>
    </xf>
    <xf numFmtId="0" fontId="69" fillId="9" borderId="0" xfId="0" applyFont="1" applyFill="1"/>
    <xf numFmtId="0" fontId="49" fillId="9" borderId="131" xfId="0" applyFont="1" applyFill="1" applyBorder="1" applyAlignment="1">
      <alignment horizontal="left" vertical="center" indent="1"/>
    </xf>
    <xf numFmtId="0" fontId="24" fillId="9" borderId="132" xfId="0" applyFont="1" applyFill="1" applyBorder="1"/>
    <xf numFmtId="0" fontId="51" fillId="12" borderId="108" xfId="0" applyFont="1" applyFill="1" applyBorder="1" applyAlignment="1">
      <alignment horizontal="center" vertical="center" wrapText="1"/>
    </xf>
    <xf numFmtId="0" fontId="51" fillId="12" borderId="109" xfId="0" applyFont="1" applyFill="1" applyBorder="1" applyAlignment="1">
      <alignment horizontal="center" vertical="center" wrapText="1"/>
    </xf>
    <xf numFmtId="0" fontId="51" fillId="12" borderId="133" xfId="0" applyFont="1" applyFill="1" applyBorder="1" applyAlignment="1">
      <alignment horizontal="center" vertical="center" wrapText="1"/>
    </xf>
    <xf numFmtId="0" fontId="24" fillId="9" borderId="134" xfId="0" applyFont="1" applyFill="1" applyBorder="1"/>
    <xf numFmtId="0" fontId="33" fillId="2" borderId="0" xfId="0" applyFont="1" applyFill="1" applyAlignment="1">
      <alignment horizontal="left"/>
    </xf>
    <xf numFmtId="3" fontId="33" fillId="2" borderId="0" xfId="0" applyNumberFormat="1" applyFont="1" applyFill="1" applyAlignment="1">
      <alignment horizontal="left"/>
    </xf>
    <xf numFmtId="3" fontId="53" fillId="10" borderId="129" xfId="0" applyNumberFormat="1" applyFont="1" applyFill="1" applyBorder="1" applyAlignment="1">
      <alignment horizontal="center" vertical="center" wrapText="1"/>
    </xf>
    <xf numFmtId="0" fontId="70" fillId="2" borderId="0" xfId="0" applyFont="1" applyFill="1" applyAlignment="1">
      <alignment horizontal="left"/>
    </xf>
    <xf numFmtId="0" fontId="70" fillId="2" borderId="0" xfId="0" applyFont="1" applyFill="1"/>
    <xf numFmtId="0" fontId="70" fillId="9" borderId="0" xfId="0" applyFont="1" applyFill="1"/>
    <xf numFmtId="0" fontId="71" fillId="2" borderId="0" xfId="0" applyFont="1" applyFill="1" applyAlignment="1">
      <alignment horizontal="left"/>
    </xf>
    <xf numFmtId="0" fontId="71" fillId="9" borderId="0" xfId="0" applyFont="1" applyFill="1" applyAlignment="1">
      <alignment horizontal="left"/>
    </xf>
    <xf numFmtId="0" fontId="57" fillId="15" borderId="122" xfId="0" applyFont="1" applyFill="1" applyBorder="1" applyAlignment="1">
      <alignment horizontal="center" vertical="center"/>
    </xf>
    <xf numFmtId="9" fontId="57" fillId="15" borderId="130" xfId="1" applyFont="1" applyFill="1" applyBorder="1" applyAlignment="1">
      <alignment horizontal="center" vertical="center"/>
    </xf>
    <xf numFmtId="9" fontId="57" fillId="15" borderId="130" xfId="1" applyFont="1" applyFill="1" applyBorder="1" applyAlignment="1">
      <alignment horizontal="center" vertical="center"/>
    </xf>
    <xf numFmtId="9" fontId="57" fillId="15" borderId="123" xfId="1" applyFont="1" applyFill="1" applyBorder="1" applyAlignment="1">
      <alignment horizontal="center" vertical="center"/>
    </xf>
    <xf numFmtId="0" fontId="71" fillId="9" borderId="0" xfId="0" applyFont="1" applyFill="1"/>
    <xf numFmtId="3" fontId="71" fillId="2" borderId="0" xfId="0" applyNumberFormat="1" applyFont="1" applyFill="1" applyAlignment="1">
      <alignment horizontal="right"/>
    </xf>
    <xf numFmtId="0" fontId="71" fillId="2" borderId="0" xfId="0" applyFont="1" applyFill="1"/>
    <xf numFmtId="3" fontId="71" fillId="9" borderId="0" xfId="0" applyNumberFormat="1" applyFont="1" applyFill="1" applyAlignment="1">
      <alignment horizontal="right"/>
    </xf>
    <xf numFmtId="0" fontId="72" fillId="3" borderId="0" xfId="0" applyFont="1" applyFill="1" applyAlignment="1">
      <alignment vertical="center"/>
    </xf>
  </cellXfs>
  <cellStyles count="5">
    <cellStyle name="Moneda 2" xfId="3"/>
    <cellStyle name="Normal" xfId="0" builtinId="0"/>
    <cellStyle name="Normal_Directorio CEMs - agos - 2009 - UGTAI" xfId="2"/>
    <cellStyle name="Porcentaje" xfId="1" builtinId="5"/>
    <cellStyle name="Porcentual 2 2 2" xfId="4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A3-4EA8-AF80-AC2BDA57BCD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A3-4EA8-AF80-AC2BDA57BCD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A3-4EA8-AF80-AC2BDA57BCDB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431</c:v>
                </c:pt>
                <c:pt idx="1">
                  <c:v>20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AA3-4EA8-AF80-AC2BDA57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743-AF12-CADB38666A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743-AF12-CADB38666A9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91-4743-AF12-CADB38666A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91-4743-AF12-CADB38666A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91-4743-AF12-CADB38666A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415</c:v>
                </c:pt>
                <c:pt idx="1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C91-4743-AF12-CADB38666A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9A-405A-B7EA-B2C1137E63E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9A-405A-B7EA-B2C1137E63E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9A-405A-B7EA-B2C1137E63E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9A-405A-B7EA-B2C1137E63E4}"/>
              </c:ext>
            </c:extLst>
          </c:dPt>
          <c:dLbls>
            <c:dLbl>
              <c:idx val="0"/>
              <c:layout>
                <c:manualLayout>
                  <c:x val="0.17649538153638802"/>
                  <c:y val="-0.130881247380219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5538868173611634"/>
                  <c:y val="-0.100219788798141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Casos'!$C$87:$F$87</c:f>
              <c:numCache>
                <c:formatCode>#,##0</c:formatCode>
                <c:ptCount val="4"/>
                <c:pt idx="0">
                  <c:v>26</c:v>
                </c:pt>
                <c:pt idx="1">
                  <c:v>191</c:v>
                </c:pt>
                <c:pt idx="2">
                  <c:v>193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09A-405A-B7EA-B2C1137E63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EF-46B3-8F0D-CC7BCF24E353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EF-46B3-8F0D-CC7BCF24E35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EF-46B3-8F0D-CC7BCF24E353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F-46B3-8F0D-CC7BCF24E35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F-46B3-8F0D-CC7BCF24E35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F-46B3-8F0D-CC7BCF24E35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F-46B3-8F0D-CC7BCF24E35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Casos'!$L$96:$L$98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EF-46B3-8F0D-CC7BCF24E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Casos'!$A$123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AD-4470-AF39-FA7406B59CD2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AD-4470-AF39-FA7406B59CD2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AD-4470-AF39-FA7406B59CD2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FAD-4470-AF39-FA7406B59CD2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FAD-4470-AF39-FA7406B59CD2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25836696916793"/>
                  <c:y val="6.5616877677524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9303507200903"/>
                      <c:h val="0.12192642991220787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FAD-4470-AF39-FA7406B59C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005158466289039E-3"/>
                  <c:y val="0.25968754680637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01-4416-A2A8-3EBC5F6D9008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Casos'!$N$144:$N$152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Casos'!$O$144:$O$152</c:f>
              <c:numCache>
                <c:formatCode>0.0%</c:formatCode>
                <c:ptCount val="9"/>
                <c:pt idx="0">
                  <c:v>9.4E-2</c:v>
                </c:pt>
                <c:pt idx="1">
                  <c:v>0.40799999999999997</c:v>
                </c:pt>
                <c:pt idx="2">
                  <c:v>0.40200000000000002</c:v>
                </c:pt>
                <c:pt idx="3">
                  <c:v>8.6999999999999994E-2</c:v>
                </c:pt>
                <c:pt idx="8">
                  <c:v>8.9999999999999993E-3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AD-4470-AF39-FA7406B59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Casos'!$P$122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Casos'!$O$123:$O$136</c15:sqref>
                  </c15:fullRef>
                </c:ext>
              </c:extLst>
              <c:f>'ER - Casos'!$O$125:$O$136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Casos'!$P$123:$P$136</c15:sqref>
                  </c15:fullRef>
                </c:ext>
              </c:extLst>
              <c:f>'ER - Casos'!$P$125:$P$136</c:f>
              <c:numCache>
                <c:formatCode>General</c:formatCode>
                <c:ptCount val="12"/>
                <c:pt idx="0">
                  <c:v>986</c:v>
                </c:pt>
                <c:pt idx="1">
                  <c:v>1116</c:v>
                </c:pt>
                <c:pt idx="2">
                  <c:v>592</c:v>
                </c:pt>
                <c:pt idx="3">
                  <c:v>1029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84-4942-B76D-5B80AF89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400532600"/>
        <c:axId val="400532992"/>
      </c:barChart>
      <c:catAx>
        <c:axId val="40053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00532992"/>
        <c:crosses val="autoZero"/>
        <c:auto val="1"/>
        <c:lblAlgn val="ctr"/>
        <c:lblOffset val="100"/>
        <c:noMultiLvlLbl val="0"/>
      </c:catAx>
      <c:valAx>
        <c:axId val="400532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0532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4"/>
                <c:pt idx="0">
                  <c:v>2384</c:v>
                </c:pt>
                <c:pt idx="1">
                  <c:v>4790</c:v>
                </c:pt>
                <c:pt idx="2">
                  <c:v>5271</c:v>
                </c:pt>
                <c:pt idx="3">
                  <c:v>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F-4388-A85A-B56064D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580880"/>
        <c:axId val="301581272"/>
      </c:barChart>
      <c:catAx>
        <c:axId val="30158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81272"/>
        <c:crosses val="autoZero"/>
        <c:auto val="1"/>
        <c:lblAlgn val="ctr"/>
        <c:lblOffset val="100"/>
        <c:noMultiLvlLbl val="0"/>
      </c:catAx>
      <c:valAx>
        <c:axId val="3015812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0158088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66</c:v>
                </c:pt>
                <c:pt idx="1">
                  <c:v>830</c:v>
                </c:pt>
                <c:pt idx="2">
                  <c:v>295</c:v>
                </c:pt>
                <c:pt idx="3">
                  <c:v>152</c:v>
                </c:pt>
                <c:pt idx="4">
                  <c:v>2660</c:v>
                </c:pt>
                <c:pt idx="5">
                  <c:v>7184</c:v>
                </c:pt>
                <c:pt idx="6">
                  <c:v>1933</c:v>
                </c:pt>
                <c:pt idx="7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AE-4042-8AB4-EC5FF622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582056"/>
        <c:axId val="399397280"/>
      </c:barChart>
      <c:catAx>
        <c:axId val="30158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9397280"/>
        <c:crosses val="autoZero"/>
        <c:auto val="1"/>
        <c:lblAlgn val="ctr"/>
        <c:lblOffset val="100"/>
        <c:noMultiLvlLbl val="0"/>
      </c:catAx>
      <c:valAx>
        <c:axId val="3993972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01582056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2618</c:v>
                </c:pt>
                <c:pt idx="1">
                  <c:v>5908</c:v>
                </c:pt>
                <c:pt idx="2">
                  <c:v>2795</c:v>
                </c:pt>
                <c:pt idx="3">
                  <c:v>175</c:v>
                </c:pt>
                <c:pt idx="4">
                  <c:v>1065</c:v>
                </c:pt>
                <c:pt idx="5">
                  <c:v>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8-48FA-90D3-EB8A751A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398064"/>
        <c:axId val="399398456"/>
      </c:barChart>
      <c:catAx>
        <c:axId val="3993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9398456"/>
        <c:crosses val="autoZero"/>
        <c:auto val="1"/>
        <c:lblAlgn val="ctr"/>
        <c:lblOffset val="100"/>
        <c:noMultiLvlLbl val="0"/>
      </c:catAx>
      <c:valAx>
        <c:axId val="3993984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939806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654582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769476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9138406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4584959" y="4572001"/>
          <a:ext cx="282316" cy="200024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4312553" y="654107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540858</xdr:colOff>
      <xdr:row>53</xdr:row>
      <xdr:rowOff>269875</xdr:rowOff>
    </xdr:from>
    <xdr:to>
      <xdr:col>20</xdr:col>
      <xdr:colOff>885031</xdr:colOff>
      <xdr:row>55</xdr:row>
      <xdr:rowOff>174993</xdr:rowOff>
    </xdr:to>
    <xdr:sp macro="" textlink="">
      <xdr:nvSpPr>
        <xdr:cNvPr id="11" name="CuadroText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266383" y="7889875"/>
          <a:ext cx="4144648" cy="66711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567440</xdr:colOff>
      <xdr:row>65</xdr:row>
      <xdr:rowOff>111126</xdr:rowOff>
    </xdr:from>
    <xdr:to>
      <xdr:col>20</xdr:col>
      <xdr:colOff>885032</xdr:colOff>
      <xdr:row>66</xdr:row>
      <xdr:rowOff>606943</xdr:rowOff>
    </xdr:to>
    <xdr:sp macro="" textlink="">
      <xdr:nvSpPr>
        <xdr:cNvPr id="12" name="CuadroText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14292965" y="9255126"/>
          <a:ext cx="4118067" cy="562492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13053680" y="772874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119247</xdr:colOff>
      <xdr:row>56</xdr:row>
      <xdr:rowOff>127000</xdr:rowOff>
    </xdr:from>
    <xdr:to>
      <xdr:col>20</xdr:col>
      <xdr:colOff>984250</xdr:colOff>
      <xdr:row>56</xdr:row>
      <xdr:rowOff>176471</xdr:rowOff>
    </xdr:to>
    <xdr:cxnSp macro="">
      <xdr:nvCxnSpPr>
        <xdr:cNvPr id="14" name="Conector rect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CxnSpPr/>
      </xdr:nvCxnSpPr>
      <xdr:spPr>
        <a:xfrm flipV="1">
          <a:off x="12977997" y="889000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70</xdr:row>
      <xdr:rowOff>113755</xdr:rowOff>
    </xdr:from>
    <xdr:to>
      <xdr:col>12</xdr:col>
      <xdr:colOff>321469</xdr:colOff>
      <xdr:row>88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13157459" y="4619626"/>
          <a:ext cx="282316" cy="152399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12311743" y="8523514"/>
          <a:ext cx="282316" cy="620486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5265965" y="13925550"/>
          <a:ext cx="282316" cy="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301625</xdr:colOff>
      <xdr:row>111</xdr:row>
      <xdr:rowOff>539750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0" name="Flecha derecha 28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053943" y="17116425"/>
          <a:ext cx="282316" cy="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635660</xdr:colOff>
      <xdr:row>119</xdr:row>
      <xdr:rowOff>189684</xdr:rowOff>
    </xdr:from>
    <xdr:to>
      <xdr:col>20</xdr:col>
      <xdr:colOff>1029360</xdr:colOff>
      <xdr:row>138</xdr:row>
      <xdr:rowOff>106953</xdr:rowOff>
    </xdr:to>
    <xdr:graphicFrame macro="">
      <xdr:nvGraphicFramePr>
        <xdr:cNvPr id="21" name="Gráfic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133</xdr:row>
      <xdr:rowOff>144242</xdr:rowOff>
    </xdr:from>
    <xdr:to>
      <xdr:col>11</xdr:col>
      <xdr:colOff>533401</xdr:colOff>
      <xdr:row>141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9741356" y="22242242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638045</xdr:colOff>
      <xdr:row>138</xdr:row>
      <xdr:rowOff>185057</xdr:rowOff>
    </xdr:from>
    <xdr:to>
      <xdr:col>20</xdr:col>
      <xdr:colOff>1031745</xdr:colOff>
      <xdr:row>158</xdr:row>
      <xdr:rowOff>48941</xdr:rowOff>
    </xdr:to>
    <xdr:graphicFrame macro="">
      <xdr:nvGraphicFramePr>
        <xdr:cNvPr id="23" name="Gráfico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4" name="Imagen 23">
          <a:extLst>
            <a:ext uri="{FF2B5EF4-FFF2-40B4-BE49-F238E27FC236}">
              <a16:creationId xmlns="" xmlns:a16="http://schemas.microsoft.com/office/drawing/2014/main" id="{00000000-0008-0000-07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5" name="Rectángulo 24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ABRIL%20ESTADISTICAS/Resumen%20para%20B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C33" t="str">
            <v>Casos nuevos</v>
          </cell>
          <cell r="D33" t="str">
            <v>Casos reincidentes</v>
          </cell>
          <cell r="E33" t="str">
            <v>Casos reingresos</v>
          </cell>
          <cell r="N33" t="str">
            <v xml:space="preserve">Mujer </v>
          </cell>
          <cell r="O33" t="str">
            <v>Hombre</v>
          </cell>
        </row>
        <row r="46">
          <cell r="C46">
            <v>431</v>
          </cell>
          <cell r="D46">
            <v>20</v>
          </cell>
          <cell r="E46">
            <v>19</v>
          </cell>
          <cell r="N46">
            <v>415</v>
          </cell>
          <cell r="O46">
            <v>55</v>
          </cell>
        </row>
        <row r="74">
          <cell r="C74" t="str">
            <v>Violencia económica</v>
          </cell>
          <cell r="D74" t="str">
            <v>Violencia psicológica</v>
          </cell>
          <cell r="E74" t="str">
            <v>Violencia física</v>
          </cell>
          <cell r="F74" t="str">
            <v>Violencia sexual</v>
          </cell>
        </row>
        <row r="87">
          <cell r="C87">
            <v>26</v>
          </cell>
          <cell r="D87">
            <v>191</v>
          </cell>
          <cell r="E87">
            <v>193</v>
          </cell>
          <cell r="F87">
            <v>60</v>
          </cell>
        </row>
        <row r="96">
          <cell r="K96" t="str">
            <v>Con vínculo relacional de pareja 3/</v>
          </cell>
          <cell r="L96">
            <v>85</v>
          </cell>
        </row>
        <row r="97">
          <cell r="K97" t="str">
            <v>Con  vínculo  relacional  familiar 4/</v>
          </cell>
          <cell r="L97">
            <v>44</v>
          </cell>
        </row>
        <row r="98">
          <cell r="K98" t="str">
            <v>Sin vínculo relacional de pareja ni familiar 5/</v>
          </cell>
          <cell r="L98">
            <v>9</v>
          </cell>
        </row>
        <row r="122">
          <cell r="P122" t="str">
            <v>Total Acciones</v>
          </cell>
        </row>
        <row r="123">
          <cell r="A123" t="str">
            <v>Acciones realizadas en la atención del caso</v>
          </cell>
        </row>
        <row r="125">
          <cell r="O125" t="str">
            <v>Enero</v>
          </cell>
          <cell r="P125">
            <v>986</v>
          </cell>
        </row>
        <row r="126">
          <cell r="O126" t="str">
            <v>Febrero</v>
          </cell>
          <cell r="P126">
            <v>1116</v>
          </cell>
        </row>
        <row r="127">
          <cell r="O127" t="str">
            <v>Marzo</v>
          </cell>
          <cell r="P127">
            <v>592</v>
          </cell>
        </row>
        <row r="128">
          <cell r="O128" t="str">
            <v>Abril</v>
          </cell>
          <cell r="P128">
            <v>1029</v>
          </cell>
        </row>
        <row r="129">
          <cell r="O129" t="str">
            <v>Mayo</v>
          </cell>
          <cell r="P129">
            <v>0</v>
          </cell>
        </row>
        <row r="130">
          <cell r="O130" t="str">
            <v>Junio</v>
          </cell>
          <cell r="P130">
            <v>0</v>
          </cell>
        </row>
        <row r="131">
          <cell r="O131" t="str">
            <v>Julio</v>
          </cell>
          <cell r="P131">
            <v>0</v>
          </cell>
        </row>
        <row r="132">
          <cell r="O132" t="str">
            <v>Agosto</v>
          </cell>
          <cell r="P132">
            <v>0</v>
          </cell>
        </row>
        <row r="133">
          <cell r="O133" t="str">
            <v>Septiembre</v>
          </cell>
          <cell r="P133">
            <v>0</v>
          </cell>
        </row>
        <row r="134">
          <cell r="O134" t="str">
            <v>Octubre</v>
          </cell>
          <cell r="P134">
            <v>0</v>
          </cell>
        </row>
        <row r="135">
          <cell r="O135" t="str">
            <v>Noviembre</v>
          </cell>
          <cell r="P135">
            <v>0</v>
          </cell>
        </row>
        <row r="136">
          <cell r="O136" t="str">
            <v>Diciembre</v>
          </cell>
          <cell r="P136">
            <v>0</v>
          </cell>
        </row>
        <row r="144">
          <cell r="N144" t="str">
            <v>Gestor/a Local</v>
          </cell>
          <cell r="O144">
            <v>9.4E-2</v>
          </cell>
        </row>
        <row r="145">
          <cell r="N145" t="str">
            <v>Psicologo/a Comunitario/a</v>
          </cell>
          <cell r="O145">
            <v>0.40799999999999997</v>
          </cell>
        </row>
        <row r="146">
          <cell r="N146" t="str">
            <v>Abogado/a Comunitario/a</v>
          </cell>
          <cell r="O146">
            <v>0.40200000000000002</v>
          </cell>
        </row>
        <row r="147">
          <cell r="N147" t="str">
            <v>Profesional Comunitario/a</v>
          </cell>
          <cell r="O147">
            <v>8.6999999999999994E-2</v>
          </cell>
        </row>
        <row r="152">
          <cell r="N152" t="str">
            <v>Profesional PIAS</v>
          </cell>
          <cell r="O152">
            <v>8.9999999999999993E-3</v>
          </cell>
        </row>
      </sheetData>
      <sheetData sheetId="11">
        <row r="89">
          <cell r="A89" t="str">
            <v>Infancia</v>
          </cell>
          <cell r="D89">
            <v>66</v>
          </cell>
        </row>
        <row r="90">
          <cell r="A90" t="str">
            <v>Niñez</v>
          </cell>
          <cell r="D90">
            <v>830</v>
          </cell>
        </row>
        <row r="91">
          <cell r="A91" t="str">
            <v>Adolescentes</v>
          </cell>
          <cell r="D91">
            <v>295</v>
          </cell>
        </row>
        <row r="92">
          <cell r="A92" t="str">
            <v>Adolescentes Tardios</v>
          </cell>
          <cell r="D92">
            <v>152</v>
          </cell>
        </row>
        <row r="93">
          <cell r="A93" t="str">
            <v>Jóvenes</v>
          </cell>
          <cell r="D93">
            <v>2660</v>
          </cell>
        </row>
        <row r="94">
          <cell r="A94" t="str">
            <v>Adultos</v>
          </cell>
          <cell r="D94">
            <v>7184</v>
          </cell>
        </row>
        <row r="95">
          <cell r="A95" t="str">
            <v>Adultos Mayores</v>
          </cell>
          <cell r="D95">
            <v>1933</v>
          </cell>
        </row>
        <row r="96">
          <cell r="A96" t="str">
            <v>Sin información</v>
          </cell>
          <cell r="D96">
            <v>65</v>
          </cell>
        </row>
        <row r="108">
          <cell r="A108" t="str">
            <v>Enero</v>
          </cell>
          <cell r="B108">
            <v>2384</v>
          </cell>
        </row>
        <row r="109">
          <cell r="A109" t="str">
            <v>Febrero</v>
          </cell>
          <cell r="B109">
            <v>4790</v>
          </cell>
        </row>
        <row r="110">
          <cell r="A110" t="str">
            <v>Marzo</v>
          </cell>
          <cell r="B110">
            <v>5271</v>
          </cell>
        </row>
        <row r="111">
          <cell r="A111" t="str">
            <v>Abril</v>
          </cell>
          <cell r="B111">
            <v>740</v>
          </cell>
        </row>
        <row r="112">
          <cell r="A112" t="str">
            <v>Mayo</v>
          </cell>
          <cell r="B112">
            <v>0</v>
          </cell>
        </row>
        <row r="113">
          <cell r="A113" t="str">
            <v>Junio</v>
          </cell>
          <cell r="B113">
            <v>0</v>
          </cell>
        </row>
        <row r="114">
          <cell r="A114" t="str">
            <v>Julio</v>
          </cell>
          <cell r="B114">
            <v>0</v>
          </cell>
        </row>
        <row r="115">
          <cell r="A115" t="str">
            <v>Agosto</v>
          </cell>
          <cell r="B115">
            <v>0</v>
          </cell>
        </row>
        <row r="116">
          <cell r="A116" t="str">
            <v>Setiembre</v>
          </cell>
          <cell r="B116">
            <v>0</v>
          </cell>
        </row>
        <row r="117">
          <cell r="A117" t="str">
            <v>Octubre</v>
          </cell>
          <cell r="B117">
            <v>0</v>
          </cell>
        </row>
        <row r="118">
          <cell r="A118" t="str">
            <v>Noviembre</v>
          </cell>
          <cell r="B118">
            <v>0</v>
          </cell>
        </row>
        <row r="119">
          <cell r="A119" t="str">
            <v>Diciembre</v>
          </cell>
          <cell r="B119">
            <v>0</v>
          </cell>
        </row>
        <row r="170">
          <cell r="C170" t="str">
            <v>Redes Insititucionales y Comunitarias articuladas en el marco del sistema local</v>
          </cell>
          <cell r="D170">
            <v>2618</v>
          </cell>
        </row>
        <row r="171">
          <cell r="C171" t="str">
            <v>Movilización social para enfrentar la VCMIGF y Violencia Sexual en zonas rurales</v>
          </cell>
          <cell r="D171">
            <v>5908</v>
          </cell>
        </row>
        <row r="172">
          <cell r="C172" t="str">
            <v>Desarrollo de capacidades de la población frente a la VCMIGF y Violencia Sexual</v>
          </cell>
          <cell r="D172">
            <v>2795</v>
          </cell>
        </row>
        <row r="173">
          <cell r="C173" t="str">
            <v>Fortalecer la organización comunal para la vigilancia frente a la VCMIGF y Violencia Sexual en zonas rurales</v>
          </cell>
          <cell r="D173">
            <v>175</v>
          </cell>
        </row>
        <row r="174">
          <cell r="C174" t="str">
            <v>Rutas de atención y promoción frente a la VCMIGF y Violencia Sexual en la Zona Rural</v>
          </cell>
          <cell r="D174">
            <v>1065</v>
          </cell>
        </row>
        <row r="175">
          <cell r="C175" t="str">
            <v>Fortalecimiento de capacidades de los operadores de atención y prevención de la VCMIGF y Violencia Sexual en los niveles provinciales, distritales y comunal</v>
          </cell>
          <cell r="D175">
            <v>624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07"/>
  <sheetViews>
    <sheetView tabSelected="1" view="pageBreakPreview" topLeftCell="A17" zoomScale="60" zoomScaleNormal="70" workbookViewId="0">
      <selection activeCell="U18" sqref="U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3.5703125" style="9" customWidth="1"/>
    <col min="23" max="26" width="0" hidden="1" customWidth="1"/>
  </cols>
  <sheetData>
    <row r="1" spans="1:24" hidden="1" x14ac:dyDescent="0.25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</v>
      </c>
      <c r="M1" s="1" t="s">
        <v>0</v>
      </c>
      <c r="N1" s="1" t="s">
        <v>1</v>
      </c>
      <c r="O1" s="1" t="s">
        <v>0</v>
      </c>
      <c r="P1" s="1" t="s">
        <v>1</v>
      </c>
      <c r="Q1" s="1" t="s">
        <v>0</v>
      </c>
      <c r="R1" s="1" t="s">
        <v>1</v>
      </c>
      <c r="S1" s="1" t="s">
        <v>0</v>
      </c>
      <c r="T1" s="1" t="s">
        <v>1</v>
      </c>
      <c r="U1" s="1" t="s">
        <v>0</v>
      </c>
      <c r="V1" s="1" t="s">
        <v>1</v>
      </c>
      <c r="W1" s="2" t="s">
        <v>0</v>
      </c>
      <c r="X1" s="2" t="s">
        <v>1</v>
      </c>
    </row>
    <row r="2" spans="1:24" hidden="1" x14ac:dyDescent="0.25">
      <c r="A2" s="3">
        <v>1</v>
      </c>
      <c r="B2" s="4" t="s">
        <v>2</v>
      </c>
      <c r="C2" s="3">
        <v>2</v>
      </c>
      <c r="D2" s="3" t="s">
        <v>2</v>
      </c>
      <c r="E2" s="3">
        <v>3</v>
      </c>
      <c r="F2" s="3" t="s">
        <v>2</v>
      </c>
      <c r="G2" s="3">
        <v>4</v>
      </c>
      <c r="H2" s="3" t="s">
        <v>2</v>
      </c>
      <c r="I2" s="3">
        <v>5</v>
      </c>
      <c r="J2" s="3" t="s">
        <v>2</v>
      </c>
      <c r="K2" s="3">
        <v>6</v>
      </c>
      <c r="L2" s="3" t="s">
        <v>2</v>
      </c>
      <c r="M2" s="3">
        <v>7</v>
      </c>
      <c r="N2" s="3" t="s">
        <v>2</v>
      </c>
      <c r="O2" s="3">
        <v>8</v>
      </c>
      <c r="P2" s="3" t="s">
        <v>2</v>
      </c>
      <c r="Q2" s="3">
        <v>9</v>
      </c>
      <c r="R2" s="3" t="s">
        <v>2</v>
      </c>
      <c r="S2" s="3">
        <v>10</v>
      </c>
      <c r="T2" s="3" t="s">
        <v>2</v>
      </c>
      <c r="U2" s="3">
        <v>11</v>
      </c>
      <c r="V2" s="3" t="s">
        <v>2</v>
      </c>
      <c r="W2" s="5">
        <v>12</v>
      </c>
      <c r="X2" s="5" t="s">
        <v>2</v>
      </c>
    </row>
    <row r="3" spans="1:24" hidden="1" x14ac:dyDescent="0.25">
      <c r="A3" s="1" t="s">
        <v>0</v>
      </c>
      <c r="B3" s="1" t="s">
        <v>1</v>
      </c>
      <c r="C3" s="1" t="s">
        <v>0</v>
      </c>
      <c r="D3" s="1" t="s">
        <v>1</v>
      </c>
      <c r="E3" s="1" t="s">
        <v>0</v>
      </c>
      <c r="F3" s="1" t="s">
        <v>1</v>
      </c>
      <c r="G3" s="1" t="s">
        <v>0</v>
      </c>
      <c r="H3" s="1" t="s">
        <v>1</v>
      </c>
      <c r="I3" s="1" t="s">
        <v>0</v>
      </c>
      <c r="J3" s="1" t="s">
        <v>1</v>
      </c>
      <c r="K3" s="1" t="s">
        <v>0</v>
      </c>
      <c r="L3" s="1" t="s">
        <v>1</v>
      </c>
      <c r="M3" s="1" t="s">
        <v>0</v>
      </c>
      <c r="N3" s="1" t="s">
        <v>1</v>
      </c>
      <c r="O3" s="1" t="s">
        <v>0</v>
      </c>
      <c r="P3" s="1" t="s">
        <v>1</v>
      </c>
      <c r="Q3" s="1" t="s">
        <v>0</v>
      </c>
      <c r="R3" s="1" t="s">
        <v>1</v>
      </c>
      <c r="S3" s="1" t="s">
        <v>0</v>
      </c>
      <c r="T3" s="1" t="s">
        <v>1</v>
      </c>
      <c r="U3" s="1" t="s">
        <v>0</v>
      </c>
      <c r="V3" s="1" t="s">
        <v>1</v>
      </c>
      <c r="W3" s="2" t="s">
        <v>0</v>
      </c>
      <c r="X3" s="2" t="s">
        <v>1</v>
      </c>
    </row>
    <row r="4" spans="1:24" hidden="1" x14ac:dyDescent="0.25">
      <c r="A4" s="1">
        <v>1</v>
      </c>
      <c r="B4" s="6" t="s">
        <v>3</v>
      </c>
      <c r="C4" s="1">
        <v>2</v>
      </c>
      <c r="D4" s="1" t="s">
        <v>3</v>
      </c>
      <c r="E4" s="1">
        <v>3</v>
      </c>
      <c r="F4" s="1" t="s">
        <v>3</v>
      </c>
      <c r="G4" s="1">
        <v>4</v>
      </c>
      <c r="H4" s="1" t="s">
        <v>3</v>
      </c>
      <c r="I4" s="1">
        <v>5</v>
      </c>
      <c r="J4" s="1" t="s">
        <v>3</v>
      </c>
      <c r="K4" s="1">
        <v>6</v>
      </c>
      <c r="L4" s="1" t="s">
        <v>3</v>
      </c>
      <c r="M4" s="1">
        <v>7</v>
      </c>
      <c r="N4" s="1" t="s">
        <v>3</v>
      </c>
      <c r="O4" s="1">
        <v>8</v>
      </c>
      <c r="P4" s="1" t="s">
        <v>3</v>
      </c>
      <c r="Q4" s="1">
        <v>9</v>
      </c>
      <c r="R4" s="1" t="s">
        <v>3</v>
      </c>
      <c r="S4" s="1">
        <v>10</v>
      </c>
      <c r="T4" s="1" t="s">
        <v>3</v>
      </c>
      <c r="U4" s="1">
        <v>11</v>
      </c>
      <c r="V4" s="1" t="s">
        <v>3</v>
      </c>
      <c r="W4" s="2">
        <v>12</v>
      </c>
      <c r="X4" s="2" t="s">
        <v>3</v>
      </c>
    </row>
    <row r="5" spans="1:24" hidden="1" x14ac:dyDescent="0.25">
      <c r="A5" s="1" t="s">
        <v>0</v>
      </c>
      <c r="B5" s="1" t="s">
        <v>1</v>
      </c>
      <c r="C5" s="1" t="s">
        <v>0</v>
      </c>
      <c r="D5" s="1" t="s">
        <v>1</v>
      </c>
      <c r="E5" s="1" t="s">
        <v>0</v>
      </c>
      <c r="F5" s="1" t="s">
        <v>1</v>
      </c>
      <c r="G5" s="1" t="s">
        <v>0</v>
      </c>
      <c r="H5" s="1" t="s">
        <v>1</v>
      </c>
      <c r="I5" s="1" t="s">
        <v>0</v>
      </c>
      <c r="J5" s="1" t="s">
        <v>1</v>
      </c>
      <c r="K5" s="1" t="s">
        <v>0</v>
      </c>
      <c r="L5" s="1" t="s">
        <v>1</v>
      </c>
      <c r="M5" s="1" t="s">
        <v>0</v>
      </c>
      <c r="N5" s="1" t="s">
        <v>1</v>
      </c>
      <c r="O5" s="1" t="s">
        <v>0</v>
      </c>
      <c r="P5" s="1" t="s">
        <v>1</v>
      </c>
      <c r="Q5" s="1" t="s">
        <v>0</v>
      </c>
      <c r="R5" s="1" t="s">
        <v>1</v>
      </c>
      <c r="S5" s="1" t="s">
        <v>0</v>
      </c>
      <c r="T5" s="1" t="s">
        <v>1</v>
      </c>
      <c r="U5" s="1" t="s">
        <v>0</v>
      </c>
      <c r="V5" s="1" t="s">
        <v>1</v>
      </c>
      <c r="W5" s="2" t="s">
        <v>0</v>
      </c>
      <c r="X5" s="2" t="s">
        <v>1</v>
      </c>
    </row>
    <row r="6" spans="1:24" hidden="1" x14ac:dyDescent="0.25">
      <c r="A6" s="1">
        <v>1</v>
      </c>
      <c r="B6" s="6" t="s">
        <v>4</v>
      </c>
      <c r="C6" s="1">
        <v>2</v>
      </c>
      <c r="D6" s="1" t="s">
        <v>4</v>
      </c>
      <c r="E6" s="1">
        <v>3</v>
      </c>
      <c r="F6" s="1" t="s">
        <v>4</v>
      </c>
      <c r="G6" s="1">
        <v>4</v>
      </c>
      <c r="H6" s="1" t="s">
        <v>4</v>
      </c>
      <c r="I6" s="1">
        <v>5</v>
      </c>
      <c r="J6" s="1" t="s">
        <v>4</v>
      </c>
      <c r="K6" s="1">
        <v>6</v>
      </c>
      <c r="L6" s="1" t="s">
        <v>4</v>
      </c>
      <c r="M6" s="1">
        <v>7</v>
      </c>
      <c r="N6" s="1" t="s">
        <v>4</v>
      </c>
      <c r="O6" s="1">
        <v>8</v>
      </c>
      <c r="P6" s="1" t="s">
        <v>4</v>
      </c>
      <c r="Q6" s="1">
        <v>9</v>
      </c>
      <c r="R6" s="1" t="s">
        <v>4</v>
      </c>
      <c r="S6" s="1">
        <v>10</v>
      </c>
      <c r="T6" s="1" t="s">
        <v>4</v>
      </c>
      <c r="U6" s="1">
        <v>11</v>
      </c>
      <c r="V6" s="1" t="s">
        <v>4</v>
      </c>
      <c r="W6" s="2">
        <v>12</v>
      </c>
      <c r="X6" s="2" t="s">
        <v>4</v>
      </c>
    </row>
    <row r="7" spans="1:24" hidden="1" x14ac:dyDescent="0.25">
      <c r="A7" s="7" t="s">
        <v>0</v>
      </c>
      <c r="B7" s="7" t="s">
        <v>5</v>
      </c>
      <c r="C7" s="7" t="s">
        <v>0</v>
      </c>
      <c r="D7" s="7" t="s">
        <v>5</v>
      </c>
      <c r="E7" s="7" t="s">
        <v>0</v>
      </c>
      <c r="F7" s="7" t="s">
        <v>5</v>
      </c>
      <c r="G7" s="7" t="s">
        <v>0</v>
      </c>
      <c r="H7" s="7" t="s">
        <v>5</v>
      </c>
      <c r="I7" s="7" t="s">
        <v>0</v>
      </c>
      <c r="J7" s="7" t="s">
        <v>5</v>
      </c>
      <c r="K7" s="7" t="s">
        <v>0</v>
      </c>
      <c r="L7" s="7" t="s">
        <v>5</v>
      </c>
      <c r="M7" s="7" t="s">
        <v>0</v>
      </c>
      <c r="N7" s="7" t="s">
        <v>5</v>
      </c>
      <c r="O7" s="7" t="s">
        <v>0</v>
      </c>
      <c r="P7" s="7" t="s">
        <v>5</v>
      </c>
      <c r="Q7" s="7" t="s">
        <v>0</v>
      </c>
      <c r="R7" s="7" t="s">
        <v>5</v>
      </c>
      <c r="S7" s="7" t="s">
        <v>0</v>
      </c>
      <c r="T7" s="7" t="s">
        <v>5</v>
      </c>
      <c r="U7" s="7" t="s">
        <v>0</v>
      </c>
      <c r="V7" s="7" t="s">
        <v>5</v>
      </c>
      <c r="W7" s="8" t="s">
        <v>0</v>
      </c>
      <c r="X7" s="8" t="s">
        <v>5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7">
        <v>0</v>
      </c>
      <c r="W8" s="8">
        <v>12</v>
      </c>
      <c r="X8" s="8">
        <v>0</v>
      </c>
    </row>
    <row r="9" spans="1:24" hidden="1" x14ac:dyDescent="0.25">
      <c r="A9" s="7" t="s">
        <v>0</v>
      </c>
      <c r="B9" s="7" t="s">
        <v>5</v>
      </c>
      <c r="C9" s="7" t="s">
        <v>0</v>
      </c>
      <c r="D9" s="7" t="s">
        <v>5</v>
      </c>
      <c r="E9" s="7" t="s">
        <v>0</v>
      </c>
      <c r="F9" s="7" t="s">
        <v>5</v>
      </c>
      <c r="G9" s="7" t="s">
        <v>0</v>
      </c>
      <c r="H9" s="7" t="s">
        <v>5</v>
      </c>
      <c r="I9" s="7" t="s">
        <v>0</v>
      </c>
      <c r="J9" s="7" t="s">
        <v>5</v>
      </c>
      <c r="K9" s="7" t="s">
        <v>0</v>
      </c>
      <c r="L9" s="7" t="s">
        <v>5</v>
      </c>
      <c r="M9" s="7" t="s">
        <v>0</v>
      </c>
      <c r="N9" s="7" t="s">
        <v>5</v>
      </c>
      <c r="O9" s="7" t="s">
        <v>0</v>
      </c>
      <c r="P9" s="7" t="s">
        <v>5</v>
      </c>
      <c r="Q9" s="7" t="s">
        <v>0</v>
      </c>
      <c r="R9" s="7" t="s">
        <v>5</v>
      </c>
      <c r="S9" s="7" t="s">
        <v>0</v>
      </c>
      <c r="T9" s="7" t="s">
        <v>5</v>
      </c>
      <c r="U9" s="7" t="s">
        <v>0</v>
      </c>
      <c r="V9" s="7" t="s">
        <v>5</v>
      </c>
      <c r="W9" s="8" t="s">
        <v>0</v>
      </c>
      <c r="X9" s="8" t="s">
        <v>5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7">
        <v>1</v>
      </c>
      <c r="W10" s="8">
        <v>12</v>
      </c>
      <c r="X10" s="8">
        <v>1</v>
      </c>
    </row>
    <row r="11" spans="1:24" hidden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4" hidden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hidden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idden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4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hidden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5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5" ht="23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5" ht="32.450000000000003" customHeight="1" thickBo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5" s="13" customFormat="1" ht="26.45" customHeight="1" thickTop="1" x14ac:dyDescent="0.25">
      <c r="A20" s="10" t="s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2"/>
    </row>
    <row r="21" spans="1:25" ht="3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</row>
    <row r="22" spans="1:25" ht="15" customHeight="1" x14ac:dyDescent="0.25">
      <c r="A22" s="17" t="s">
        <v>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9"/>
    </row>
    <row r="23" spans="1:25" ht="3" customHeight="1" x14ac:dyDescent="0.25">
      <c r="A23" s="20"/>
      <c r="B23" s="21"/>
      <c r="C23" s="21"/>
      <c r="D23" s="21"/>
      <c r="E23" s="21"/>
      <c r="F23" s="21"/>
      <c r="G23" s="21"/>
      <c r="H23" s="21"/>
      <c r="I23" s="21"/>
      <c r="J23" s="22"/>
      <c r="K23" s="21"/>
      <c r="L23" s="21"/>
      <c r="M23" s="21"/>
      <c r="N23" s="21"/>
      <c r="O23" s="21"/>
      <c r="P23" s="21"/>
      <c r="Q23" s="23"/>
      <c r="R23" s="23"/>
      <c r="S23" s="23"/>
      <c r="T23" s="23"/>
      <c r="U23" s="23"/>
      <c r="V23" s="24"/>
    </row>
    <row r="24" spans="1:25" ht="3" customHeight="1" x14ac:dyDescent="0.25">
      <c r="A24" s="25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3"/>
      <c r="R24" s="23"/>
      <c r="S24" s="23"/>
      <c r="T24" s="23"/>
      <c r="U24" s="23"/>
      <c r="V24" s="24"/>
    </row>
    <row r="25" spans="1:25" ht="18.600000000000001" customHeight="1" x14ac:dyDescent="0.25">
      <c r="A25" s="26" t="s">
        <v>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8"/>
    </row>
    <row r="26" spans="1:25" ht="10.1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  <c r="O26" s="29"/>
      <c r="P26" s="29"/>
      <c r="Q26" s="29"/>
      <c r="R26" s="29"/>
      <c r="S26" s="29"/>
      <c r="T26" s="29"/>
      <c r="U26" s="9"/>
    </row>
    <row r="27" spans="1:25" ht="10.1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9"/>
    </row>
    <row r="28" spans="1:25" ht="24" customHeight="1" x14ac:dyDescent="0.25">
      <c r="A28" s="31" t="s">
        <v>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5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9"/>
    </row>
    <row r="30" spans="1:25" ht="18" x14ac:dyDescent="0.25">
      <c r="A30" s="34" t="s">
        <v>10</v>
      </c>
      <c r="B30" s="34"/>
      <c r="C30" s="34"/>
      <c r="D30" s="34"/>
      <c r="E30" s="34"/>
      <c r="F30" s="35"/>
      <c r="G30" s="35"/>
      <c r="H30" s="35"/>
      <c r="I30" s="35"/>
      <c r="J30" s="35"/>
      <c r="L30" s="34" t="s">
        <v>11</v>
      </c>
      <c r="M30" s="34"/>
      <c r="N30" s="34"/>
      <c r="O30" s="34"/>
      <c r="P30" s="35"/>
      <c r="Q30" s="9"/>
      <c r="R30" s="9"/>
      <c r="S30" s="9"/>
      <c r="T30" s="9"/>
      <c r="U30" s="9"/>
    </row>
    <row r="31" spans="1:25" s="9" customFormat="1" ht="63.6" customHeight="1" x14ac:dyDescent="0.25">
      <c r="A31" s="36" t="s">
        <v>12</v>
      </c>
      <c r="B31" s="36"/>
      <c r="C31" s="36"/>
      <c r="D31" s="36"/>
      <c r="E31" s="36"/>
      <c r="F31" s="35"/>
      <c r="G31" s="35"/>
      <c r="H31" s="35"/>
      <c r="I31" s="35"/>
      <c r="J31" s="35"/>
      <c r="L31" s="36" t="s">
        <v>13</v>
      </c>
      <c r="M31" s="36"/>
      <c r="N31" s="36"/>
      <c r="O31" s="36"/>
      <c r="P31" s="35"/>
      <c r="W31"/>
      <c r="X31"/>
      <c r="Y31"/>
    </row>
    <row r="32" spans="1:25" s="9" customFormat="1" ht="6.6" customHeigh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L32" s="29"/>
      <c r="M32" s="29"/>
      <c r="N32" s="29"/>
      <c r="O32" s="29"/>
      <c r="P32" s="37"/>
      <c r="W32"/>
      <c r="X32"/>
      <c r="Y32"/>
    </row>
    <row r="33" spans="1:25" s="9" customFormat="1" ht="33" x14ac:dyDescent="0.25">
      <c r="A33" s="38" t="s">
        <v>14</v>
      </c>
      <c r="B33" s="39" t="s">
        <v>15</v>
      </c>
      <c r="C33" s="39" t="s">
        <v>16</v>
      </c>
      <c r="D33" s="39" t="s">
        <v>17</v>
      </c>
      <c r="E33" s="40" t="s">
        <v>18</v>
      </c>
      <c r="F33" s="29"/>
      <c r="G33" s="29"/>
      <c r="H33" s="29"/>
      <c r="I33" s="29"/>
      <c r="J33" s="29"/>
      <c r="L33" s="41" t="s">
        <v>14</v>
      </c>
      <c r="M33" s="39" t="s">
        <v>15</v>
      </c>
      <c r="N33" s="39" t="s">
        <v>19</v>
      </c>
      <c r="O33" s="40" t="s">
        <v>20</v>
      </c>
      <c r="P33" s="37"/>
      <c r="W33"/>
      <c r="X33"/>
      <c r="Y33"/>
    </row>
    <row r="34" spans="1:25" s="9" customFormat="1" ht="16.5" x14ac:dyDescent="0.25">
      <c r="A34" s="42" t="s">
        <v>21</v>
      </c>
      <c r="B34" s="43">
        <v>138</v>
      </c>
      <c r="C34" s="43">
        <v>126</v>
      </c>
      <c r="D34" s="43">
        <v>8</v>
      </c>
      <c r="E34" s="44">
        <v>4</v>
      </c>
      <c r="F34" s="29"/>
      <c r="G34" s="29"/>
      <c r="H34" s="29"/>
      <c r="I34" s="29"/>
      <c r="J34" s="29"/>
      <c r="L34" s="42" t="s">
        <v>21</v>
      </c>
      <c r="M34" s="43">
        <v>138</v>
      </c>
      <c r="N34" s="43">
        <v>124</v>
      </c>
      <c r="O34" s="45">
        <v>14</v>
      </c>
      <c r="P34" s="37"/>
      <c r="W34"/>
      <c r="X34"/>
      <c r="Y34"/>
    </row>
    <row r="35" spans="1:25" s="9" customFormat="1" ht="16.5" x14ac:dyDescent="0.25">
      <c r="A35" s="46" t="s">
        <v>22</v>
      </c>
      <c r="B35" s="47">
        <v>169</v>
      </c>
      <c r="C35" s="47">
        <v>156</v>
      </c>
      <c r="D35" s="47">
        <v>6</v>
      </c>
      <c r="E35" s="48">
        <v>7</v>
      </c>
      <c r="F35" s="29"/>
      <c r="G35" s="29"/>
      <c r="H35" s="29"/>
      <c r="I35" s="29"/>
      <c r="J35" s="29"/>
      <c r="L35" s="46" t="s">
        <v>22</v>
      </c>
      <c r="M35" s="47">
        <v>169</v>
      </c>
      <c r="N35" s="47">
        <v>147</v>
      </c>
      <c r="O35" s="49">
        <v>22</v>
      </c>
      <c r="P35" s="37"/>
      <c r="W35"/>
      <c r="X35"/>
      <c r="Y35"/>
    </row>
    <row r="36" spans="1:25" s="9" customFormat="1" ht="16.5" x14ac:dyDescent="0.25">
      <c r="A36" s="46" t="s">
        <v>23</v>
      </c>
      <c r="B36" s="47">
        <v>93</v>
      </c>
      <c r="C36" s="47">
        <v>87</v>
      </c>
      <c r="D36" s="47">
        <v>3</v>
      </c>
      <c r="E36" s="48">
        <v>3</v>
      </c>
      <c r="F36" s="29"/>
      <c r="G36" s="29"/>
      <c r="H36" s="29"/>
      <c r="I36" s="29"/>
      <c r="J36" s="29"/>
      <c r="L36" s="46" t="s">
        <v>23</v>
      </c>
      <c r="M36" s="47">
        <v>93</v>
      </c>
      <c r="N36" s="47">
        <v>82</v>
      </c>
      <c r="O36" s="49">
        <v>11</v>
      </c>
      <c r="P36" s="37"/>
      <c r="W36"/>
      <c r="X36"/>
      <c r="Y36"/>
    </row>
    <row r="37" spans="1:25" s="9" customFormat="1" ht="16.5" x14ac:dyDescent="0.25">
      <c r="A37" s="46" t="s">
        <v>24</v>
      </c>
      <c r="B37" s="47">
        <v>70</v>
      </c>
      <c r="C37" s="47">
        <v>62</v>
      </c>
      <c r="D37" s="47">
        <v>3</v>
      </c>
      <c r="E37" s="48">
        <v>5</v>
      </c>
      <c r="F37" s="29"/>
      <c r="G37" s="29"/>
      <c r="H37" s="29"/>
      <c r="I37" s="29"/>
      <c r="J37" s="29"/>
      <c r="L37" s="46" t="s">
        <v>24</v>
      </c>
      <c r="M37" s="47">
        <v>70</v>
      </c>
      <c r="N37" s="47">
        <v>62</v>
      </c>
      <c r="O37" s="49">
        <v>8</v>
      </c>
      <c r="P37" s="37"/>
      <c r="W37"/>
      <c r="X37"/>
      <c r="Y37"/>
    </row>
    <row r="38" spans="1:25" s="9" customFormat="1" ht="16.5" hidden="1" x14ac:dyDescent="0.25">
      <c r="A38" s="46" t="s">
        <v>25</v>
      </c>
      <c r="B38" s="47"/>
      <c r="C38" s="47"/>
      <c r="D38" s="47"/>
      <c r="E38" s="48"/>
      <c r="F38" s="29"/>
      <c r="G38" s="29"/>
      <c r="H38" s="29"/>
      <c r="I38" s="29"/>
      <c r="J38" s="29"/>
      <c r="L38" s="46" t="s">
        <v>25</v>
      </c>
      <c r="M38" s="47"/>
      <c r="N38" s="47"/>
      <c r="O38" s="49"/>
      <c r="P38" s="37"/>
      <c r="W38"/>
      <c r="X38"/>
      <c r="Y38"/>
    </row>
    <row r="39" spans="1:25" s="9" customFormat="1" ht="16.5" hidden="1" x14ac:dyDescent="0.25">
      <c r="A39" s="46" t="s">
        <v>26</v>
      </c>
      <c r="B39" s="47"/>
      <c r="C39" s="47"/>
      <c r="D39" s="47"/>
      <c r="E39" s="48"/>
      <c r="F39" s="29"/>
      <c r="G39" s="29"/>
      <c r="H39" s="29"/>
      <c r="I39" s="29"/>
      <c r="J39" s="29"/>
      <c r="L39" s="46" t="s">
        <v>26</v>
      </c>
      <c r="M39" s="47"/>
      <c r="N39" s="47"/>
      <c r="O39" s="49"/>
      <c r="P39" s="37"/>
      <c r="W39"/>
      <c r="X39"/>
      <c r="Y39"/>
    </row>
    <row r="40" spans="1:25" s="9" customFormat="1" ht="16.5" hidden="1" x14ac:dyDescent="0.25">
      <c r="A40" s="46" t="s">
        <v>27</v>
      </c>
      <c r="B40" s="47"/>
      <c r="C40" s="47"/>
      <c r="D40" s="47"/>
      <c r="E40" s="48"/>
      <c r="F40" s="29"/>
      <c r="G40" s="29"/>
      <c r="H40" s="29"/>
      <c r="I40" s="29"/>
      <c r="J40" s="29"/>
      <c r="L40" s="46" t="s">
        <v>27</v>
      </c>
      <c r="M40" s="47"/>
      <c r="N40" s="47"/>
      <c r="O40" s="49"/>
      <c r="P40" s="37"/>
      <c r="W40"/>
      <c r="X40"/>
      <c r="Y40"/>
    </row>
    <row r="41" spans="1:25" s="9" customFormat="1" ht="16.5" hidden="1" x14ac:dyDescent="0.25">
      <c r="A41" s="46" t="s">
        <v>28</v>
      </c>
      <c r="B41" s="47"/>
      <c r="C41" s="47"/>
      <c r="D41" s="47"/>
      <c r="E41" s="48"/>
      <c r="F41" s="29"/>
      <c r="G41" s="29"/>
      <c r="H41" s="29"/>
      <c r="I41" s="29"/>
      <c r="J41" s="29"/>
      <c r="L41" s="46" t="s">
        <v>28</v>
      </c>
      <c r="M41" s="47"/>
      <c r="N41" s="47"/>
      <c r="O41" s="49"/>
      <c r="P41" s="37"/>
      <c r="W41"/>
      <c r="X41"/>
      <c r="Y41"/>
    </row>
    <row r="42" spans="1:25" s="9" customFormat="1" ht="16.5" hidden="1" x14ac:dyDescent="0.25">
      <c r="A42" s="46" t="s">
        <v>29</v>
      </c>
      <c r="B42" s="47"/>
      <c r="C42" s="47"/>
      <c r="D42" s="47"/>
      <c r="E42" s="48"/>
      <c r="F42" s="29"/>
      <c r="G42" s="29"/>
      <c r="H42" s="29"/>
      <c r="I42" s="29"/>
      <c r="J42" s="29"/>
      <c r="L42" s="46" t="s">
        <v>29</v>
      </c>
      <c r="M42" s="47"/>
      <c r="N42" s="47"/>
      <c r="O42" s="49"/>
      <c r="P42" s="37"/>
      <c r="W42"/>
      <c r="X42"/>
      <c r="Y42"/>
    </row>
    <row r="43" spans="1:25" s="9" customFormat="1" ht="16.5" hidden="1" x14ac:dyDescent="0.25">
      <c r="A43" s="46" t="s">
        <v>30</v>
      </c>
      <c r="B43" s="47"/>
      <c r="C43" s="47"/>
      <c r="D43" s="47"/>
      <c r="E43" s="48"/>
      <c r="F43" s="29"/>
      <c r="G43" s="29"/>
      <c r="H43" s="29"/>
      <c r="I43" s="29"/>
      <c r="J43" s="29"/>
      <c r="L43" s="46" t="s">
        <v>30</v>
      </c>
      <c r="M43" s="47"/>
      <c r="N43" s="47"/>
      <c r="O43" s="49"/>
      <c r="P43" s="37"/>
      <c r="W43"/>
      <c r="X43"/>
      <c r="Y43"/>
    </row>
    <row r="44" spans="1:25" s="9" customFormat="1" ht="16.5" hidden="1" x14ac:dyDescent="0.25">
      <c r="A44" s="46" t="s">
        <v>31</v>
      </c>
      <c r="B44" s="47"/>
      <c r="C44" s="47"/>
      <c r="D44" s="47"/>
      <c r="E44" s="48"/>
      <c r="F44" s="29"/>
      <c r="G44" s="29"/>
      <c r="H44" s="29"/>
      <c r="I44" s="29"/>
      <c r="J44" s="29"/>
      <c r="L44" s="46" t="s">
        <v>31</v>
      </c>
      <c r="M44" s="47"/>
      <c r="N44" s="47"/>
      <c r="O44" s="49"/>
      <c r="P44" s="37"/>
      <c r="W44"/>
      <c r="X44"/>
      <c r="Y44"/>
    </row>
    <row r="45" spans="1:25" s="9" customFormat="1" ht="16.5" hidden="1" x14ac:dyDescent="0.25">
      <c r="A45" s="50" t="s">
        <v>32</v>
      </c>
      <c r="B45" s="51"/>
      <c r="C45" s="51"/>
      <c r="D45" s="51"/>
      <c r="E45" s="52"/>
      <c r="F45" s="29"/>
      <c r="G45" s="29"/>
      <c r="H45" s="29"/>
      <c r="I45" s="29"/>
      <c r="J45" s="29"/>
      <c r="L45" s="50" t="s">
        <v>32</v>
      </c>
      <c r="M45" s="51"/>
      <c r="N45" s="51"/>
      <c r="O45" s="53"/>
      <c r="P45" s="37"/>
      <c r="W45"/>
      <c r="X45"/>
      <c r="Y45"/>
    </row>
    <row r="46" spans="1:25" s="9" customFormat="1" ht="16.5" x14ac:dyDescent="0.25">
      <c r="A46" s="41" t="s">
        <v>33</v>
      </c>
      <c r="B46" s="54">
        <v>470</v>
      </c>
      <c r="C46" s="54">
        <v>431</v>
      </c>
      <c r="D46" s="55">
        <v>20</v>
      </c>
      <c r="E46" s="56">
        <v>19</v>
      </c>
      <c r="F46" s="29"/>
      <c r="G46" s="29"/>
      <c r="H46" s="29"/>
      <c r="I46" s="29"/>
      <c r="J46" s="29"/>
      <c r="L46" s="41" t="s">
        <v>33</v>
      </c>
      <c r="M46" s="54">
        <v>470</v>
      </c>
      <c r="N46" s="54">
        <v>415</v>
      </c>
      <c r="O46" s="55">
        <v>55</v>
      </c>
      <c r="P46" s="37"/>
      <c r="W46"/>
      <c r="X46"/>
      <c r="Y46"/>
    </row>
    <row r="47" spans="1:25" ht="16.5" x14ac:dyDescent="0.25">
      <c r="A47" s="57" t="s">
        <v>34</v>
      </c>
      <c r="B47" s="58">
        <v>1</v>
      </c>
      <c r="C47" s="58">
        <v>0.91702127659574473</v>
      </c>
      <c r="D47" s="58">
        <v>4.2553191489361701E-2</v>
      </c>
      <c r="E47" s="59">
        <v>4.042553191489362E-2</v>
      </c>
      <c r="F47" s="29"/>
      <c r="G47" s="29"/>
      <c r="H47" s="29"/>
      <c r="I47" s="29"/>
      <c r="J47" s="29"/>
      <c r="K47" s="9"/>
      <c r="L47" s="57" t="s">
        <v>34</v>
      </c>
      <c r="M47" s="58">
        <v>1</v>
      </c>
      <c r="N47" s="58">
        <v>0.88297872340425532</v>
      </c>
      <c r="O47" s="59">
        <v>0.11702127659574468</v>
      </c>
      <c r="P47" s="37"/>
      <c r="Q47" s="9"/>
      <c r="R47" s="9"/>
      <c r="S47" s="9"/>
      <c r="T47" s="9"/>
      <c r="U47" s="9"/>
    </row>
    <row r="48" spans="1:25" ht="57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9"/>
      <c r="P48" s="9"/>
      <c r="Q48" s="9"/>
      <c r="R48" s="9"/>
      <c r="S48" s="9"/>
      <c r="T48" s="9"/>
      <c r="U48" s="9"/>
    </row>
    <row r="49" spans="1:22" ht="15.75" x14ac:dyDescent="0.25">
      <c r="A49" s="60" t="s">
        <v>35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29"/>
      <c r="P49" s="61"/>
      <c r="Q49" s="61"/>
      <c r="R49" s="61"/>
      <c r="S49" s="61"/>
      <c r="T49" s="61"/>
      <c r="U49" s="9"/>
    </row>
    <row r="50" spans="1:22" ht="29.45" customHeight="1" x14ac:dyDescent="0.25">
      <c r="A50" s="36" t="s">
        <v>36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  <c r="P50" s="61"/>
      <c r="Q50" s="61"/>
      <c r="R50" s="61"/>
      <c r="S50" s="61"/>
      <c r="T50" s="61"/>
      <c r="U50" s="9"/>
    </row>
    <row r="51" spans="1:22" ht="4.1500000000000004" customHeight="1" x14ac:dyDescent="0.25">
      <c r="A51" s="62"/>
      <c r="B51" s="63"/>
      <c r="C51" s="63"/>
      <c r="D51" s="63"/>
      <c r="E51" s="63"/>
      <c r="F51" s="63"/>
      <c r="G51" s="63"/>
      <c r="H51" s="64"/>
      <c r="I51" s="65"/>
      <c r="J51" s="66"/>
      <c r="K51" s="66"/>
      <c r="L51" s="66"/>
      <c r="M51" s="66"/>
      <c r="N51" s="66"/>
      <c r="P51" s="67"/>
      <c r="Q51" s="66"/>
      <c r="R51" s="66"/>
      <c r="S51" s="66"/>
      <c r="T51" s="66"/>
      <c r="U51" s="66"/>
      <c r="V51" s="37"/>
    </row>
    <row r="52" spans="1:22" ht="35.450000000000003" customHeight="1" x14ac:dyDescent="0.25">
      <c r="A52" s="68" t="s">
        <v>14</v>
      </c>
      <c r="B52" s="69" t="s">
        <v>15</v>
      </c>
      <c r="C52" s="70" t="s">
        <v>37</v>
      </c>
      <c r="D52" s="71"/>
      <c r="E52" s="71"/>
      <c r="F52" s="72"/>
      <c r="G52" s="71" t="s">
        <v>38</v>
      </c>
      <c r="H52" s="71"/>
      <c r="I52" s="71"/>
      <c r="J52" s="71"/>
      <c r="K52" s="70" t="s">
        <v>39</v>
      </c>
      <c r="L52" s="71"/>
      <c r="M52" s="71"/>
      <c r="N52" s="72"/>
      <c r="O52" s="37"/>
      <c r="P52" s="73"/>
      <c r="Q52" s="74"/>
      <c r="R52" s="74"/>
      <c r="S52" s="75"/>
      <c r="T52" s="75"/>
      <c r="U52" s="75"/>
      <c r="V52" s="75"/>
    </row>
    <row r="53" spans="1:22" ht="49.5" x14ac:dyDescent="0.3">
      <c r="A53" s="68"/>
      <c r="B53" s="69" t="s">
        <v>40</v>
      </c>
      <c r="C53" s="76" t="s">
        <v>41</v>
      </c>
      <c r="D53" s="76" t="s">
        <v>42</v>
      </c>
      <c r="E53" s="76" t="s">
        <v>43</v>
      </c>
      <c r="F53" s="76" t="s">
        <v>44</v>
      </c>
      <c r="G53" s="76" t="s">
        <v>41</v>
      </c>
      <c r="H53" s="76" t="s">
        <v>45</v>
      </c>
      <c r="I53" s="76" t="s">
        <v>46</v>
      </c>
      <c r="J53" s="76" t="s">
        <v>47</v>
      </c>
      <c r="K53" s="76" t="s">
        <v>41</v>
      </c>
      <c r="L53" s="76" t="s">
        <v>45</v>
      </c>
      <c r="M53" s="76" t="s">
        <v>46</v>
      </c>
      <c r="N53" s="76" t="s">
        <v>47</v>
      </c>
      <c r="O53" s="37"/>
      <c r="P53" s="74"/>
      <c r="Q53" s="74"/>
      <c r="R53" s="77" t="s">
        <v>48</v>
      </c>
      <c r="S53" s="78">
        <v>126</v>
      </c>
      <c r="T53" s="77"/>
      <c r="U53" s="79" t="s">
        <v>49</v>
      </c>
      <c r="V53" s="74"/>
    </row>
    <row r="54" spans="1:22" ht="30" customHeight="1" x14ac:dyDescent="0.3">
      <c r="A54" s="42" t="s">
        <v>21</v>
      </c>
      <c r="B54" s="80">
        <v>138</v>
      </c>
      <c r="C54" s="43">
        <v>6</v>
      </c>
      <c r="D54" s="43">
        <v>5</v>
      </c>
      <c r="E54" s="43">
        <v>16</v>
      </c>
      <c r="F54" s="44">
        <v>12</v>
      </c>
      <c r="G54" s="81">
        <v>8</v>
      </c>
      <c r="H54" s="43">
        <v>53</v>
      </c>
      <c r="I54" s="43">
        <v>25</v>
      </c>
      <c r="J54" s="82">
        <v>5</v>
      </c>
      <c r="K54" s="83">
        <v>0</v>
      </c>
      <c r="L54" s="43">
        <v>5</v>
      </c>
      <c r="M54" s="43">
        <v>3</v>
      </c>
      <c r="N54" s="44">
        <v>0</v>
      </c>
      <c r="O54" s="37"/>
      <c r="P54" s="74"/>
      <c r="Q54" s="74"/>
      <c r="R54" s="84"/>
      <c r="S54" s="84"/>
      <c r="T54" s="84"/>
      <c r="U54" s="84"/>
      <c r="V54" s="74"/>
    </row>
    <row r="55" spans="1:22" ht="30" customHeight="1" x14ac:dyDescent="0.3">
      <c r="A55" s="46" t="s">
        <v>22</v>
      </c>
      <c r="B55" s="85">
        <v>169</v>
      </c>
      <c r="C55" s="47">
        <v>2</v>
      </c>
      <c r="D55" s="47">
        <v>13</v>
      </c>
      <c r="E55" s="47">
        <v>18</v>
      </c>
      <c r="F55" s="48">
        <v>12</v>
      </c>
      <c r="G55" s="86">
        <v>7</v>
      </c>
      <c r="H55" s="47">
        <v>51</v>
      </c>
      <c r="I55" s="47">
        <v>48</v>
      </c>
      <c r="J55" s="87">
        <v>9</v>
      </c>
      <c r="K55" s="88">
        <v>0</v>
      </c>
      <c r="L55" s="47">
        <v>5</v>
      </c>
      <c r="M55" s="47">
        <v>4</v>
      </c>
      <c r="N55" s="48">
        <v>0</v>
      </c>
      <c r="O55" s="37"/>
      <c r="P55" s="74"/>
      <c r="Q55" s="74"/>
      <c r="R55" s="84"/>
      <c r="S55" s="84"/>
      <c r="T55" s="84"/>
      <c r="U55" s="84"/>
      <c r="V55" s="74"/>
    </row>
    <row r="56" spans="1:22" ht="30" customHeight="1" x14ac:dyDescent="0.3">
      <c r="A56" s="46" t="s">
        <v>23</v>
      </c>
      <c r="B56" s="85">
        <v>93</v>
      </c>
      <c r="C56" s="47">
        <v>1</v>
      </c>
      <c r="D56" s="47">
        <v>3</v>
      </c>
      <c r="E56" s="47">
        <v>11</v>
      </c>
      <c r="F56" s="48">
        <v>5</v>
      </c>
      <c r="G56" s="86">
        <v>2</v>
      </c>
      <c r="H56" s="47">
        <v>25</v>
      </c>
      <c r="I56" s="47">
        <v>33</v>
      </c>
      <c r="J56" s="87">
        <v>7</v>
      </c>
      <c r="K56" s="88">
        <v>0</v>
      </c>
      <c r="L56" s="47">
        <v>6</v>
      </c>
      <c r="M56" s="47">
        <v>0</v>
      </c>
      <c r="N56" s="48">
        <v>0</v>
      </c>
      <c r="O56" s="37"/>
      <c r="P56" s="74"/>
      <c r="Q56" s="74"/>
      <c r="R56" s="84"/>
      <c r="S56" s="84"/>
      <c r="T56" s="84"/>
      <c r="U56" s="84"/>
      <c r="V56" s="74"/>
    </row>
    <row r="57" spans="1:22" ht="30" customHeight="1" x14ac:dyDescent="0.3">
      <c r="A57" s="46" t="s">
        <v>24</v>
      </c>
      <c r="B57" s="85">
        <v>70</v>
      </c>
      <c r="C57" s="47">
        <v>0</v>
      </c>
      <c r="D57" s="47">
        <v>5</v>
      </c>
      <c r="E57" s="47">
        <v>11</v>
      </c>
      <c r="F57" s="48">
        <v>6</v>
      </c>
      <c r="G57" s="86">
        <v>0</v>
      </c>
      <c r="H57" s="47">
        <v>17</v>
      </c>
      <c r="I57" s="47">
        <v>24</v>
      </c>
      <c r="J57" s="87">
        <v>4</v>
      </c>
      <c r="K57" s="88">
        <v>0</v>
      </c>
      <c r="L57" s="47">
        <v>3</v>
      </c>
      <c r="M57" s="47">
        <v>0</v>
      </c>
      <c r="N57" s="48">
        <v>0</v>
      </c>
      <c r="O57" s="37"/>
      <c r="P57" s="74"/>
      <c r="Q57" s="74"/>
      <c r="R57" s="77" t="s">
        <v>48</v>
      </c>
      <c r="S57" s="78">
        <v>318</v>
      </c>
      <c r="T57" s="77" t="s">
        <v>50</v>
      </c>
      <c r="U57" s="79" t="s">
        <v>51</v>
      </c>
      <c r="V57" s="74"/>
    </row>
    <row r="58" spans="1:22" ht="16.5" hidden="1" x14ac:dyDescent="0.3">
      <c r="A58" s="46" t="s">
        <v>25</v>
      </c>
      <c r="B58" s="85"/>
      <c r="C58" s="47"/>
      <c r="D58" s="47"/>
      <c r="E58" s="47"/>
      <c r="F58" s="48"/>
      <c r="G58" s="86"/>
      <c r="H58" s="47"/>
      <c r="I58" s="47"/>
      <c r="J58" s="87"/>
      <c r="K58" s="88"/>
      <c r="L58" s="47"/>
      <c r="M58" s="47"/>
      <c r="N58" s="48"/>
      <c r="O58" s="37"/>
      <c r="P58" s="74"/>
      <c r="Q58" s="74"/>
      <c r="R58" s="84"/>
      <c r="S58" s="84"/>
      <c r="T58" s="84"/>
      <c r="U58" s="84"/>
      <c r="V58" s="74"/>
    </row>
    <row r="59" spans="1:22" ht="16.5" hidden="1" x14ac:dyDescent="0.25">
      <c r="A59" s="46" t="s">
        <v>26</v>
      </c>
      <c r="B59" s="85"/>
      <c r="C59" s="47"/>
      <c r="D59" s="47"/>
      <c r="E59" s="47"/>
      <c r="F59" s="48"/>
      <c r="G59" s="86"/>
      <c r="H59" s="47"/>
      <c r="I59" s="47"/>
      <c r="J59" s="87"/>
      <c r="K59" s="88"/>
      <c r="L59" s="47"/>
      <c r="M59" s="47"/>
      <c r="N59" s="48"/>
      <c r="O59" s="37"/>
      <c r="P59" s="74"/>
      <c r="Q59" s="74"/>
      <c r="V59" s="74"/>
    </row>
    <row r="60" spans="1:22" ht="16.5" hidden="1" x14ac:dyDescent="0.3">
      <c r="A60" s="46" t="s">
        <v>27</v>
      </c>
      <c r="B60" s="85"/>
      <c r="C60" s="47"/>
      <c r="D60" s="47"/>
      <c r="E60" s="47"/>
      <c r="F60" s="48"/>
      <c r="G60" s="86"/>
      <c r="H60" s="47"/>
      <c r="I60" s="47"/>
      <c r="J60" s="87"/>
      <c r="K60" s="88"/>
      <c r="L60" s="47"/>
      <c r="M60" s="47"/>
      <c r="N60" s="48"/>
      <c r="O60" s="37"/>
      <c r="P60" s="74"/>
      <c r="Q60" s="74"/>
      <c r="R60" s="84"/>
      <c r="S60" s="84"/>
      <c r="T60" s="84"/>
      <c r="U60" s="84"/>
      <c r="V60" s="74"/>
    </row>
    <row r="61" spans="1:22" ht="16.5" hidden="1" x14ac:dyDescent="0.3">
      <c r="A61" s="46" t="s">
        <v>28</v>
      </c>
      <c r="B61" s="85"/>
      <c r="C61" s="47"/>
      <c r="D61" s="47"/>
      <c r="E61" s="47"/>
      <c r="F61" s="48"/>
      <c r="G61" s="86"/>
      <c r="H61" s="47"/>
      <c r="I61" s="47"/>
      <c r="J61" s="87"/>
      <c r="K61" s="88"/>
      <c r="L61" s="47"/>
      <c r="M61" s="47"/>
      <c r="N61" s="48"/>
      <c r="O61" s="37"/>
      <c r="P61" s="74"/>
      <c r="Q61" s="74"/>
      <c r="R61" s="84"/>
      <c r="S61" s="84"/>
      <c r="T61" s="84"/>
      <c r="U61" s="84"/>
      <c r="V61" s="74"/>
    </row>
    <row r="62" spans="1:22" ht="16.5" hidden="1" x14ac:dyDescent="0.3">
      <c r="A62" s="46" t="s">
        <v>29</v>
      </c>
      <c r="B62" s="85"/>
      <c r="C62" s="47"/>
      <c r="D62" s="47"/>
      <c r="E62" s="47"/>
      <c r="F62" s="48"/>
      <c r="G62" s="86"/>
      <c r="H62" s="47"/>
      <c r="I62" s="47"/>
      <c r="J62" s="87"/>
      <c r="K62" s="88"/>
      <c r="L62" s="47"/>
      <c r="M62" s="47"/>
      <c r="N62" s="48"/>
      <c r="O62" s="37"/>
      <c r="P62" s="74"/>
      <c r="Q62" s="74"/>
      <c r="R62" s="84"/>
      <c r="S62" s="84"/>
      <c r="T62" s="84"/>
      <c r="U62" s="84"/>
      <c r="V62" s="74"/>
    </row>
    <row r="63" spans="1:22" ht="16.5" hidden="1" x14ac:dyDescent="0.3">
      <c r="A63" s="46" t="s">
        <v>30</v>
      </c>
      <c r="B63" s="85"/>
      <c r="C63" s="47"/>
      <c r="D63" s="47"/>
      <c r="E63" s="47"/>
      <c r="F63" s="48"/>
      <c r="G63" s="86"/>
      <c r="H63" s="47"/>
      <c r="I63" s="47"/>
      <c r="J63" s="87"/>
      <c r="K63" s="88"/>
      <c r="L63" s="47"/>
      <c r="M63" s="47"/>
      <c r="N63" s="48"/>
      <c r="O63" s="37"/>
      <c r="P63" s="74"/>
      <c r="Q63" s="74"/>
      <c r="R63" s="84"/>
      <c r="S63" s="84"/>
      <c r="T63" s="84"/>
      <c r="U63" s="84"/>
      <c r="V63" s="74"/>
    </row>
    <row r="64" spans="1:22" ht="16.5" hidden="1" x14ac:dyDescent="0.3">
      <c r="A64" s="46" t="s">
        <v>31</v>
      </c>
      <c r="B64" s="85"/>
      <c r="C64" s="47"/>
      <c r="D64" s="47"/>
      <c r="E64" s="47"/>
      <c r="F64" s="48"/>
      <c r="G64" s="86"/>
      <c r="H64" s="47"/>
      <c r="I64" s="47"/>
      <c r="J64" s="87"/>
      <c r="K64" s="88"/>
      <c r="L64" s="47"/>
      <c r="M64" s="47"/>
      <c r="N64" s="48"/>
      <c r="O64" s="37"/>
      <c r="P64" s="74"/>
      <c r="Q64" s="74"/>
      <c r="R64" s="84"/>
      <c r="S64" s="84"/>
      <c r="T64" s="84"/>
      <c r="U64" s="84"/>
      <c r="V64" s="74"/>
    </row>
    <row r="65" spans="1:22" ht="16.5" hidden="1" x14ac:dyDescent="0.3">
      <c r="A65" s="50" t="s">
        <v>32</v>
      </c>
      <c r="B65" s="89"/>
      <c r="C65" s="51"/>
      <c r="D65" s="51"/>
      <c r="E65" s="51"/>
      <c r="F65" s="52"/>
      <c r="G65" s="90"/>
      <c r="H65" s="51"/>
      <c r="I65" s="51"/>
      <c r="J65" s="91"/>
      <c r="K65" s="92"/>
      <c r="L65" s="51"/>
      <c r="M65" s="51"/>
      <c r="N65" s="52"/>
      <c r="O65" s="37"/>
      <c r="P65" s="74"/>
      <c r="Q65" s="74"/>
      <c r="R65" s="93"/>
      <c r="S65" s="93"/>
      <c r="T65" s="93"/>
      <c r="U65" s="93"/>
      <c r="V65" s="74"/>
    </row>
    <row r="66" spans="1:22" ht="16.5" x14ac:dyDescent="0.25">
      <c r="A66" s="94" t="s">
        <v>33</v>
      </c>
      <c r="B66" s="95">
        <v>470</v>
      </c>
      <c r="C66" s="96">
        <v>9</v>
      </c>
      <c r="D66" s="97">
        <v>26</v>
      </c>
      <c r="E66" s="97">
        <v>56</v>
      </c>
      <c r="F66" s="96">
        <v>35</v>
      </c>
      <c r="G66" s="98">
        <v>17</v>
      </c>
      <c r="H66" s="97">
        <v>146</v>
      </c>
      <c r="I66" s="97">
        <v>130</v>
      </c>
      <c r="J66" s="99">
        <v>25</v>
      </c>
      <c r="K66" s="96">
        <v>0</v>
      </c>
      <c r="L66" s="97">
        <v>19</v>
      </c>
      <c r="M66" s="97">
        <v>7</v>
      </c>
      <c r="N66" s="100">
        <v>0</v>
      </c>
      <c r="O66" s="37"/>
      <c r="P66" s="74"/>
      <c r="Q66" s="74"/>
      <c r="V66" s="74"/>
    </row>
    <row r="67" spans="1:22" ht="36.75" customHeight="1" x14ac:dyDescent="0.25">
      <c r="A67" s="101" t="s">
        <v>52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</row>
    <row r="68" spans="1:22" ht="34.5" customHeight="1" x14ac:dyDescent="0.3">
      <c r="A68" s="103" t="s">
        <v>53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77" t="s">
        <v>48</v>
      </c>
      <c r="S68" s="78">
        <v>26</v>
      </c>
      <c r="T68" s="77" t="s">
        <v>50</v>
      </c>
      <c r="U68" s="79" t="s">
        <v>54</v>
      </c>
      <c r="V68" s="102"/>
    </row>
    <row r="69" spans="1:22" x14ac:dyDescent="0.2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</row>
    <row r="70" spans="1:22" x14ac:dyDescent="0.25">
      <c r="A70" s="104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1:22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</row>
    <row r="72" spans="1:22" ht="17.45" customHeight="1" x14ac:dyDescent="0.25">
      <c r="A72" s="34" t="s">
        <v>55</v>
      </c>
      <c r="B72" s="34"/>
      <c r="C72" s="34"/>
      <c r="D72" s="34"/>
      <c r="E72" s="34"/>
      <c r="F72" s="34"/>
      <c r="G72" s="33"/>
      <c r="H72" s="33"/>
      <c r="I72" s="33"/>
      <c r="J72" s="33"/>
      <c r="L72" s="29"/>
      <c r="M72" s="29"/>
      <c r="N72" s="34" t="s">
        <v>56</v>
      </c>
      <c r="O72" s="34"/>
      <c r="P72" s="34"/>
      <c r="Q72" s="34"/>
      <c r="R72" s="34"/>
      <c r="S72" s="34"/>
      <c r="T72" s="34"/>
      <c r="U72" s="34"/>
      <c r="V72" s="29"/>
    </row>
    <row r="73" spans="1:22" ht="48.75" customHeight="1" x14ac:dyDescent="0.25">
      <c r="A73" s="36" t="s">
        <v>57</v>
      </c>
      <c r="B73" s="36"/>
      <c r="C73" s="36"/>
      <c r="D73" s="36"/>
      <c r="E73" s="36"/>
      <c r="F73" s="36"/>
      <c r="G73" s="33"/>
      <c r="H73" s="33"/>
      <c r="I73" s="33"/>
      <c r="J73" s="33"/>
      <c r="K73" s="9"/>
      <c r="L73" s="29"/>
      <c r="M73" s="29"/>
      <c r="N73" s="36" t="s">
        <v>58</v>
      </c>
      <c r="O73" s="36"/>
      <c r="P73" s="36"/>
      <c r="Q73" s="36"/>
      <c r="R73" s="36"/>
      <c r="S73" s="36"/>
      <c r="T73" s="36"/>
      <c r="U73" s="36"/>
      <c r="V73" s="29"/>
    </row>
    <row r="74" spans="1:22" ht="42.75" customHeight="1" x14ac:dyDescent="0.25">
      <c r="A74" s="38" t="s">
        <v>14</v>
      </c>
      <c r="B74" s="39" t="s">
        <v>15</v>
      </c>
      <c r="C74" s="39" t="s">
        <v>59</v>
      </c>
      <c r="D74" s="39" t="s">
        <v>60</v>
      </c>
      <c r="E74" s="39" t="s">
        <v>61</v>
      </c>
      <c r="F74" s="40" t="s">
        <v>62</v>
      </c>
      <c r="G74" s="33"/>
      <c r="H74" s="33"/>
      <c r="I74" s="33"/>
      <c r="J74" s="33"/>
      <c r="K74" s="9"/>
      <c r="L74" s="29"/>
      <c r="M74" s="29"/>
      <c r="N74" s="105" t="s">
        <v>14</v>
      </c>
      <c r="O74" s="106"/>
      <c r="P74" s="39" t="s">
        <v>63</v>
      </c>
      <c r="Q74" s="39" t="s">
        <v>64</v>
      </c>
      <c r="R74" s="107" t="s">
        <v>65</v>
      </c>
      <c r="S74" s="107" t="s">
        <v>66</v>
      </c>
      <c r="T74" s="108" t="s">
        <v>67</v>
      </c>
      <c r="U74" s="109"/>
      <c r="V74" s="29"/>
    </row>
    <row r="75" spans="1:22" ht="33.75" customHeight="1" x14ac:dyDescent="0.25">
      <c r="A75" s="42" t="s">
        <v>21</v>
      </c>
      <c r="B75" s="110">
        <v>138</v>
      </c>
      <c r="C75" s="110">
        <v>14</v>
      </c>
      <c r="D75" s="110">
        <v>63</v>
      </c>
      <c r="E75" s="110">
        <v>44</v>
      </c>
      <c r="F75" s="45">
        <v>17</v>
      </c>
      <c r="G75" s="33"/>
      <c r="H75" s="33"/>
      <c r="I75" s="33"/>
      <c r="J75" s="33"/>
      <c r="K75" s="9"/>
      <c r="L75" s="29"/>
      <c r="M75" s="29"/>
      <c r="N75" s="111" t="s">
        <v>21</v>
      </c>
      <c r="O75" s="112"/>
      <c r="P75" s="110">
        <v>6</v>
      </c>
      <c r="Q75" s="110">
        <v>39</v>
      </c>
      <c r="R75" s="110">
        <v>4</v>
      </c>
      <c r="S75" s="110">
        <v>8</v>
      </c>
      <c r="T75" s="113">
        <v>16</v>
      </c>
      <c r="U75" s="114"/>
      <c r="V75" s="29"/>
    </row>
    <row r="76" spans="1:22" ht="33.75" customHeight="1" x14ac:dyDescent="0.25">
      <c r="A76" s="46" t="s">
        <v>22</v>
      </c>
      <c r="B76" s="115">
        <v>169</v>
      </c>
      <c r="C76" s="115">
        <v>9</v>
      </c>
      <c r="D76" s="115">
        <v>69</v>
      </c>
      <c r="E76" s="115">
        <v>70</v>
      </c>
      <c r="F76" s="49">
        <v>21</v>
      </c>
      <c r="G76" s="33"/>
      <c r="H76" s="33"/>
      <c r="I76" s="33"/>
      <c r="J76" s="33"/>
      <c r="K76" s="9"/>
      <c r="L76" s="29"/>
      <c r="M76" s="29"/>
      <c r="N76" s="116" t="s">
        <v>22</v>
      </c>
      <c r="O76" s="117"/>
      <c r="P76" s="110">
        <v>10</v>
      </c>
      <c r="Q76" s="110">
        <v>45</v>
      </c>
      <c r="R76" s="110">
        <v>2</v>
      </c>
      <c r="S76" s="110">
        <v>10</v>
      </c>
      <c r="T76" s="113">
        <v>12</v>
      </c>
      <c r="U76" s="114"/>
      <c r="V76" s="29"/>
    </row>
    <row r="77" spans="1:22" ht="33.75" customHeight="1" x14ac:dyDescent="0.25">
      <c r="A77" s="46" t="s">
        <v>23</v>
      </c>
      <c r="B77" s="115">
        <v>93</v>
      </c>
      <c r="C77" s="115">
        <v>3</v>
      </c>
      <c r="D77" s="115">
        <v>34</v>
      </c>
      <c r="E77" s="115">
        <v>44</v>
      </c>
      <c r="F77" s="49">
        <v>12</v>
      </c>
      <c r="G77" s="33"/>
      <c r="H77" s="33"/>
      <c r="I77" s="33"/>
      <c r="J77" s="33"/>
      <c r="K77" s="9"/>
      <c r="L77" s="29"/>
      <c r="M77" s="29"/>
      <c r="N77" s="116" t="s">
        <v>23</v>
      </c>
      <c r="O77" s="117"/>
      <c r="P77" s="110">
        <v>5</v>
      </c>
      <c r="Q77" s="110">
        <v>20</v>
      </c>
      <c r="R77" s="110">
        <v>3</v>
      </c>
      <c r="S77" s="110">
        <v>6</v>
      </c>
      <c r="T77" s="113">
        <v>6</v>
      </c>
      <c r="U77" s="114"/>
      <c r="V77" s="29"/>
    </row>
    <row r="78" spans="1:22" ht="33.75" customHeight="1" x14ac:dyDescent="0.25">
      <c r="A78" s="46" t="s">
        <v>24</v>
      </c>
      <c r="B78" s="115">
        <v>70</v>
      </c>
      <c r="C78" s="115">
        <v>0</v>
      </c>
      <c r="D78" s="115">
        <v>25</v>
      </c>
      <c r="E78" s="115">
        <v>35</v>
      </c>
      <c r="F78" s="49">
        <v>10</v>
      </c>
      <c r="G78" s="33"/>
      <c r="H78" s="33"/>
      <c r="I78" s="33"/>
      <c r="J78" s="33"/>
      <c r="K78" s="9"/>
      <c r="L78" s="29"/>
      <c r="M78" s="29"/>
      <c r="N78" s="116" t="s">
        <v>24</v>
      </c>
      <c r="O78" s="117"/>
      <c r="P78" s="110">
        <v>2</v>
      </c>
      <c r="Q78" s="110">
        <v>22</v>
      </c>
      <c r="R78" s="110">
        <v>2</v>
      </c>
      <c r="S78" s="110">
        <v>3</v>
      </c>
      <c r="T78" s="113">
        <v>7</v>
      </c>
      <c r="U78" s="114"/>
      <c r="V78" s="29"/>
    </row>
    <row r="79" spans="1:22" ht="16.5" hidden="1" x14ac:dyDescent="0.25">
      <c r="A79" s="46" t="s">
        <v>25</v>
      </c>
      <c r="B79" s="115"/>
      <c r="C79" s="115"/>
      <c r="D79" s="115"/>
      <c r="E79" s="115"/>
      <c r="F79" s="49"/>
      <c r="G79" s="33"/>
      <c r="H79" s="33"/>
      <c r="I79" s="33"/>
      <c r="J79" s="33"/>
      <c r="K79" s="9"/>
      <c r="L79" s="29"/>
      <c r="M79" s="29"/>
      <c r="N79" s="116" t="s">
        <v>25</v>
      </c>
      <c r="O79" s="117"/>
      <c r="P79" s="110"/>
      <c r="Q79" s="110"/>
      <c r="R79" s="110"/>
      <c r="S79" s="110"/>
      <c r="T79" s="118"/>
      <c r="U79" s="114"/>
      <c r="V79" s="29"/>
    </row>
    <row r="80" spans="1:22" ht="16.5" hidden="1" x14ac:dyDescent="0.25">
      <c r="A80" s="46" t="s">
        <v>26</v>
      </c>
      <c r="B80" s="115"/>
      <c r="C80" s="115"/>
      <c r="D80" s="115"/>
      <c r="E80" s="115"/>
      <c r="F80" s="49"/>
      <c r="G80" s="33"/>
      <c r="H80" s="33"/>
      <c r="I80" s="33"/>
      <c r="J80" s="33"/>
      <c r="K80" s="9"/>
      <c r="L80" s="29"/>
      <c r="M80" s="29"/>
      <c r="N80" s="116" t="s">
        <v>26</v>
      </c>
      <c r="O80" s="117"/>
      <c r="P80" s="110"/>
      <c r="Q80" s="110"/>
      <c r="R80" s="110"/>
      <c r="S80" s="110"/>
      <c r="T80" s="118"/>
      <c r="U80" s="114"/>
      <c r="V80" s="29"/>
    </row>
    <row r="81" spans="1:22" ht="16.5" hidden="1" x14ac:dyDescent="0.25">
      <c r="A81" s="46" t="s">
        <v>27</v>
      </c>
      <c r="B81" s="115"/>
      <c r="C81" s="115"/>
      <c r="D81" s="115"/>
      <c r="E81" s="115"/>
      <c r="F81" s="49"/>
      <c r="G81" s="33"/>
      <c r="H81" s="33"/>
      <c r="I81" s="33"/>
      <c r="J81" s="33"/>
      <c r="K81" s="9"/>
      <c r="L81" s="29"/>
      <c r="M81" s="29"/>
      <c r="N81" s="116" t="s">
        <v>27</v>
      </c>
      <c r="O81" s="117"/>
      <c r="P81" s="110"/>
      <c r="Q81" s="110"/>
      <c r="R81" s="110"/>
      <c r="S81" s="110"/>
      <c r="T81" s="118"/>
      <c r="U81" s="114"/>
      <c r="V81" s="29"/>
    </row>
    <row r="82" spans="1:22" ht="16.5" hidden="1" x14ac:dyDescent="0.25">
      <c r="A82" s="46" t="s">
        <v>28</v>
      </c>
      <c r="B82" s="115"/>
      <c r="C82" s="115"/>
      <c r="D82" s="115"/>
      <c r="E82" s="115"/>
      <c r="F82" s="49"/>
      <c r="G82" s="33"/>
      <c r="H82" s="33"/>
      <c r="I82" s="33"/>
      <c r="J82" s="33"/>
      <c r="K82" s="9"/>
      <c r="L82" s="29"/>
      <c r="M82" s="29"/>
      <c r="N82" s="116" t="s">
        <v>28</v>
      </c>
      <c r="O82" s="117"/>
      <c r="P82" s="110"/>
      <c r="Q82" s="110"/>
      <c r="R82" s="110"/>
      <c r="S82" s="110"/>
      <c r="T82" s="118"/>
      <c r="U82" s="114"/>
      <c r="V82" s="29"/>
    </row>
    <row r="83" spans="1:22" ht="16.5" hidden="1" x14ac:dyDescent="0.25">
      <c r="A83" s="46" t="s">
        <v>29</v>
      </c>
      <c r="B83" s="115"/>
      <c r="C83" s="115"/>
      <c r="D83" s="115"/>
      <c r="E83" s="115"/>
      <c r="F83" s="49"/>
      <c r="G83" s="33"/>
      <c r="H83" s="33"/>
      <c r="I83" s="33"/>
      <c r="J83" s="33"/>
      <c r="K83" s="9"/>
      <c r="L83" s="29"/>
      <c r="M83" s="29"/>
      <c r="N83" s="116" t="s">
        <v>29</v>
      </c>
      <c r="O83" s="117"/>
      <c r="P83" s="110"/>
      <c r="Q83" s="110"/>
      <c r="R83" s="110"/>
      <c r="S83" s="110"/>
      <c r="T83" s="118"/>
      <c r="U83" s="114"/>
      <c r="V83" s="29"/>
    </row>
    <row r="84" spans="1:22" ht="16.5" hidden="1" x14ac:dyDescent="0.25">
      <c r="A84" s="46" t="s">
        <v>30</v>
      </c>
      <c r="B84" s="115"/>
      <c r="C84" s="115"/>
      <c r="D84" s="115"/>
      <c r="E84" s="115"/>
      <c r="F84" s="49"/>
      <c r="G84" s="33"/>
      <c r="H84" s="33"/>
      <c r="I84" s="33"/>
      <c r="J84" s="33"/>
      <c r="K84" s="9"/>
      <c r="L84" s="29"/>
      <c r="M84" s="29"/>
      <c r="N84" s="116" t="s">
        <v>30</v>
      </c>
      <c r="O84" s="117"/>
      <c r="P84" s="110"/>
      <c r="Q84" s="110"/>
      <c r="R84" s="110"/>
      <c r="S84" s="110"/>
      <c r="T84" s="118"/>
      <c r="U84" s="114"/>
      <c r="V84" s="29"/>
    </row>
    <row r="85" spans="1:22" ht="16.5" hidden="1" x14ac:dyDescent="0.25">
      <c r="A85" s="46" t="s">
        <v>31</v>
      </c>
      <c r="B85" s="115"/>
      <c r="C85" s="115"/>
      <c r="D85" s="115"/>
      <c r="E85" s="115"/>
      <c r="F85" s="49"/>
      <c r="G85" s="33"/>
      <c r="H85" s="33"/>
      <c r="I85" s="33"/>
      <c r="J85" s="33"/>
      <c r="K85" s="9"/>
      <c r="L85" s="29"/>
      <c r="M85" s="29"/>
      <c r="N85" s="116" t="s">
        <v>31</v>
      </c>
      <c r="O85" s="117"/>
      <c r="P85" s="110"/>
      <c r="Q85" s="110"/>
      <c r="R85" s="110"/>
      <c r="S85" s="110"/>
      <c r="T85" s="118"/>
      <c r="U85" s="114"/>
      <c r="V85" s="29"/>
    </row>
    <row r="86" spans="1:22" ht="16.5" hidden="1" x14ac:dyDescent="0.25">
      <c r="A86" s="50" t="s">
        <v>32</v>
      </c>
      <c r="B86" s="119"/>
      <c r="C86" s="119"/>
      <c r="D86" s="119"/>
      <c r="E86" s="119"/>
      <c r="F86" s="53"/>
      <c r="G86" s="33"/>
      <c r="H86" s="33"/>
      <c r="I86" s="33"/>
      <c r="J86" s="33"/>
      <c r="K86" s="9"/>
      <c r="L86" s="29"/>
      <c r="M86" s="29"/>
      <c r="N86" s="120" t="s">
        <v>32</v>
      </c>
      <c r="O86" s="121"/>
      <c r="P86" s="110"/>
      <c r="Q86" s="110"/>
      <c r="R86" s="110"/>
      <c r="S86" s="110"/>
      <c r="T86" s="118"/>
      <c r="U86" s="114"/>
      <c r="V86" s="29"/>
    </row>
    <row r="87" spans="1:22" ht="16.5" x14ac:dyDescent="0.25">
      <c r="A87" s="122" t="s">
        <v>33</v>
      </c>
      <c r="B87" s="123">
        <v>470</v>
      </c>
      <c r="C87" s="123">
        <v>26</v>
      </c>
      <c r="D87" s="123">
        <v>191</v>
      </c>
      <c r="E87" s="123">
        <v>193</v>
      </c>
      <c r="F87" s="124">
        <v>60</v>
      </c>
      <c r="G87" s="33"/>
      <c r="H87" s="33"/>
      <c r="I87" s="33"/>
      <c r="J87" s="33"/>
      <c r="K87" s="9"/>
      <c r="L87" s="29"/>
      <c r="M87" s="29"/>
      <c r="N87" s="125" t="s">
        <v>33</v>
      </c>
      <c r="O87" s="126"/>
      <c r="P87" s="123">
        <v>23</v>
      </c>
      <c r="Q87" s="123">
        <v>126</v>
      </c>
      <c r="R87" s="123">
        <v>11</v>
      </c>
      <c r="S87" s="123">
        <v>27</v>
      </c>
      <c r="T87" s="127">
        <v>41</v>
      </c>
      <c r="U87" s="128"/>
      <c r="V87" s="29"/>
    </row>
    <row r="88" spans="1:22" ht="16.5" x14ac:dyDescent="0.25">
      <c r="A88" s="129" t="s">
        <v>34</v>
      </c>
      <c r="B88" s="130">
        <v>1</v>
      </c>
      <c r="C88" s="130">
        <v>5.5319148936170209E-2</v>
      </c>
      <c r="D88" s="130">
        <v>0.40638297872340423</v>
      </c>
      <c r="E88" s="130">
        <v>0.41063829787234041</v>
      </c>
      <c r="F88" s="130">
        <v>0.1276595744680851</v>
      </c>
      <c r="G88" s="33"/>
      <c r="H88" s="33"/>
      <c r="I88" s="33"/>
      <c r="J88" s="33"/>
      <c r="K88" s="9"/>
      <c r="L88" s="29"/>
      <c r="M88" s="29"/>
      <c r="N88" s="129" t="s">
        <v>34</v>
      </c>
      <c r="O88" s="130"/>
      <c r="P88" s="131">
        <v>4.8936170212765959E-2</v>
      </c>
      <c r="Q88" s="131">
        <v>0.26808510638297872</v>
      </c>
      <c r="R88" s="131">
        <v>2.3404255319148935E-2</v>
      </c>
      <c r="S88" s="131">
        <v>5.7446808510638298E-2</v>
      </c>
      <c r="T88" s="132">
        <v>0.09</v>
      </c>
      <c r="U88" s="133"/>
      <c r="V88" s="29"/>
    </row>
    <row r="89" spans="1:22" s="9" customFormat="1" x14ac:dyDescent="0.25">
      <c r="L89" s="29"/>
      <c r="M89" s="29"/>
      <c r="N89" s="134" t="s">
        <v>68</v>
      </c>
      <c r="O89" s="29"/>
      <c r="P89" s="29"/>
      <c r="Q89" s="29"/>
      <c r="R89" s="29"/>
      <c r="S89" s="29"/>
      <c r="T89" s="29"/>
    </row>
    <row r="90" spans="1:22" ht="6.6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9"/>
      <c r="L90" s="33"/>
      <c r="M90" s="33"/>
      <c r="N90" s="33"/>
      <c r="O90" s="33"/>
      <c r="P90" s="33"/>
      <c r="Q90" s="33"/>
      <c r="R90" s="33"/>
      <c r="S90" s="33"/>
      <c r="T90" s="33"/>
      <c r="U90" s="9"/>
    </row>
    <row r="91" spans="1:22" ht="19.5" x14ac:dyDescent="0.25">
      <c r="A91" s="31" t="s">
        <v>69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</row>
    <row r="92" spans="1:22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9"/>
    </row>
    <row r="93" spans="1:22" x14ac:dyDescent="0.25">
      <c r="A93" s="135" t="s">
        <v>70</v>
      </c>
      <c r="B93" s="135"/>
      <c r="C93" s="135"/>
      <c r="D93" s="135"/>
      <c r="E93" s="135"/>
      <c r="F93" s="135"/>
      <c r="G93" s="135"/>
      <c r="H93" s="135"/>
      <c r="I93" s="29"/>
      <c r="J93" s="29"/>
      <c r="K93" s="29"/>
      <c r="L93" s="29"/>
      <c r="M93" s="29"/>
      <c r="N93" s="29"/>
      <c r="O93" s="29"/>
      <c r="P93" s="29"/>
      <c r="Q93" s="60" t="s">
        <v>71</v>
      </c>
      <c r="R93" s="60"/>
      <c r="S93" s="60"/>
      <c r="T93" s="60"/>
      <c r="U93" s="60"/>
      <c r="V93" s="60"/>
    </row>
    <row r="94" spans="1:22" ht="36" customHeight="1" x14ac:dyDescent="0.25">
      <c r="A94" s="136" t="s">
        <v>72</v>
      </c>
      <c r="B94" s="136"/>
      <c r="C94" s="136"/>
      <c r="D94" s="136"/>
      <c r="E94" s="136"/>
      <c r="F94" s="136"/>
      <c r="G94" s="136"/>
      <c r="H94" s="136"/>
      <c r="I94" s="29"/>
      <c r="J94" s="29"/>
      <c r="K94" s="29"/>
      <c r="L94" s="29"/>
      <c r="M94" s="29"/>
      <c r="N94" s="29"/>
      <c r="O94" s="29"/>
      <c r="P94" s="29"/>
      <c r="Q94" s="36" t="s">
        <v>73</v>
      </c>
      <c r="R94" s="36"/>
      <c r="S94" s="36"/>
      <c r="T94" s="36"/>
      <c r="U94" s="36"/>
      <c r="V94" s="137"/>
    </row>
    <row r="95" spans="1:22" ht="14.45" customHeight="1" x14ac:dyDescent="0.25">
      <c r="A95" s="138" t="s">
        <v>74</v>
      </c>
      <c r="B95" s="139" t="s">
        <v>15</v>
      </c>
      <c r="C95" s="139" t="s">
        <v>75</v>
      </c>
      <c r="D95" s="139"/>
      <c r="E95" s="139" t="s">
        <v>76</v>
      </c>
      <c r="F95" s="139"/>
      <c r="G95" s="139" t="s">
        <v>77</v>
      </c>
      <c r="H95" s="140"/>
      <c r="I95" s="29"/>
      <c r="J95" s="29"/>
      <c r="K95" s="29"/>
      <c r="L95" s="29"/>
      <c r="M95" s="29"/>
      <c r="N95" s="29"/>
      <c r="O95" s="29"/>
      <c r="P95" s="29"/>
      <c r="Q95" s="141" t="s">
        <v>14</v>
      </c>
      <c r="R95" s="142" t="s">
        <v>15</v>
      </c>
      <c r="S95" s="142" t="s">
        <v>78</v>
      </c>
      <c r="T95" s="142" t="s">
        <v>79</v>
      </c>
      <c r="U95" s="143" t="s">
        <v>80</v>
      </c>
    </row>
    <row r="96" spans="1:22" x14ac:dyDescent="0.25">
      <c r="A96" s="144"/>
      <c r="B96" s="145"/>
      <c r="C96" s="145"/>
      <c r="D96" s="145"/>
      <c r="E96" s="145"/>
      <c r="F96" s="145"/>
      <c r="G96" s="145"/>
      <c r="H96" s="146"/>
      <c r="I96" s="29"/>
      <c r="J96" s="29"/>
      <c r="K96" s="29" t="s">
        <v>81</v>
      </c>
      <c r="L96" s="147">
        <v>85</v>
      </c>
      <c r="M96" s="29">
        <v>0.61594202898550721</v>
      </c>
      <c r="N96" s="29"/>
      <c r="O96" s="29"/>
      <c r="P96" s="29"/>
      <c r="Q96" s="148"/>
      <c r="R96" s="149"/>
      <c r="S96" s="149"/>
      <c r="T96" s="149"/>
      <c r="U96" s="150"/>
    </row>
    <row r="97" spans="1:37" ht="16.5" x14ac:dyDescent="0.25">
      <c r="A97" s="151"/>
      <c r="B97" s="152"/>
      <c r="C97" s="153" t="s">
        <v>19</v>
      </c>
      <c r="D97" s="153" t="s">
        <v>20</v>
      </c>
      <c r="E97" s="153" t="s">
        <v>19</v>
      </c>
      <c r="F97" s="153" t="s">
        <v>20</v>
      </c>
      <c r="G97" s="153" t="s">
        <v>19</v>
      </c>
      <c r="H97" s="154" t="s">
        <v>20</v>
      </c>
      <c r="I97" s="29"/>
      <c r="J97" s="29"/>
      <c r="K97" s="29" t="s">
        <v>82</v>
      </c>
      <c r="L97" s="147">
        <v>44</v>
      </c>
      <c r="M97" s="29">
        <v>0.3188405797101449</v>
      </c>
      <c r="N97" s="29"/>
      <c r="O97" s="29"/>
      <c r="P97" s="29"/>
      <c r="Q97" s="155"/>
      <c r="R97" s="156"/>
      <c r="S97" s="156"/>
      <c r="T97" s="156"/>
      <c r="U97" s="157"/>
    </row>
    <row r="98" spans="1:37" ht="16.5" x14ac:dyDescent="0.25">
      <c r="A98" s="42" t="s">
        <v>21</v>
      </c>
      <c r="B98" s="158">
        <v>138</v>
      </c>
      <c r="C98" s="159">
        <v>2</v>
      </c>
      <c r="D98" s="159">
        <v>83</v>
      </c>
      <c r="E98" s="159">
        <v>12</v>
      </c>
      <c r="F98" s="159">
        <v>32</v>
      </c>
      <c r="G98" s="159">
        <v>1</v>
      </c>
      <c r="H98" s="159">
        <v>8</v>
      </c>
      <c r="I98" s="29"/>
      <c r="J98" s="29"/>
      <c r="K98" s="29" t="s">
        <v>83</v>
      </c>
      <c r="L98" s="147">
        <v>9</v>
      </c>
      <c r="M98" s="29">
        <v>6.5217391304347824E-2</v>
      </c>
      <c r="N98" s="29"/>
      <c r="O98" s="29"/>
      <c r="P98" s="29"/>
      <c r="Q98" s="42" t="s">
        <v>21</v>
      </c>
      <c r="R98" s="160">
        <v>138</v>
      </c>
      <c r="S98" s="110">
        <v>68</v>
      </c>
      <c r="T98" s="110">
        <v>61</v>
      </c>
      <c r="U98" s="45">
        <v>9</v>
      </c>
    </row>
    <row r="99" spans="1:37" ht="16.5" x14ac:dyDescent="0.25">
      <c r="A99" s="46" t="s">
        <v>22</v>
      </c>
      <c r="B99" s="161">
        <v>169</v>
      </c>
      <c r="C99" s="159">
        <v>6</v>
      </c>
      <c r="D99" s="159">
        <v>95</v>
      </c>
      <c r="E99" s="159">
        <v>24</v>
      </c>
      <c r="F99" s="159">
        <v>31</v>
      </c>
      <c r="G99" s="159">
        <v>0</v>
      </c>
      <c r="H99" s="159">
        <v>13</v>
      </c>
      <c r="I99" s="29"/>
      <c r="J99" s="29"/>
      <c r="K99" s="29"/>
      <c r="L99" s="29"/>
      <c r="M99" s="29"/>
      <c r="N99" s="29"/>
      <c r="O99" s="29"/>
      <c r="P99" s="29"/>
      <c r="Q99" s="46" t="s">
        <v>22</v>
      </c>
      <c r="R99" s="162">
        <v>169</v>
      </c>
      <c r="S99" s="115">
        <v>74</v>
      </c>
      <c r="T99" s="115">
        <v>85</v>
      </c>
      <c r="U99" s="49">
        <v>10</v>
      </c>
    </row>
    <row r="100" spans="1:37" ht="16.5" x14ac:dyDescent="0.25">
      <c r="A100" s="46" t="s">
        <v>23</v>
      </c>
      <c r="B100" s="161">
        <v>93</v>
      </c>
      <c r="C100" s="159">
        <v>2</v>
      </c>
      <c r="D100" s="159">
        <v>55</v>
      </c>
      <c r="E100" s="159">
        <v>10</v>
      </c>
      <c r="F100" s="159">
        <v>17</v>
      </c>
      <c r="G100" s="159">
        <v>0</v>
      </c>
      <c r="H100" s="159">
        <v>9</v>
      </c>
      <c r="I100" s="29"/>
      <c r="J100" s="29"/>
      <c r="K100" s="29"/>
      <c r="L100" s="29"/>
      <c r="M100" s="29"/>
      <c r="N100" s="29"/>
      <c r="O100" s="29"/>
      <c r="P100" s="29"/>
      <c r="Q100" s="46" t="s">
        <v>23</v>
      </c>
      <c r="R100" s="162">
        <v>93</v>
      </c>
      <c r="S100" s="115">
        <v>53</v>
      </c>
      <c r="T100" s="115">
        <v>35</v>
      </c>
      <c r="U100" s="49">
        <v>5</v>
      </c>
    </row>
    <row r="101" spans="1:37" ht="16.5" x14ac:dyDescent="0.25">
      <c r="A101" s="46" t="s">
        <v>24</v>
      </c>
      <c r="B101" s="161">
        <v>70</v>
      </c>
      <c r="C101" s="159">
        <v>0</v>
      </c>
      <c r="D101" s="159">
        <v>39</v>
      </c>
      <c r="E101" s="159">
        <v>5</v>
      </c>
      <c r="F101" s="159">
        <v>21</v>
      </c>
      <c r="G101" s="159">
        <v>0</v>
      </c>
      <c r="H101" s="159">
        <v>5</v>
      </c>
      <c r="I101" s="29"/>
      <c r="J101" s="29"/>
      <c r="K101" s="29"/>
      <c r="L101" s="29"/>
      <c r="M101" s="29"/>
      <c r="N101" s="29"/>
      <c r="O101" s="29"/>
      <c r="P101" s="29"/>
      <c r="Q101" s="46" t="s">
        <v>24</v>
      </c>
      <c r="R101" s="162">
        <v>70</v>
      </c>
      <c r="S101" s="115">
        <v>35</v>
      </c>
      <c r="T101" s="115">
        <v>34</v>
      </c>
      <c r="U101" s="49">
        <v>1</v>
      </c>
    </row>
    <row r="102" spans="1:37" ht="16.5" hidden="1" x14ac:dyDescent="0.25">
      <c r="A102" s="46" t="s">
        <v>25</v>
      </c>
      <c r="B102" s="161"/>
      <c r="C102" s="159"/>
      <c r="D102" s="159"/>
      <c r="E102" s="159"/>
      <c r="F102" s="159"/>
      <c r="G102" s="159"/>
      <c r="H102" s="159"/>
      <c r="I102" s="29"/>
      <c r="J102" s="29"/>
      <c r="K102" s="29"/>
      <c r="L102" s="29"/>
      <c r="M102" s="29"/>
      <c r="N102" s="29"/>
      <c r="O102" s="29"/>
      <c r="P102" s="29"/>
      <c r="Q102" s="46" t="s">
        <v>25</v>
      </c>
      <c r="R102" s="162"/>
      <c r="S102" s="115"/>
      <c r="T102" s="115"/>
      <c r="U102" s="49"/>
    </row>
    <row r="103" spans="1:37" ht="16.5" hidden="1" x14ac:dyDescent="0.25">
      <c r="A103" s="46" t="s">
        <v>26</v>
      </c>
      <c r="B103" s="161"/>
      <c r="C103" s="159"/>
      <c r="D103" s="159"/>
      <c r="E103" s="159"/>
      <c r="F103" s="159"/>
      <c r="G103" s="159"/>
      <c r="H103" s="159"/>
      <c r="I103" s="29"/>
      <c r="J103" s="29"/>
      <c r="K103" s="29"/>
      <c r="L103" s="29"/>
      <c r="M103" s="29"/>
      <c r="N103" s="29"/>
      <c r="O103" s="29"/>
      <c r="P103" s="29"/>
      <c r="Q103" s="46" t="s">
        <v>26</v>
      </c>
      <c r="R103" s="162"/>
      <c r="S103" s="115"/>
      <c r="T103" s="115"/>
      <c r="U103" s="49"/>
    </row>
    <row r="104" spans="1:37" ht="16.5" hidden="1" x14ac:dyDescent="0.25">
      <c r="A104" s="46" t="s">
        <v>27</v>
      </c>
      <c r="B104" s="161"/>
      <c r="C104" s="159"/>
      <c r="D104" s="159"/>
      <c r="E104" s="159"/>
      <c r="F104" s="159"/>
      <c r="G104" s="159"/>
      <c r="H104" s="159"/>
      <c r="I104" s="29"/>
      <c r="J104" s="29"/>
      <c r="K104" s="29"/>
      <c r="L104" s="29"/>
      <c r="M104" s="29"/>
      <c r="N104" s="29"/>
      <c r="O104" s="29"/>
      <c r="P104" s="29"/>
      <c r="Q104" s="46" t="s">
        <v>27</v>
      </c>
      <c r="R104" s="162"/>
      <c r="S104" s="115"/>
      <c r="T104" s="115"/>
      <c r="U104" s="49"/>
    </row>
    <row r="105" spans="1:37" ht="16.5" hidden="1" x14ac:dyDescent="0.25">
      <c r="A105" s="46" t="s">
        <v>28</v>
      </c>
      <c r="B105" s="161"/>
      <c r="C105" s="159"/>
      <c r="D105" s="159"/>
      <c r="E105" s="159"/>
      <c r="F105" s="159"/>
      <c r="G105" s="159"/>
      <c r="H105" s="159"/>
      <c r="I105" s="29"/>
      <c r="J105" s="29"/>
      <c r="K105" s="29"/>
      <c r="L105" s="29"/>
      <c r="M105" s="29"/>
      <c r="N105" s="29"/>
      <c r="O105" s="29"/>
      <c r="P105" s="29"/>
      <c r="Q105" s="46" t="s">
        <v>28</v>
      </c>
      <c r="R105" s="162"/>
      <c r="S105" s="115"/>
      <c r="T105" s="115"/>
      <c r="U105" s="49"/>
    </row>
    <row r="106" spans="1:37" ht="16.5" hidden="1" x14ac:dyDescent="0.25">
      <c r="A106" s="46" t="s">
        <v>29</v>
      </c>
      <c r="B106" s="161"/>
      <c r="C106" s="159"/>
      <c r="D106" s="159"/>
      <c r="E106" s="159"/>
      <c r="F106" s="159"/>
      <c r="G106" s="159"/>
      <c r="H106" s="159"/>
      <c r="I106" s="29"/>
      <c r="J106" s="29"/>
      <c r="K106" s="29"/>
      <c r="L106" s="29"/>
      <c r="M106" s="29"/>
      <c r="N106" s="29"/>
      <c r="O106" s="29"/>
      <c r="P106" s="29"/>
      <c r="Q106" s="46" t="s">
        <v>29</v>
      </c>
      <c r="R106" s="162"/>
      <c r="S106" s="115"/>
      <c r="T106" s="115"/>
      <c r="U106" s="49"/>
    </row>
    <row r="107" spans="1:37" ht="16.5" hidden="1" x14ac:dyDescent="0.25">
      <c r="A107" s="46" t="s">
        <v>30</v>
      </c>
      <c r="B107" s="161"/>
      <c r="C107" s="159"/>
      <c r="D107" s="159"/>
      <c r="E107" s="159"/>
      <c r="F107" s="159"/>
      <c r="G107" s="159"/>
      <c r="H107" s="159"/>
      <c r="I107" s="29"/>
      <c r="J107" s="29"/>
      <c r="K107" s="29"/>
      <c r="L107" s="29"/>
      <c r="M107" s="29"/>
      <c r="N107" s="29"/>
      <c r="O107" s="29"/>
      <c r="P107" s="29"/>
      <c r="Q107" s="46" t="s">
        <v>30</v>
      </c>
      <c r="R107" s="162"/>
      <c r="S107" s="115"/>
      <c r="T107" s="115"/>
      <c r="U107" s="49"/>
    </row>
    <row r="108" spans="1:37" ht="16.5" hidden="1" x14ac:dyDescent="0.25">
      <c r="A108" s="46" t="s">
        <v>31</v>
      </c>
      <c r="B108" s="161"/>
      <c r="C108" s="159"/>
      <c r="D108" s="159"/>
      <c r="E108" s="159"/>
      <c r="F108" s="159"/>
      <c r="G108" s="159"/>
      <c r="H108" s="159"/>
      <c r="I108" s="29"/>
      <c r="J108" s="29"/>
      <c r="K108" s="29"/>
      <c r="L108" s="29"/>
      <c r="M108" s="29"/>
      <c r="N108" s="29"/>
      <c r="O108" s="29"/>
      <c r="P108" s="29"/>
      <c r="Q108" s="46" t="s">
        <v>31</v>
      </c>
      <c r="R108" s="162"/>
      <c r="S108" s="115"/>
      <c r="T108" s="115"/>
      <c r="U108" s="4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ht="16.5" hidden="1" x14ac:dyDescent="0.25">
      <c r="A109" s="50" t="s">
        <v>32</v>
      </c>
      <c r="B109" s="163"/>
      <c r="C109" s="159"/>
      <c r="D109" s="159"/>
      <c r="E109" s="159"/>
      <c r="F109" s="159"/>
      <c r="G109" s="159"/>
      <c r="H109" s="159"/>
      <c r="I109" s="29"/>
      <c r="J109" s="29"/>
      <c r="K109" s="29"/>
      <c r="L109" s="29"/>
      <c r="M109" s="29"/>
      <c r="N109" s="29"/>
      <c r="O109" s="29"/>
      <c r="P109" s="29"/>
      <c r="Q109" s="50" t="s">
        <v>32</v>
      </c>
      <c r="R109" s="164"/>
      <c r="S109" s="119"/>
      <c r="T109" s="119"/>
      <c r="U109" s="53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ht="16.5" x14ac:dyDescent="0.25">
      <c r="A110" s="165" t="s">
        <v>33</v>
      </c>
      <c r="B110" s="166">
        <v>470</v>
      </c>
      <c r="C110" s="166">
        <v>10</v>
      </c>
      <c r="D110" s="166">
        <v>272</v>
      </c>
      <c r="E110" s="166">
        <v>51</v>
      </c>
      <c r="F110" s="166">
        <v>101</v>
      </c>
      <c r="G110" s="166">
        <v>1</v>
      </c>
      <c r="H110" s="167">
        <v>35</v>
      </c>
      <c r="I110" s="29"/>
      <c r="J110" s="29"/>
      <c r="K110" s="29"/>
      <c r="L110" s="29"/>
      <c r="M110" s="29"/>
      <c r="N110" s="29"/>
      <c r="O110" s="29"/>
      <c r="P110" s="29"/>
      <c r="Q110" s="168" t="s">
        <v>33</v>
      </c>
      <c r="R110" s="169">
        <v>470</v>
      </c>
      <c r="S110" s="169">
        <v>230</v>
      </c>
      <c r="T110" s="169">
        <v>215</v>
      </c>
      <c r="U110" s="170">
        <v>25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6.5" x14ac:dyDescent="0.25">
      <c r="A111" s="171" t="s">
        <v>34</v>
      </c>
      <c r="B111" s="172">
        <v>1</v>
      </c>
      <c r="C111" s="172">
        <v>2.1276595744680851E-2</v>
      </c>
      <c r="D111" s="172">
        <v>0.5787234042553191</v>
      </c>
      <c r="E111" s="172">
        <v>0.10851063829787234</v>
      </c>
      <c r="F111" s="172">
        <v>0.2148936170212766</v>
      </c>
      <c r="G111" s="172">
        <v>2.1276595744680851E-3</v>
      </c>
      <c r="H111" s="172">
        <v>7.4468085106382975E-2</v>
      </c>
      <c r="I111" s="29"/>
      <c r="J111" s="29"/>
      <c r="K111" s="29"/>
      <c r="L111" s="29"/>
      <c r="M111" s="29"/>
      <c r="N111" s="29"/>
      <c r="O111" s="29"/>
      <c r="P111" s="29"/>
      <c r="Q111" s="173" t="s">
        <v>34</v>
      </c>
      <c r="R111" s="174">
        <v>1</v>
      </c>
      <c r="S111" s="174">
        <v>0.48936170212765956</v>
      </c>
      <c r="T111" s="174">
        <v>0.45744680851063829</v>
      </c>
      <c r="U111" s="174">
        <v>5.3191489361702128E-2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ht="46.5" customHeight="1" x14ac:dyDescent="0.25">
      <c r="A112" s="175" t="s">
        <v>84</v>
      </c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29"/>
      <c r="T112" s="29"/>
      <c r="U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x14ac:dyDescent="0.25">
      <c r="A113" s="176" t="s">
        <v>85</v>
      </c>
      <c r="B113" s="176"/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29"/>
      <c r="T113" s="29"/>
      <c r="U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x14ac:dyDescent="0.25">
      <c r="A114" s="177" t="s">
        <v>86</v>
      </c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29"/>
      <c r="T114" s="29"/>
      <c r="U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ht="11.2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14.4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ht="10.9" customHeight="1" x14ac:dyDescent="0.25">
      <c r="A117" s="178" t="s">
        <v>87</v>
      </c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0.9" customHeight="1" x14ac:dyDescent="0.25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s="9" customFormat="1" ht="9.6" customHeight="1" x14ac:dyDescent="0.25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R119" s="180"/>
      <c r="S119" s="180"/>
      <c r="T119" s="180"/>
      <c r="U119" s="180"/>
      <c r="V119" s="180"/>
    </row>
    <row r="120" spans="1:37" s="9" customFormat="1" ht="18" customHeight="1" x14ac:dyDescent="0.25">
      <c r="A120" s="135" t="s">
        <v>88</v>
      </c>
      <c r="B120" s="135"/>
      <c r="C120" s="135"/>
      <c r="D120" s="135"/>
      <c r="E120" s="135"/>
      <c r="F120" s="135"/>
      <c r="G120" s="135"/>
      <c r="H120" s="135"/>
      <c r="I120" s="135"/>
      <c r="J120" s="135"/>
      <c r="K120" s="181"/>
    </row>
    <row r="121" spans="1:37" s="9" customFormat="1" ht="18" customHeight="1" x14ac:dyDescent="0.25">
      <c r="A121" s="182" t="s">
        <v>89</v>
      </c>
      <c r="B121" s="182"/>
      <c r="C121" s="182"/>
      <c r="D121" s="182"/>
      <c r="E121" s="182"/>
      <c r="F121" s="182"/>
      <c r="G121" s="182"/>
      <c r="H121" s="182"/>
      <c r="I121" s="182"/>
      <c r="J121" s="182"/>
      <c r="K121" s="181"/>
    </row>
    <row r="122" spans="1:37" s="9" customFormat="1" ht="5.45" customHeight="1" x14ac:dyDescent="0.25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O122" s="183" t="s">
        <v>74</v>
      </c>
      <c r="P122" s="184" t="s">
        <v>90</v>
      </c>
      <c r="Q122" s="184" t="s">
        <v>91</v>
      </c>
      <c r="R122" s="184" t="s">
        <v>92</v>
      </c>
      <c r="S122" s="184" t="s">
        <v>93</v>
      </c>
      <c r="T122" s="184" t="s">
        <v>94</v>
      </c>
      <c r="U122" s="185" t="s">
        <v>95</v>
      </c>
    </row>
    <row r="123" spans="1:37" s="9" customFormat="1" ht="18" customHeight="1" x14ac:dyDescent="0.25">
      <c r="A123" s="68" t="s">
        <v>96</v>
      </c>
      <c r="B123" s="68"/>
      <c r="C123" s="68"/>
      <c r="D123" s="68"/>
      <c r="E123" s="68"/>
      <c r="F123" s="68" t="s">
        <v>90</v>
      </c>
      <c r="G123" s="68" t="s">
        <v>91</v>
      </c>
      <c r="H123" s="68" t="s">
        <v>92</v>
      </c>
      <c r="I123" s="68" t="s">
        <v>93</v>
      </c>
      <c r="J123" s="68" t="s">
        <v>94</v>
      </c>
      <c r="K123" s="68" t="s">
        <v>95</v>
      </c>
      <c r="O123" s="183"/>
      <c r="P123" s="184"/>
      <c r="Q123" s="184"/>
      <c r="R123" s="184"/>
      <c r="S123" s="184"/>
      <c r="T123" s="184"/>
      <c r="U123" s="185"/>
    </row>
    <row r="124" spans="1:37" s="9" customFormat="1" ht="18" customHeight="1" x14ac:dyDescent="0.25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O124" s="183"/>
      <c r="P124" s="184"/>
      <c r="Q124" s="184"/>
      <c r="R124" s="184"/>
      <c r="S124" s="184"/>
      <c r="T124" s="184"/>
      <c r="U124" s="185"/>
    </row>
    <row r="125" spans="1:37" s="9" customFormat="1" ht="18" customHeight="1" x14ac:dyDescent="0.2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O125" s="186" t="s">
        <v>21</v>
      </c>
      <c r="P125" s="187">
        <v>986</v>
      </c>
      <c r="Q125" s="187">
        <v>122</v>
      </c>
      <c r="R125" s="188">
        <v>484</v>
      </c>
      <c r="S125" s="188">
        <v>275</v>
      </c>
      <c r="T125" s="188">
        <v>105</v>
      </c>
      <c r="U125" s="189">
        <v>0</v>
      </c>
    </row>
    <row r="126" spans="1:37" s="9" customFormat="1" ht="16.5" customHeight="1" x14ac:dyDescent="0.25">
      <c r="A126" s="190" t="s">
        <v>97</v>
      </c>
      <c r="B126" s="191"/>
      <c r="C126" s="191"/>
      <c r="D126" s="191"/>
      <c r="E126" s="191"/>
      <c r="F126" s="158">
        <v>470</v>
      </c>
      <c r="G126" s="159">
        <v>93</v>
      </c>
      <c r="H126" s="159">
        <v>139</v>
      </c>
      <c r="I126" s="159">
        <v>163</v>
      </c>
      <c r="J126" s="159">
        <v>70</v>
      </c>
      <c r="K126" s="192">
        <v>5</v>
      </c>
      <c r="O126" s="193" t="s">
        <v>22</v>
      </c>
      <c r="P126" s="187">
        <v>1116</v>
      </c>
      <c r="Q126" s="194">
        <v>85</v>
      </c>
      <c r="R126" s="195">
        <v>453</v>
      </c>
      <c r="S126" s="195">
        <v>440</v>
      </c>
      <c r="T126" s="195">
        <v>138</v>
      </c>
      <c r="U126" s="196">
        <v>0</v>
      </c>
    </row>
    <row r="127" spans="1:37" s="9" customFormat="1" ht="16.5" customHeight="1" x14ac:dyDescent="0.25">
      <c r="A127" s="197" t="s">
        <v>98</v>
      </c>
      <c r="B127" s="198"/>
      <c r="C127" s="198"/>
      <c r="D127" s="198"/>
      <c r="E127" s="198"/>
      <c r="F127" s="161">
        <v>332</v>
      </c>
      <c r="G127" s="199">
        <v>32</v>
      </c>
      <c r="H127" s="199">
        <v>210</v>
      </c>
      <c r="I127" s="199">
        <v>50</v>
      </c>
      <c r="J127" s="199">
        <v>37</v>
      </c>
      <c r="K127" s="200">
        <v>3</v>
      </c>
      <c r="O127" s="193" t="s">
        <v>23</v>
      </c>
      <c r="P127" s="187">
        <v>592</v>
      </c>
      <c r="Q127" s="194">
        <v>58</v>
      </c>
      <c r="R127" s="195">
        <v>221</v>
      </c>
      <c r="S127" s="195">
        <v>282</v>
      </c>
      <c r="T127" s="195">
        <v>31</v>
      </c>
      <c r="U127" s="196">
        <v>0</v>
      </c>
    </row>
    <row r="128" spans="1:37" s="9" customFormat="1" ht="16.5" customHeight="1" x14ac:dyDescent="0.25">
      <c r="A128" s="197" t="s">
        <v>99</v>
      </c>
      <c r="B128" s="198"/>
      <c r="C128" s="198"/>
      <c r="D128" s="198"/>
      <c r="E128" s="198"/>
      <c r="F128" s="161">
        <v>394</v>
      </c>
      <c r="G128" s="199">
        <v>5</v>
      </c>
      <c r="H128" s="199">
        <v>347</v>
      </c>
      <c r="I128" s="199">
        <v>21</v>
      </c>
      <c r="J128" s="199">
        <v>20</v>
      </c>
      <c r="K128" s="200">
        <v>1</v>
      </c>
      <c r="O128" s="193" t="s">
        <v>24</v>
      </c>
      <c r="P128" s="194">
        <v>1029</v>
      </c>
      <c r="Q128" s="195">
        <v>85</v>
      </c>
      <c r="R128" s="195">
        <v>362</v>
      </c>
      <c r="S128" s="195">
        <v>501</v>
      </c>
      <c r="T128" s="195">
        <v>49</v>
      </c>
      <c r="U128" s="196">
        <v>32</v>
      </c>
    </row>
    <row r="129" spans="1:21" s="9" customFormat="1" ht="16.5" customHeight="1" x14ac:dyDescent="0.25">
      <c r="A129" s="197" t="s">
        <v>100</v>
      </c>
      <c r="B129" s="198"/>
      <c r="C129" s="198"/>
      <c r="D129" s="198"/>
      <c r="E129" s="198"/>
      <c r="F129" s="161">
        <v>432</v>
      </c>
      <c r="G129" s="199">
        <v>6</v>
      </c>
      <c r="H129" s="199">
        <v>46</v>
      </c>
      <c r="I129" s="199">
        <v>346</v>
      </c>
      <c r="J129" s="199">
        <v>30</v>
      </c>
      <c r="K129" s="200">
        <v>4</v>
      </c>
      <c r="O129" s="193" t="s">
        <v>25</v>
      </c>
      <c r="P129" s="194">
        <v>0</v>
      </c>
      <c r="Q129" s="195">
        <v>0</v>
      </c>
      <c r="R129" s="195">
        <v>0</v>
      </c>
      <c r="S129" s="195">
        <v>0</v>
      </c>
      <c r="T129" s="195">
        <v>0</v>
      </c>
      <c r="U129" s="196">
        <v>0</v>
      </c>
    </row>
    <row r="130" spans="1:21" s="9" customFormat="1" ht="16.5" customHeight="1" x14ac:dyDescent="0.25">
      <c r="A130" s="197" t="s">
        <v>101</v>
      </c>
      <c r="B130" s="198"/>
      <c r="C130" s="198"/>
      <c r="D130" s="198"/>
      <c r="E130" s="198"/>
      <c r="F130" s="161">
        <v>247</v>
      </c>
      <c r="G130" s="199">
        <v>26</v>
      </c>
      <c r="H130" s="199">
        <v>96</v>
      </c>
      <c r="I130" s="199">
        <v>81</v>
      </c>
      <c r="J130" s="199">
        <v>39</v>
      </c>
      <c r="K130" s="200">
        <v>5</v>
      </c>
      <c r="O130" s="193" t="s">
        <v>26</v>
      </c>
      <c r="P130" s="194">
        <v>0</v>
      </c>
      <c r="Q130" s="195">
        <v>0</v>
      </c>
      <c r="R130" s="195">
        <v>0</v>
      </c>
      <c r="S130" s="195">
        <v>0</v>
      </c>
      <c r="T130" s="195">
        <v>0</v>
      </c>
      <c r="U130" s="196">
        <v>0</v>
      </c>
    </row>
    <row r="131" spans="1:21" s="9" customFormat="1" ht="16.5" customHeight="1" x14ac:dyDescent="0.25">
      <c r="A131" s="197" t="s">
        <v>102</v>
      </c>
      <c r="B131" s="198"/>
      <c r="C131" s="198"/>
      <c r="D131" s="198"/>
      <c r="E131" s="198"/>
      <c r="F131" s="161">
        <v>30</v>
      </c>
      <c r="G131" s="199">
        <v>7</v>
      </c>
      <c r="H131" s="199">
        <v>5</v>
      </c>
      <c r="I131" s="199">
        <v>14</v>
      </c>
      <c r="J131" s="199">
        <v>4</v>
      </c>
      <c r="K131" s="200">
        <v>0</v>
      </c>
      <c r="O131" s="193" t="s">
        <v>27</v>
      </c>
      <c r="P131" s="194">
        <v>0</v>
      </c>
      <c r="Q131" s="195">
        <v>0</v>
      </c>
      <c r="R131" s="195">
        <v>0</v>
      </c>
      <c r="S131" s="195">
        <v>0</v>
      </c>
      <c r="T131" s="195">
        <v>0</v>
      </c>
      <c r="U131" s="196">
        <v>0</v>
      </c>
    </row>
    <row r="132" spans="1:21" s="9" customFormat="1" ht="16.5" customHeight="1" x14ac:dyDescent="0.25">
      <c r="A132" s="201" t="s">
        <v>103</v>
      </c>
      <c r="B132" s="201"/>
      <c r="C132" s="201"/>
      <c r="D132" s="201"/>
      <c r="E132" s="202"/>
      <c r="F132" s="161">
        <v>169</v>
      </c>
      <c r="G132" s="199">
        <v>13</v>
      </c>
      <c r="H132" s="199">
        <v>35</v>
      </c>
      <c r="I132" s="199">
        <v>100</v>
      </c>
      <c r="J132" s="199">
        <v>19</v>
      </c>
      <c r="K132" s="200">
        <v>2</v>
      </c>
      <c r="O132" s="193" t="s">
        <v>28</v>
      </c>
      <c r="P132" s="194">
        <v>0</v>
      </c>
      <c r="Q132" s="195">
        <v>0</v>
      </c>
      <c r="R132" s="195">
        <v>0</v>
      </c>
      <c r="S132" s="195">
        <v>0</v>
      </c>
      <c r="T132" s="195">
        <v>0</v>
      </c>
      <c r="U132" s="196">
        <v>0</v>
      </c>
    </row>
    <row r="133" spans="1:21" s="9" customFormat="1" ht="16.5" customHeight="1" x14ac:dyDescent="0.25">
      <c r="A133" s="201" t="s">
        <v>104</v>
      </c>
      <c r="B133" s="201"/>
      <c r="C133" s="201"/>
      <c r="D133" s="201"/>
      <c r="E133" s="202"/>
      <c r="F133" s="161">
        <v>185</v>
      </c>
      <c r="G133" s="199">
        <v>29</v>
      </c>
      <c r="H133" s="199">
        <v>43</v>
      </c>
      <c r="I133" s="199">
        <v>83</v>
      </c>
      <c r="J133" s="199">
        <v>27</v>
      </c>
      <c r="K133" s="200">
        <v>3</v>
      </c>
      <c r="O133" s="193" t="s">
        <v>105</v>
      </c>
      <c r="P133" s="194">
        <v>0</v>
      </c>
      <c r="Q133" s="195">
        <v>0</v>
      </c>
      <c r="R133" s="195">
        <v>0</v>
      </c>
      <c r="S133" s="195">
        <v>0</v>
      </c>
      <c r="T133" s="195">
        <v>0</v>
      </c>
      <c r="U133" s="196">
        <v>0</v>
      </c>
    </row>
    <row r="134" spans="1:21" s="9" customFormat="1" ht="16.5" customHeight="1" x14ac:dyDescent="0.25">
      <c r="A134" s="201" t="s">
        <v>106</v>
      </c>
      <c r="B134" s="201"/>
      <c r="C134" s="201"/>
      <c r="D134" s="201"/>
      <c r="E134" s="202"/>
      <c r="F134" s="161">
        <v>33</v>
      </c>
      <c r="G134" s="199">
        <v>10</v>
      </c>
      <c r="H134" s="199">
        <v>4</v>
      </c>
      <c r="I134" s="199">
        <v>19</v>
      </c>
      <c r="J134" s="199">
        <v>0</v>
      </c>
      <c r="K134" s="200">
        <v>0</v>
      </c>
      <c r="O134" s="193" t="s">
        <v>30</v>
      </c>
      <c r="P134" s="194">
        <v>0</v>
      </c>
      <c r="Q134" s="195">
        <v>0</v>
      </c>
      <c r="R134" s="195">
        <v>0</v>
      </c>
      <c r="S134" s="195">
        <v>0</v>
      </c>
      <c r="T134" s="195">
        <v>0</v>
      </c>
      <c r="U134" s="196">
        <v>0</v>
      </c>
    </row>
    <row r="135" spans="1:21" s="9" customFormat="1" ht="16.5" customHeight="1" x14ac:dyDescent="0.25">
      <c r="A135" s="201" t="s">
        <v>107</v>
      </c>
      <c r="B135" s="201"/>
      <c r="C135" s="201"/>
      <c r="D135" s="201"/>
      <c r="E135" s="202"/>
      <c r="F135" s="161">
        <v>68</v>
      </c>
      <c r="G135" s="199">
        <v>4</v>
      </c>
      <c r="H135" s="199">
        <v>42</v>
      </c>
      <c r="I135" s="199">
        <v>19</v>
      </c>
      <c r="J135" s="199">
        <v>3</v>
      </c>
      <c r="K135" s="200">
        <v>0</v>
      </c>
      <c r="O135" s="193" t="s">
        <v>31</v>
      </c>
      <c r="P135" s="194">
        <v>0</v>
      </c>
      <c r="Q135" s="195">
        <v>0</v>
      </c>
      <c r="R135" s="195">
        <v>0</v>
      </c>
      <c r="S135" s="195">
        <v>0</v>
      </c>
      <c r="T135" s="195">
        <v>0</v>
      </c>
      <c r="U135" s="196">
        <v>0</v>
      </c>
    </row>
    <row r="136" spans="1:21" s="9" customFormat="1" ht="16.5" customHeight="1" x14ac:dyDescent="0.25">
      <c r="A136" s="201" t="s">
        <v>108</v>
      </c>
      <c r="B136" s="201"/>
      <c r="C136" s="201"/>
      <c r="D136" s="201"/>
      <c r="E136" s="202"/>
      <c r="F136" s="161">
        <v>37</v>
      </c>
      <c r="G136" s="199">
        <v>6</v>
      </c>
      <c r="H136" s="199">
        <v>12</v>
      </c>
      <c r="I136" s="199">
        <v>12</v>
      </c>
      <c r="J136" s="199">
        <v>7</v>
      </c>
      <c r="K136" s="200">
        <v>0</v>
      </c>
      <c r="O136" s="203" t="s">
        <v>32</v>
      </c>
      <c r="P136" s="204">
        <v>0</v>
      </c>
      <c r="Q136" s="205">
        <v>0</v>
      </c>
      <c r="R136" s="205">
        <v>0</v>
      </c>
      <c r="S136" s="205">
        <v>0</v>
      </c>
      <c r="T136" s="205">
        <v>0</v>
      </c>
      <c r="U136" s="206">
        <v>0</v>
      </c>
    </row>
    <row r="137" spans="1:21" s="9" customFormat="1" ht="16.5" customHeight="1" x14ac:dyDescent="0.25">
      <c r="A137" s="201" t="s">
        <v>109</v>
      </c>
      <c r="B137" s="201"/>
      <c r="C137" s="201"/>
      <c r="D137" s="201"/>
      <c r="E137" s="202"/>
      <c r="F137" s="161">
        <v>12</v>
      </c>
      <c r="G137" s="199">
        <v>4</v>
      </c>
      <c r="H137" s="199">
        <v>4</v>
      </c>
      <c r="I137" s="199">
        <v>3</v>
      </c>
      <c r="J137" s="199">
        <v>1</v>
      </c>
      <c r="K137" s="200">
        <v>0</v>
      </c>
      <c r="O137" s="207" t="s">
        <v>33</v>
      </c>
      <c r="P137" s="208">
        <v>3723</v>
      </c>
      <c r="Q137" s="208">
        <v>350</v>
      </c>
      <c r="R137" s="208">
        <v>1520</v>
      </c>
      <c r="S137" s="208">
        <v>1498</v>
      </c>
      <c r="T137" s="208">
        <v>323</v>
      </c>
      <c r="U137" s="209">
        <v>32</v>
      </c>
    </row>
    <row r="138" spans="1:21" s="9" customFormat="1" ht="16.5" customHeight="1" x14ac:dyDescent="0.25">
      <c r="A138" s="201" t="s">
        <v>110</v>
      </c>
      <c r="B138" s="201"/>
      <c r="C138" s="201"/>
      <c r="D138" s="201"/>
      <c r="E138" s="202"/>
      <c r="F138" s="161">
        <v>5</v>
      </c>
      <c r="G138" s="199">
        <v>1</v>
      </c>
      <c r="H138" s="199">
        <v>0</v>
      </c>
      <c r="I138" s="199">
        <v>3</v>
      </c>
      <c r="J138" s="199">
        <v>1</v>
      </c>
      <c r="K138" s="200">
        <v>0</v>
      </c>
      <c r="O138" s="210" t="s">
        <v>34</v>
      </c>
      <c r="P138" s="211">
        <v>1</v>
      </c>
      <c r="Q138" s="211">
        <v>9.4010206822455006E-2</v>
      </c>
      <c r="R138" s="211">
        <v>0.40827289820037604</v>
      </c>
      <c r="S138" s="211">
        <v>0.40236368520010746</v>
      </c>
      <c r="T138" s="211">
        <v>8.6757990867579904E-2</v>
      </c>
      <c r="U138" s="211">
        <v>8.5952189094816011E-3</v>
      </c>
    </row>
    <row r="139" spans="1:21" s="9" customFormat="1" ht="16.5" customHeight="1" x14ac:dyDescent="0.25">
      <c r="A139" s="201" t="s">
        <v>111</v>
      </c>
      <c r="B139" s="201"/>
      <c r="C139" s="201"/>
      <c r="D139" s="201"/>
      <c r="E139" s="202"/>
      <c r="F139" s="161">
        <v>138</v>
      </c>
      <c r="G139" s="199">
        <v>19</v>
      </c>
      <c r="H139" s="199">
        <v>53</v>
      </c>
      <c r="I139" s="199">
        <v>51</v>
      </c>
      <c r="J139" s="199">
        <v>15</v>
      </c>
      <c r="K139" s="200">
        <v>0</v>
      </c>
    </row>
    <row r="140" spans="1:21" s="9" customFormat="1" ht="16.5" customHeight="1" x14ac:dyDescent="0.25">
      <c r="A140" s="201" t="s">
        <v>112</v>
      </c>
      <c r="B140" s="201"/>
      <c r="C140" s="201"/>
      <c r="D140" s="201"/>
      <c r="E140" s="202"/>
      <c r="F140" s="161">
        <v>18</v>
      </c>
      <c r="G140" s="199">
        <v>6</v>
      </c>
      <c r="H140" s="199">
        <v>3</v>
      </c>
      <c r="I140" s="199">
        <v>7</v>
      </c>
      <c r="J140" s="199">
        <v>2</v>
      </c>
      <c r="K140" s="200">
        <v>0</v>
      </c>
    </row>
    <row r="141" spans="1:21" s="9" customFormat="1" ht="16.5" customHeight="1" x14ac:dyDescent="0.25">
      <c r="A141" s="212" t="s">
        <v>113</v>
      </c>
      <c r="B141" s="212"/>
      <c r="C141" s="212"/>
      <c r="D141" s="212"/>
      <c r="E141" s="213"/>
      <c r="F141" s="161">
        <v>57</v>
      </c>
      <c r="G141" s="199">
        <v>0</v>
      </c>
      <c r="H141" s="199">
        <v>57</v>
      </c>
      <c r="I141" s="199">
        <v>0</v>
      </c>
      <c r="J141" s="199">
        <v>0</v>
      </c>
      <c r="K141" s="200">
        <v>0</v>
      </c>
    </row>
    <row r="142" spans="1:21" s="9" customFormat="1" ht="16.5" customHeight="1" x14ac:dyDescent="0.25">
      <c r="A142" s="214" t="s">
        <v>114</v>
      </c>
      <c r="B142" s="214"/>
      <c r="C142" s="214"/>
      <c r="D142" s="214"/>
      <c r="E142" s="197"/>
      <c r="F142" s="161">
        <v>63</v>
      </c>
      <c r="G142" s="199">
        <v>4</v>
      </c>
      <c r="H142" s="199">
        <v>14</v>
      </c>
      <c r="I142" s="199">
        <v>35</v>
      </c>
      <c r="J142" s="199">
        <v>8</v>
      </c>
      <c r="K142" s="200">
        <v>2</v>
      </c>
    </row>
    <row r="143" spans="1:21" s="9" customFormat="1" ht="16.5" customHeight="1" x14ac:dyDescent="0.25">
      <c r="A143" s="212" t="s">
        <v>115</v>
      </c>
      <c r="B143" s="212"/>
      <c r="C143" s="212"/>
      <c r="D143" s="212"/>
      <c r="E143" s="213"/>
      <c r="F143" s="161">
        <v>10</v>
      </c>
      <c r="G143" s="199">
        <v>0</v>
      </c>
      <c r="H143" s="199">
        <v>6</v>
      </c>
      <c r="I143" s="199">
        <v>0</v>
      </c>
      <c r="J143" s="199">
        <v>3</v>
      </c>
      <c r="K143" s="200">
        <v>1</v>
      </c>
    </row>
    <row r="144" spans="1:21" s="9" customFormat="1" ht="16.5" customHeight="1" x14ac:dyDescent="0.25">
      <c r="A144" s="214" t="s">
        <v>116</v>
      </c>
      <c r="B144" s="214"/>
      <c r="C144" s="214"/>
      <c r="D144" s="214"/>
      <c r="E144" s="197"/>
      <c r="F144" s="161">
        <v>5</v>
      </c>
      <c r="G144" s="215">
        <v>0</v>
      </c>
      <c r="H144" s="215">
        <v>3</v>
      </c>
      <c r="I144" s="215">
        <v>2</v>
      </c>
      <c r="J144" s="215">
        <v>0</v>
      </c>
      <c r="K144" s="216">
        <v>0</v>
      </c>
      <c r="N144" s="9" t="s">
        <v>91</v>
      </c>
      <c r="O144" s="217">
        <v>9.4E-2</v>
      </c>
    </row>
    <row r="145" spans="1:22" s="9" customFormat="1" ht="33" customHeight="1" x14ac:dyDescent="0.25">
      <c r="A145" s="212" t="s">
        <v>117</v>
      </c>
      <c r="B145" s="212"/>
      <c r="C145" s="212"/>
      <c r="D145" s="212"/>
      <c r="E145" s="213"/>
      <c r="F145" s="161">
        <v>31</v>
      </c>
      <c r="G145" s="215">
        <v>13</v>
      </c>
      <c r="H145" s="215">
        <v>7</v>
      </c>
      <c r="I145" s="215">
        <v>8</v>
      </c>
      <c r="J145" s="215">
        <v>1</v>
      </c>
      <c r="K145" s="216">
        <v>2</v>
      </c>
      <c r="N145" s="9" t="s">
        <v>92</v>
      </c>
      <c r="O145" s="217">
        <v>0.40799999999999997</v>
      </c>
    </row>
    <row r="146" spans="1:22" s="9" customFormat="1" ht="16.5" customHeight="1" x14ac:dyDescent="0.25">
      <c r="A146" s="214" t="s">
        <v>118</v>
      </c>
      <c r="B146" s="214"/>
      <c r="C146" s="214"/>
      <c r="D146" s="214"/>
      <c r="E146" s="197"/>
      <c r="F146" s="161">
        <v>2</v>
      </c>
      <c r="G146" s="215">
        <v>0</v>
      </c>
      <c r="H146" s="215">
        <v>2</v>
      </c>
      <c r="I146" s="215">
        <v>0</v>
      </c>
      <c r="J146" s="215">
        <v>0</v>
      </c>
      <c r="K146" s="216">
        <v>0</v>
      </c>
      <c r="N146" s="9" t="s">
        <v>93</v>
      </c>
      <c r="O146" s="217">
        <v>0.40200000000000002</v>
      </c>
    </row>
    <row r="147" spans="1:22" s="9" customFormat="1" ht="16.5" customHeight="1" x14ac:dyDescent="0.25">
      <c r="A147" s="214" t="s">
        <v>119</v>
      </c>
      <c r="B147" s="214"/>
      <c r="C147" s="214"/>
      <c r="D147" s="214"/>
      <c r="E147" s="197"/>
      <c r="F147" s="161">
        <v>112</v>
      </c>
      <c r="G147" s="215">
        <v>8</v>
      </c>
      <c r="H147" s="215">
        <v>65</v>
      </c>
      <c r="I147" s="215">
        <v>32</v>
      </c>
      <c r="J147" s="215">
        <v>5</v>
      </c>
      <c r="K147" s="216">
        <v>2</v>
      </c>
      <c r="N147" s="9" t="s">
        <v>94</v>
      </c>
      <c r="O147" s="217">
        <v>8.6999999999999994E-2</v>
      </c>
    </row>
    <row r="148" spans="1:22" s="9" customFormat="1" ht="16.5" customHeight="1" x14ac:dyDescent="0.25">
      <c r="A148" s="214" t="s">
        <v>120</v>
      </c>
      <c r="B148" s="214"/>
      <c r="C148" s="214"/>
      <c r="D148" s="214"/>
      <c r="E148" s="197"/>
      <c r="F148" s="161">
        <v>270</v>
      </c>
      <c r="G148" s="215">
        <v>19</v>
      </c>
      <c r="H148" s="215">
        <v>140</v>
      </c>
      <c r="I148" s="215">
        <v>103</v>
      </c>
      <c r="J148" s="215">
        <v>8</v>
      </c>
      <c r="K148" s="216">
        <v>0</v>
      </c>
      <c r="O148" s="217"/>
    </row>
    <row r="149" spans="1:22" s="9" customFormat="1" ht="16.5" customHeight="1" x14ac:dyDescent="0.25">
      <c r="A149" s="214" t="s">
        <v>121</v>
      </c>
      <c r="B149" s="214"/>
      <c r="C149" s="214"/>
      <c r="D149" s="214"/>
      <c r="E149" s="197"/>
      <c r="F149" s="161">
        <v>0</v>
      </c>
      <c r="G149" s="215">
        <v>0</v>
      </c>
      <c r="H149" s="215">
        <v>0</v>
      </c>
      <c r="I149" s="215">
        <v>0</v>
      </c>
      <c r="J149" s="215">
        <v>0</v>
      </c>
      <c r="K149" s="216">
        <v>0</v>
      </c>
      <c r="O149" s="217"/>
    </row>
    <row r="150" spans="1:22" s="9" customFormat="1" ht="33" customHeight="1" x14ac:dyDescent="0.25">
      <c r="A150" s="212" t="s">
        <v>122</v>
      </c>
      <c r="B150" s="212"/>
      <c r="C150" s="212"/>
      <c r="D150" s="212"/>
      <c r="E150" s="213"/>
      <c r="F150" s="161">
        <v>163</v>
      </c>
      <c r="G150" s="215">
        <v>7</v>
      </c>
      <c r="H150" s="215">
        <v>59</v>
      </c>
      <c r="I150" s="215">
        <v>89</v>
      </c>
      <c r="J150" s="215">
        <v>6</v>
      </c>
      <c r="K150" s="216">
        <v>2</v>
      </c>
      <c r="O150" s="217"/>
    </row>
    <row r="151" spans="1:22" s="9" customFormat="1" ht="16.5" customHeight="1" x14ac:dyDescent="0.25">
      <c r="A151" s="214" t="s">
        <v>123</v>
      </c>
      <c r="B151" s="214"/>
      <c r="C151" s="214"/>
      <c r="D151" s="214"/>
      <c r="E151" s="197"/>
      <c r="F151" s="161">
        <v>39</v>
      </c>
      <c r="G151" s="215">
        <v>12</v>
      </c>
      <c r="H151" s="215">
        <v>6</v>
      </c>
      <c r="I151" s="215">
        <v>18</v>
      </c>
      <c r="J151" s="215">
        <v>3</v>
      </c>
      <c r="K151" s="216">
        <v>0</v>
      </c>
      <c r="O151" s="217"/>
    </row>
    <row r="152" spans="1:22" s="9" customFormat="1" ht="16.5" customHeight="1" x14ac:dyDescent="0.25">
      <c r="A152" s="212" t="s">
        <v>124</v>
      </c>
      <c r="B152" s="212"/>
      <c r="C152" s="212"/>
      <c r="D152" s="212"/>
      <c r="E152" s="213"/>
      <c r="F152" s="161">
        <v>10</v>
      </c>
      <c r="G152" s="199">
        <v>2</v>
      </c>
      <c r="H152" s="199">
        <v>7</v>
      </c>
      <c r="I152" s="199">
        <v>1</v>
      </c>
      <c r="J152" s="199">
        <v>0</v>
      </c>
      <c r="K152" s="200">
        <v>0</v>
      </c>
      <c r="N152" s="9" t="s">
        <v>95</v>
      </c>
      <c r="O152" s="217">
        <v>8.9999999999999993E-3</v>
      </c>
      <c r="R152" s="180"/>
    </row>
    <row r="153" spans="1:22" s="9" customFormat="1" ht="16.5" customHeight="1" x14ac:dyDescent="0.25">
      <c r="A153" s="212" t="s">
        <v>125</v>
      </c>
      <c r="B153" s="212"/>
      <c r="C153" s="212"/>
      <c r="D153" s="212"/>
      <c r="E153" s="213"/>
      <c r="F153" s="161">
        <v>11</v>
      </c>
      <c r="G153" s="199">
        <v>4</v>
      </c>
      <c r="H153" s="199">
        <v>0</v>
      </c>
      <c r="I153" s="199">
        <v>7</v>
      </c>
      <c r="J153" s="199">
        <v>0</v>
      </c>
      <c r="K153" s="200">
        <v>0</v>
      </c>
      <c r="R153" s="180"/>
    </row>
    <row r="154" spans="1:22" s="9" customFormat="1" ht="16.5" customHeight="1" x14ac:dyDescent="0.25">
      <c r="A154" s="212" t="s">
        <v>126</v>
      </c>
      <c r="B154" s="212"/>
      <c r="C154" s="212"/>
      <c r="D154" s="212"/>
      <c r="E154" s="213"/>
      <c r="F154" s="161">
        <v>1</v>
      </c>
      <c r="G154" s="199">
        <v>1</v>
      </c>
      <c r="H154" s="199">
        <v>0</v>
      </c>
      <c r="I154" s="199">
        <v>0</v>
      </c>
      <c r="J154" s="199">
        <v>0</v>
      </c>
      <c r="K154" s="200">
        <v>0</v>
      </c>
      <c r="R154" s="180"/>
      <c r="S154" s="181"/>
      <c r="T154" s="181"/>
      <c r="U154" s="181"/>
      <c r="V154" s="181"/>
    </row>
    <row r="155" spans="1:22" s="9" customFormat="1" ht="16.5" customHeight="1" x14ac:dyDescent="0.25">
      <c r="A155" s="212" t="s">
        <v>127</v>
      </c>
      <c r="B155" s="212"/>
      <c r="C155" s="212"/>
      <c r="D155" s="212"/>
      <c r="E155" s="213"/>
      <c r="F155" s="161">
        <v>0</v>
      </c>
      <c r="G155" s="199">
        <v>0</v>
      </c>
      <c r="H155" s="199">
        <v>0</v>
      </c>
      <c r="I155" s="199">
        <v>0</v>
      </c>
      <c r="J155" s="199">
        <v>0</v>
      </c>
      <c r="K155" s="200">
        <v>0</v>
      </c>
      <c r="R155" s="180"/>
      <c r="S155" s="181"/>
      <c r="T155" s="181"/>
      <c r="U155" s="181"/>
      <c r="V155" s="181"/>
    </row>
    <row r="156" spans="1:22" s="9" customFormat="1" ht="16.5" customHeight="1" x14ac:dyDescent="0.25">
      <c r="A156" s="218" t="s">
        <v>128</v>
      </c>
      <c r="B156" s="218"/>
      <c r="C156" s="218"/>
      <c r="D156" s="218"/>
      <c r="E156" s="219"/>
      <c r="F156" s="163">
        <v>379</v>
      </c>
      <c r="G156" s="215">
        <v>19</v>
      </c>
      <c r="H156" s="215">
        <v>115</v>
      </c>
      <c r="I156" s="215">
        <v>231</v>
      </c>
      <c r="J156" s="215">
        <v>14</v>
      </c>
      <c r="K156" s="216">
        <v>0</v>
      </c>
      <c r="R156" s="180"/>
      <c r="S156" s="181"/>
      <c r="T156" s="181"/>
      <c r="U156" s="181"/>
      <c r="V156" s="181"/>
    </row>
    <row r="157" spans="1:22" s="9" customFormat="1" ht="18" customHeight="1" x14ac:dyDescent="0.25">
      <c r="A157" s="220" t="s">
        <v>33</v>
      </c>
      <c r="B157" s="220"/>
      <c r="C157" s="220"/>
      <c r="D157" s="220"/>
      <c r="E157" s="221"/>
      <c r="F157" s="222">
        <v>3723</v>
      </c>
      <c r="G157" s="222">
        <v>350</v>
      </c>
      <c r="H157" s="222">
        <v>1520</v>
      </c>
      <c r="I157" s="222">
        <v>1498</v>
      </c>
      <c r="J157" s="222">
        <v>323</v>
      </c>
      <c r="K157" s="222">
        <v>32</v>
      </c>
      <c r="R157" s="180"/>
      <c r="S157" s="181"/>
      <c r="T157" s="181"/>
      <c r="U157" s="181"/>
      <c r="V157" s="181"/>
    </row>
    <row r="158" spans="1:22" s="9" customFormat="1" ht="18" customHeight="1" x14ac:dyDescent="0.25">
      <c r="A158" s="223" t="s">
        <v>34</v>
      </c>
      <c r="B158" s="223"/>
      <c r="C158" s="223"/>
      <c r="D158" s="223"/>
      <c r="E158" s="224"/>
      <c r="F158" s="225">
        <v>1</v>
      </c>
      <c r="G158" s="226">
        <v>9.4010206822455006E-2</v>
      </c>
      <c r="H158" s="226">
        <v>0.40827289820037604</v>
      </c>
      <c r="I158" s="226">
        <v>0.40236368520010746</v>
      </c>
      <c r="J158" s="226">
        <v>8.6757990867579904E-2</v>
      </c>
      <c r="K158" s="226">
        <v>8.5952189094816011E-3</v>
      </c>
      <c r="R158" s="180"/>
      <c r="S158" s="181"/>
      <c r="T158" s="181"/>
      <c r="U158" s="181"/>
      <c r="V158" s="181"/>
    </row>
    <row r="159" spans="1:22" s="9" customFormat="1" ht="18" customHeight="1" x14ac:dyDescent="0.25">
      <c r="A159" s="180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R159" s="180"/>
      <c r="S159" s="181"/>
      <c r="T159" s="181"/>
      <c r="U159" s="181"/>
      <c r="V159" s="181"/>
    </row>
    <row r="160" spans="1:22" s="9" customFormat="1" ht="10.15" customHeight="1" x14ac:dyDescent="0.25">
      <c r="A160" s="227"/>
      <c r="B160" s="227"/>
      <c r="C160" s="227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</row>
    <row r="161" spans="1:38" x14ac:dyDescent="0.25">
      <c r="A161" s="227"/>
      <c r="B161" s="227"/>
      <c r="C161" s="227"/>
      <c r="D161" s="135" t="s">
        <v>129</v>
      </c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228"/>
      <c r="T161" s="227"/>
      <c r="U161" s="22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</row>
    <row r="162" spans="1:38" ht="19.899999999999999" customHeight="1" x14ac:dyDescent="0.25">
      <c r="A162" s="227"/>
      <c r="B162" s="227"/>
      <c r="C162" s="227"/>
      <c r="D162" s="230" t="s">
        <v>130</v>
      </c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0"/>
      <c r="S162" s="231"/>
      <c r="T162" s="227"/>
      <c r="U162" s="22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</row>
    <row r="163" spans="1:38" ht="28.15" customHeight="1" x14ac:dyDescent="0.25">
      <c r="A163" s="227"/>
      <c r="B163" s="227"/>
      <c r="C163" s="227"/>
      <c r="D163" s="232" t="s">
        <v>74</v>
      </c>
      <c r="E163" s="233" t="s">
        <v>21</v>
      </c>
      <c r="F163" s="233" t="s">
        <v>22</v>
      </c>
      <c r="G163" s="233" t="s">
        <v>23</v>
      </c>
      <c r="H163" s="233" t="s">
        <v>24</v>
      </c>
      <c r="I163" s="233" t="s">
        <v>25</v>
      </c>
      <c r="J163" s="233" t="s">
        <v>26</v>
      </c>
      <c r="K163" s="233" t="s">
        <v>27</v>
      </c>
      <c r="L163" s="233" t="s">
        <v>28</v>
      </c>
      <c r="M163" s="233" t="s">
        <v>29</v>
      </c>
      <c r="N163" s="233" t="s">
        <v>30</v>
      </c>
      <c r="O163" s="233" t="s">
        <v>31</v>
      </c>
      <c r="P163" s="233" t="s">
        <v>32</v>
      </c>
      <c r="Q163" s="234" t="s">
        <v>33</v>
      </c>
      <c r="R163" s="234" t="s">
        <v>34</v>
      </c>
      <c r="S163" s="29"/>
      <c r="T163" s="33"/>
      <c r="U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</row>
    <row r="164" spans="1:38" ht="28.15" customHeight="1" x14ac:dyDescent="0.25">
      <c r="A164" s="227"/>
      <c r="B164" s="227"/>
      <c r="C164" s="227"/>
      <c r="D164" s="235" t="s">
        <v>131</v>
      </c>
      <c r="E164" s="236">
        <v>126</v>
      </c>
      <c r="F164" s="236">
        <v>147</v>
      </c>
      <c r="G164" s="236">
        <v>81</v>
      </c>
      <c r="H164" s="236">
        <v>65</v>
      </c>
      <c r="I164" s="236"/>
      <c r="J164" s="236"/>
      <c r="K164" s="236"/>
      <c r="L164" s="236"/>
      <c r="M164" s="236"/>
      <c r="N164" s="236"/>
      <c r="O164" s="236"/>
      <c r="P164" s="236"/>
      <c r="Q164" s="237">
        <v>419</v>
      </c>
      <c r="R164" s="238">
        <v>0.89</v>
      </c>
      <c r="S164" s="239"/>
      <c r="T164" s="239"/>
      <c r="U164" s="239"/>
      <c r="V164" s="23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</row>
    <row r="165" spans="1:38" ht="28.15" customHeight="1" x14ac:dyDescent="0.25">
      <c r="A165" s="227"/>
      <c r="B165" s="227"/>
      <c r="C165" s="227"/>
      <c r="D165" s="235" t="s">
        <v>132</v>
      </c>
      <c r="E165" s="236">
        <v>109</v>
      </c>
      <c r="F165" s="236">
        <v>130</v>
      </c>
      <c r="G165" s="236">
        <v>76</v>
      </c>
      <c r="H165" s="236">
        <v>61</v>
      </c>
      <c r="I165" s="236"/>
      <c r="J165" s="236"/>
      <c r="K165" s="236"/>
      <c r="L165" s="236"/>
      <c r="M165" s="236"/>
      <c r="N165" s="236"/>
      <c r="O165" s="236"/>
      <c r="P165" s="236"/>
      <c r="Q165" s="237">
        <v>376</v>
      </c>
      <c r="R165" s="238">
        <v>0.8</v>
      </c>
      <c r="S165" s="240"/>
      <c r="T165" s="240"/>
      <c r="U165" s="240"/>
      <c r="V165" s="240"/>
    </row>
    <row r="166" spans="1:38" s="9" customFormat="1" ht="19.5" x14ac:dyDescent="0.25">
      <c r="A166" s="241"/>
      <c r="B166" s="241"/>
      <c r="C166" s="241"/>
      <c r="D166" s="180"/>
      <c r="E166" s="180"/>
      <c r="F166" s="180"/>
      <c r="G166" s="180"/>
      <c r="H166" s="180"/>
      <c r="I166" s="180"/>
      <c r="J166" s="242"/>
      <c r="K166" s="242"/>
      <c r="L166" s="243"/>
      <c r="M166" s="180"/>
      <c r="N166" s="180"/>
      <c r="O166" s="180"/>
      <c r="P166" s="180"/>
      <c r="Q166" s="180"/>
      <c r="R166" s="180"/>
      <c r="S166" s="244"/>
      <c r="T166" s="244"/>
      <c r="U166" s="244"/>
      <c r="V166" s="244"/>
    </row>
    <row r="167" spans="1:38" s="9" customFormat="1" ht="19.5" x14ac:dyDescent="0.25">
      <c r="A167" s="245" t="s">
        <v>133</v>
      </c>
      <c r="B167" s="180"/>
      <c r="C167" s="180"/>
      <c r="D167" s="180"/>
      <c r="E167" s="180"/>
      <c r="F167" s="180"/>
      <c r="G167" s="180"/>
      <c r="H167" s="180"/>
      <c r="I167" s="180"/>
      <c r="J167" s="242"/>
      <c r="K167" s="242"/>
      <c r="L167" s="243"/>
      <c r="M167" s="180"/>
      <c r="N167" s="180"/>
      <c r="O167" s="180"/>
      <c r="P167" s="180"/>
      <c r="Q167" s="180"/>
      <c r="R167" s="180"/>
      <c r="S167" s="244"/>
      <c r="T167" s="244"/>
      <c r="U167" s="244"/>
      <c r="V167" s="244"/>
    </row>
    <row r="168" spans="1:38" s="9" customFormat="1" ht="10.5" customHeight="1" x14ac:dyDescent="0.25">
      <c r="P168" s="180"/>
      <c r="Q168" s="180"/>
      <c r="R168" s="180"/>
      <c r="S168" s="244"/>
      <c r="T168" s="244"/>
      <c r="U168" s="244"/>
      <c r="V168" s="244"/>
    </row>
    <row r="169" spans="1:38" s="9" customFormat="1" ht="19.5" x14ac:dyDescent="0.25">
      <c r="P169" s="180"/>
      <c r="Q169" s="180"/>
      <c r="R169" s="180"/>
      <c r="S169" s="244"/>
      <c r="T169" s="244"/>
      <c r="U169" s="244"/>
      <c r="V169" s="244"/>
    </row>
    <row r="170" spans="1:38" s="9" customFormat="1" ht="19.5" x14ac:dyDescent="0.25">
      <c r="P170" s="180"/>
      <c r="Q170" s="180"/>
      <c r="R170" s="180"/>
      <c r="S170" s="244"/>
      <c r="T170" s="244"/>
      <c r="U170" s="244"/>
      <c r="V170" s="244"/>
    </row>
    <row r="171" spans="1:38" ht="19.5" x14ac:dyDescent="0.25">
      <c r="P171" s="180"/>
      <c r="Q171" s="180"/>
      <c r="R171" s="180"/>
      <c r="S171" s="244"/>
      <c r="T171" s="244"/>
      <c r="U171" s="244"/>
      <c r="V171" s="244"/>
    </row>
    <row r="172" spans="1:38" ht="19.5" x14ac:dyDescent="0.25">
      <c r="P172" s="180"/>
      <c r="Q172" s="180"/>
      <c r="R172" s="180"/>
      <c r="S172" s="244"/>
      <c r="T172" s="244"/>
      <c r="U172" s="244"/>
      <c r="V172" s="244"/>
    </row>
    <row r="173" spans="1:38" ht="19.5" x14ac:dyDescent="0.25">
      <c r="A173" s="180"/>
      <c r="B173" s="180"/>
      <c r="C173" s="180"/>
      <c r="D173" s="180"/>
      <c r="E173" s="180"/>
      <c r="F173" s="180"/>
      <c r="G173" s="180"/>
      <c r="H173" s="180"/>
      <c r="I173" s="180"/>
      <c r="J173" s="242"/>
      <c r="K173" s="242"/>
      <c r="L173" s="243"/>
      <c r="M173" s="180"/>
      <c r="N173" s="180"/>
      <c r="O173" s="180"/>
      <c r="P173" s="180"/>
      <c r="Q173" s="180"/>
      <c r="R173" s="180"/>
      <c r="S173" s="244"/>
      <c r="T173" s="244"/>
      <c r="U173" s="244"/>
      <c r="V173" s="244"/>
    </row>
    <row r="174" spans="1:38" ht="19.5" x14ac:dyDescent="0.25">
      <c r="A174" s="180"/>
      <c r="B174" s="180"/>
      <c r="C174" s="180"/>
      <c r="D174" s="180"/>
      <c r="E174" s="180"/>
      <c r="F174" s="180"/>
      <c r="G174" s="180"/>
      <c r="H174" s="180"/>
      <c r="I174" s="180"/>
      <c r="J174" s="246"/>
      <c r="K174" s="246"/>
      <c r="L174" s="246"/>
      <c r="M174" s="180"/>
      <c r="N174" s="180"/>
      <c r="O174" s="180"/>
      <c r="P174" s="180"/>
      <c r="Q174" s="180"/>
      <c r="R174" s="180"/>
      <c r="S174" s="247"/>
      <c r="T174" s="247"/>
      <c r="U174" s="247"/>
      <c r="V174" s="247"/>
    </row>
    <row r="175" spans="1:38" ht="19.5" x14ac:dyDescent="0.25">
      <c r="A175" s="180"/>
      <c r="B175" s="180"/>
      <c r="C175" s="180"/>
      <c r="D175" s="180"/>
      <c r="E175" s="180"/>
      <c r="F175" s="180"/>
      <c r="G175" s="180"/>
      <c r="H175" s="180"/>
      <c r="I175" s="180"/>
      <c r="J175" s="243"/>
      <c r="K175" s="243"/>
      <c r="L175" s="248"/>
      <c r="M175" s="180"/>
      <c r="N175" s="180"/>
      <c r="O175" s="180"/>
      <c r="P175" s="180"/>
      <c r="Q175" s="180"/>
      <c r="R175" s="180"/>
      <c r="S175" s="249"/>
      <c r="T175" s="249"/>
      <c r="U175" s="249"/>
      <c r="V175" s="249"/>
    </row>
    <row r="176" spans="1:38" ht="19.5" x14ac:dyDescent="0.25">
      <c r="A176" s="180"/>
      <c r="B176" s="180"/>
      <c r="C176" s="180"/>
      <c r="D176" s="180"/>
      <c r="E176" s="180"/>
      <c r="F176" s="180"/>
      <c r="G176" s="180"/>
      <c r="H176" s="180"/>
      <c r="I176" s="180"/>
      <c r="J176" s="33"/>
      <c r="K176" s="33"/>
      <c r="L176" s="33"/>
      <c r="M176" s="180"/>
      <c r="N176" s="180"/>
      <c r="O176" s="180"/>
      <c r="P176" s="180"/>
      <c r="Q176" s="180"/>
      <c r="R176" s="180"/>
      <c r="S176" s="33"/>
      <c r="T176" s="33"/>
      <c r="U176" s="9"/>
    </row>
    <row r="177" spans="1:25" ht="19.5" x14ac:dyDescent="0.25">
      <c r="A177" s="180"/>
      <c r="B177" s="180"/>
      <c r="C177" s="180"/>
      <c r="D177" s="180"/>
      <c r="E177" s="180"/>
      <c r="F177" s="180"/>
      <c r="G177" s="180"/>
      <c r="H177" s="180"/>
      <c r="I177" s="180"/>
      <c r="J177" s="250"/>
      <c r="K177" s="250"/>
      <c r="L177" s="250"/>
      <c r="M177" s="180"/>
      <c r="N177" s="180"/>
      <c r="O177" s="180"/>
      <c r="P177" s="180"/>
      <c r="Q177" s="180"/>
      <c r="R177" s="180"/>
      <c r="S177" s="251"/>
      <c r="T177" s="251"/>
      <c r="U177" s="251"/>
      <c r="V177" s="251"/>
    </row>
    <row r="178" spans="1:25" ht="15" customHeight="1" x14ac:dyDescent="0.25">
      <c r="A178" s="180"/>
      <c r="B178" s="180"/>
      <c r="C178" s="180"/>
      <c r="D178" s="180"/>
      <c r="E178" s="180"/>
      <c r="F178" s="180"/>
      <c r="G178" s="180"/>
      <c r="H178" s="180"/>
      <c r="I178" s="180"/>
      <c r="J178" s="252"/>
      <c r="K178" s="252"/>
      <c r="L178" s="253"/>
      <c r="M178" s="180"/>
      <c r="N178" s="180"/>
      <c r="O178" s="180"/>
      <c r="P178" s="180"/>
      <c r="Q178" s="180"/>
      <c r="R178" s="180"/>
      <c r="S178" s="33"/>
      <c r="T178" s="33"/>
      <c r="U178" s="9"/>
    </row>
    <row r="179" spans="1:25" ht="15.75" customHeight="1" x14ac:dyDescent="0.25">
      <c r="A179" s="180"/>
      <c r="B179" s="180"/>
      <c r="C179" s="180"/>
      <c r="D179" s="180"/>
      <c r="E179" s="180"/>
      <c r="F179" s="180"/>
      <c r="G179" s="180"/>
      <c r="H179" s="180"/>
      <c r="I179" s="180"/>
      <c r="J179" s="9"/>
      <c r="K179" s="9"/>
      <c r="L179" s="253"/>
      <c r="M179" s="180"/>
      <c r="N179" s="180"/>
      <c r="O179" s="180"/>
      <c r="P179" s="180"/>
      <c r="Q179" s="180"/>
      <c r="R179" s="180"/>
      <c r="S179" s="33"/>
      <c r="T179" s="33"/>
      <c r="U179" s="9"/>
    </row>
    <row r="180" spans="1:25" ht="15" customHeight="1" x14ac:dyDescent="0.25">
      <c r="A180" s="180"/>
      <c r="B180" s="180"/>
      <c r="C180" s="180"/>
      <c r="D180" s="180"/>
      <c r="E180" s="180"/>
      <c r="F180" s="180"/>
      <c r="G180" s="180"/>
      <c r="H180" s="180"/>
      <c r="I180" s="180"/>
      <c r="J180" s="9"/>
      <c r="K180" s="9"/>
      <c r="L180" s="254"/>
      <c r="M180" s="180"/>
      <c r="N180" s="180"/>
      <c r="O180" s="180"/>
      <c r="P180" s="180"/>
      <c r="Q180" s="180"/>
      <c r="R180" s="180"/>
      <c r="S180" s="33"/>
      <c r="T180" s="33"/>
      <c r="U180" s="9"/>
    </row>
    <row r="181" spans="1:25" ht="15" customHeight="1" x14ac:dyDescent="0.25">
      <c r="A181" s="33"/>
      <c r="B181" s="33"/>
      <c r="C181" s="33"/>
      <c r="D181" s="33"/>
      <c r="E181" s="33"/>
      <c r="F181" s="33"/>
      <c r="G181" s="33"/>
      <c r="H181" s="253"/>
      <c r="I181" s="9"/>
      <c r="J181" s="9"/>
      <c r="K181" s="9"/>
      <c r="L181" s="255"/>
      <c r="M181" s="180"/>
      <c r="N181" s="180"/>
      <c r="O181" s="180"/>
      <c r="P181" s="180"/>
      <c r="Q181" s="180"/>
      <c r="R181" s="180"/>
      <c r="S181" s="9"/>
      <c r="T181" s="9"/>
      <c r="U181" s="9"/>
    </row>
    <row r="182" spans="1:25" s="9" customFormat="1" ht="15" customHeight="1" x14ac:dyDescent="0.25">
      <c r="A182" s="33"/>
      <c r="B182" s="33"/>
      <c r="C182" s="33"/>
      <c r="D182" s="33"/>
      <c r="E182" s="33"/>
      <c r="F182" s="33"/>
      <c r="G182" s="33"/>
      <c r="H182" s="256"/>
      <c r="L182" s="29"/>
      <c r="M182" s="180"/>
      <c r="N182" s="180"/>
      <c r="O182" s="180"/>
      <c r="P182" s="180"/>
      <c r="Q182" s="180"/>
      <c r="R182" s="180"/>
      <c r="W182"/>
      <c r="X182"/>
      <c r="Y182"/>
    </row>
    <row r="183" spans="1:25" s="9" customFormat="1" ht="19.5" x14ac:dyDescent="0.25">
      <c r="A183" s="33"/>
      <c r="B183" s="33"/>
      <c r="C183" s="33"/>
      <c r="D183" s="33"/>
      <c r="E183" s="33"/>
      <c r="F183" s="33"/>
      <c r="G183" s="33"/>
      <c r="H183" s="256"/>
      <c r="L183" s="33"/>
      <c r="M183" s="180"/>
      <c r="N183" s="180"/>
      <c r="O183" s="180"/>
      <c r="P183" s="180"/>
      <c r="Q183" s="180"/>
      <c r="R183" s="180"/>
      <c r="W183"/>
      <c r="X183"/>
      <c r="Y183"/>
    </row>
    <row r="184" spans="1:25" s="9" customFormat="1" ht="19.5" x14ac:dyDescent="0.25">
      <c r="A184" s="33"/>
      <c r="B184" s="33"/>
      <c r="C184" s="33"/>
      <c r="D184" s="33"/>
      <c r="E184" s="33"/>
      <c r="F184" s="33"/>
      <c r="G184" s="33"/>
      <c r="H184" s="257"/>
      <c r="L184" s="33"/>
      <c r="M184" s="180"/>
      <c r="N184" s="180"/>
      <c r="O184" s="180"/>
      <c r="P184" s="180"/>
      <c r="Q184" s="180"/>
      <c r="R184" s="180"/>
      <c r="W184"/>
      <c r="X184"/>
      <c r="Y184"/>
    </row>
    <row r="185" spans="1:25" s="9" customFormat="1" ht="19.5" x14ac:dyDescent="0.25">
      <c r="A185" s="33"/>
      <c r="B185" s="33"/>
      <c r="C185" s="33"/>
      <c r="D185" s="33"/>
      <c r="E185" s="33"/>
      <c r="F185" s="33"/>
      <c r="G185" s="33"/>
      <c r="H185" s="257"/>
      <c r="L185" s="33"/>
      <c r="M185" s="180"/>
      <c r="N185" s="180"/>
      <c r="O185" s="180"/>
      <c r="P185" s="180"/>
      <c r="Q185" s="180"/>
      <c r="R185" s="180"/>
      <c r="W185"/>
      <c r="X185"/>
      <c r="Y185"/>
    </row>
    <row r="186" spans="1:25" s="9" customFormat="1" ht="19.5" x14ac:dyDescent="0.25">
      <c r="A186" s="33"/>
      <c r="B186" s="33"/>
      <c r="C186" s="33"/>
      <c r="D186" s="33"/>
      <c r="E186" s="33"/>
      <c r="F186" s="33"/>
      <c r="G186" s="33"/>
      <c r="H186" s="257"/>
      <c r="L186" s="33"/>
      <c r="M186" s="180"/>
      <c r="N186" s="180"/>
      <c r="O186" s="180"/>
      <c r="P186" s="180"/>
      <c r="Q186" s="180"/>
      <c r="R186" s="180"/>
      <c r="W186"/>
      <c r="X186"/>
      <c r="Y186"/>
    </row>
    <row r="187" spans="1:25" s="9" customFormat="1" ht="19.5" x14ac:dyDescent="0.25">
      <c r="A187" s="33"/>
      <c r="B187" s="33"/>
      <c r="C187" s="33"/>
      <c r="D187" s="33"/>
      <c r="E187" s="33"/>
      <c r="F187" s="33"/>
      <c r="G187" s="33"/>
      <c r="H187" s="257"/>
      <c r="L187" s="33"/>
      <c r="M187" s="180"/>
      <c r="N187" s="180"/>
      <c r="O187" s="180"/>
      <c r="P187" s="180"/>
      <c r="Q187" s="180"/>
      <c r="R187" s="180"/>
      <c r="W187"/>
      <c r="X187"/>
      <c r="Y187"/>
    </row>
    <row r="188" spans="1:25" s="9" customFormat="1" ht="19.5" x14ac:dyDescent="0.25">
      <c r="A188" s="33"/>
      <c r="B188" s="33"/>
      <c r="C188" s="33"/>
      <c r="D188" s="33"/>
      <c r="E188" s="33"/>
      <c r="F188" s="33"/>
      <c r="G188" s="33"/>
      <c r="H188" s="257"/>
      <c r="L188" s="33"/>
      <c r="M188" s="180"/>
      <c r="N188" s="180"/>
      <c r="O188" s="180"/>
      <c r="P188" s="180"/>
      <c r="Q188" s="180"/>
      <c r="R188" s="180"/>
      <c r="W188"/>
      <c r="X188"/>
      <c r="Y188"/>
    </row>
    <row r="189" spans="1:25" s="9" customFormat="1" ht="19.5" x14ac:dyDescent="0.25">
      <c r="A189" s="33"/>
      <c r="B189" s="33"/>
      <c r="C189" s="33"/>
      <c r="D189" s="33"/>
      <c r="E189" s="33"/>
      <c r="F189" s="33"/>
      <c r="G189" s="33"/>
      <c r="H189" s="257"/>
      <c r="L189" s="33"/>
      <c r="M189" s="180"/>
      <c r="N189" s="180"/>
      <c r="O189" s="180"/>
      <c r="P189" s="180"/>
      <c r="Q189" s="180"/>
      <c r="R189" s="180"/>
      <c r="W189"/>
      <c r="X189"/>
      <c r="Y189"/>
    </row>
    <row r="190" spans="1:25" s="9" customFormat="1" ht="19.5" x14ac:dyDescent="0.25">
      <c r="A190" s="33"/>
      <c r="B190" s="33"/>
      <c r="C190" s="33"/>
      <c r="D190" s="33"/>
      <c r="E190" s="33"/>
      <c r="F190" s="33"/>
      <c r="G190" s="33"/>
      <c r="H190" s="257"/>
      <c r="L190" s="33"/>
      <c r="M190" s="180"/>
      <c r="N190" s="180"/>
      <c r="O190" s="180"/>
      <c r="P190" s="180"/>
      <c r="Q190" s="180"/>
      <c r="R190" s="180"/>
      <c r="W190"/>
      <c r="X190"/>
      <c r="Y190"/>
    </row>
    <row r="191" spans="1:25" s="9" customFormat="1" ht="19.5" x14ac:dyDescent="0.25">
      <c r="A191" s="33"/>
      <c r="B191" s="33"/>
      <c r="C191" s="33"/>
      <c r="D191" s="33"/>
      <c r="E191" s="33"/>
      <c r="F191" s="33"/>
      <c r="G191" s="33"/>
      <c r="H191" s="257"/>
      <c r="L191" s="33"/>
      <c r="M191" s="180"/>
      <c r="N191" s="180"/>
      <c r="O191" s="180"/>
      <c r="P191" s="180"/>
      <c r="Q191" s="180"/>
      <c r="R191" s="180"/>
      <c r="W191"/>
      <c r="X191"/>
      <c r="Y191"/>
    </row>
    <row r="192" spans="1:25" s="9" customFormat="1" ht="19.5" x14ac:dyDescent="0.25">
      <c r="A192" s="33"/>
      <c r="B192" s="33"/>
      <c r="C192" s="33"/>
      <c r="D192" s="33"/>
      <c r="E192" s="33"/>
      <c r="F192" s="33"/>
      <c r="G192" s="33"/>
      <c r="H192" s="257"/>
      <c r="L192" s="33"/>
      <c r="M192" s="180"/>
      <c r="N192" s="180"/>
      <c r="O192" s="180"/>
      <c r="P192" s="180"/>
      <c r="Q192" s="180"/>
      <c r="R192" s="180"/>
      <c r="W192"/>
      <c r="X192"/>
      <c r="Y192"/>
    </row>
    <row r="193" spans="1:25" s="9" customFormat="1" ht="19.5" x14ac:dyDescent="0.25">
      <c r="A193" s="33"/>
      <c r="B193" s="33"/>
      <c r="C193" s="33"/>
      <c r="D193" s="33"/>
      <c r="E193" s="33"/>
      <c r="F193" s="33"/>
      <c r="G193" s="33"/>
      <c r="H193" s="257"/>
      <c r="L193" s="33"/>
      <c r="M193" s="180"/>
      <c r="N193" s="180"/>
      <c r="O193" s="180"/>
      <c r="P193" s="180"/>
      <c r="Q193" s="180"/>
      <c r="R193" s="180"/>
      <c r="W193"/>
      <c r="X193"/>
      <c r="Y193"/>
    </row>
    <row r="194" spans="1:25" s="9" customFormat="1" ht="19.5" x14ac:dyDescent="0.25">
      <c r="A194" s="33"/>
      <c r="B194" s="33"/>
      <c r="C194" s="33"/>
      <c r="D194" s="33"/>
      <c r="E194" s="33"/>
      <c r="F194" s="33"/>
      <c r="G194" s="33"/>
      <c r="H194" s="257"/>
      <c r="L194" s="33"/>
      <c r="M194" s="180"/>
      <c r="N194" s="180"/>
      <c r="O194" s="180"/>
      <c r="P194" s="180"/>
      <c r="Q194" s="180"/>
      <c r="R194" s="180"/>
      <c r="W194"/>
      <c r="X194"/>
      <c r="Y194"/>
    </row>
    <row r="195" spans="1:25" s="9" customFormat="1" ht="19.5" x14ac:dyDescent="0.25">
      <c r="A195" s="33"/>
      <c r="B195" s="33"/>
      <c r="C195" s="33"/>
      <c r="D195" s="33"/>
      <c r="E195" s="33"/>
      <c r="F195" s="33"/>
      <c r="G195" s="33"/>
      <c r="H195" s="257"/>
      <c r="L195" s="33"/>
      <c r="M195" s="180"/>
      <c r="N195" s="180"/>
      <c r="O195" s="180"/>
      <c r="P195" s="180"/>
      <c r="Q195" s="180"/>
      <c r="R195" s="180"/>
      <c r="W195"/>
      <c r="X195"/>
      <c r="Y195"/>
    </row>
    <row r="196" spans="1:25" s="9" customFormat="1" ht="19.5" x14ac:dyDescent="0.25">
      <c r="A196" s="33"/>
      <c r="B196" s="33"/>
      <c r="C196" s="33"/>
      <c r="D196" s="33"/>
      <c r="E196" s="33"/>
      <c r="F196" s="33"/>
      <c r="G196" s="33"/>
      <c r="H196" s="258"/>
      <c r="L196" s="33"/>
      <c r="M196" s="180"/>
      <c r="N196" s="180"/>
      <c r="O196" s="180"/>
      <c r="P196" s="180"/>
      <c r="Q196" s="180"/>
      <c r="R196" s="180"/>
      <c r="W196"/>
      <c r="X196"/>
      <c r="Y196"/>
    </row>
    <row r="197" spans="1:25" s="9" customFormat="1" ht="19.5" x14ac:dyDescent="0.25">
      <c r="A197" s="33"/>
      <c r="B197" s="33"/>
      <c r="C197" s="33"/>
      <c r="D197" s="33"/>
      <c r="E197" s="33"/>
      <c r="F197" s="33"/>
      <c r="G197" s="33"/>
      <c r="H197" s="259"/>
      <c r="L197" s="33"/>
      <c r="M197" s="180"/>
      <c r="N197" s="180"/>
      <c r="O197" s="180"/>
      <c r="P197" s="180"/>
      <c r="Q197" s="180"/>
      <c r="R197" s="180"/>
      <c r="W197"/>
      <c r="X197"/>
      <c r="Y197"/>
    </row>
    <row r="198" spans="1:25" s="9" customFormat="1" x14ac:dyDescent="0.25">
      <c r="A198" s="33"/>
      <c r="B198" s="33"/>
      <c r="C198" s="33"/>
      <c r="D198" s="33"/>
      <c r="E198" s="33"/>
      <c r="F198" s="33"/>
      <c r="G198" s="33"/>
      <c r="W198"/>
      <c r="X198"/>
      <c r="Y198"/>
    </row>
    <row r="199" spans="1:25" s="9" customFormat="1" x14ac:dyDescent="0.25">
      <c r="A199" s="33"/>
      <c r="B199" s="33"/>
      <c r="C199" s="33"/>
      <c r="D199" s="33"/>
      <c r="E199" s="33"/>
      <c r="F199" s="33"/>
      <c r="G199" s="33"/>
      <c r="U199"/>
      <c r="W199"/>
      <c r="X199"/>
      <c r="Y199"/>
    </row>
    <row r="200" spans="1:25" s="9" customFormat="1" x14ac:dyDescent="0.25">
      <c r="A200" s="33"/>
      <c r="B200" s="33"/>
      <c r="C200" s="33"/>
      <c r="D200" s="33"/>
      <c r="E200" s="33"/>
      <c r="F200" s="33"/>
      <c r="G200" s="33"/>
      <c r="U200"/>
      <c r="W200"/>
      <c r="X200"/>
      <c r="Y200"/>
    </row>
    <row r="201" spans="1:25" s="9" customFormat="1" x14ac:dyDescent="0.25">
      <c r="A201" s="33"/>
      <c r="B201" s="33"/>
      <c r="C201" s="33"/>
      <c r="D201" s="33"/>
      <c r="E201" s="33"/>
      <c r="F201" s="33"/>
      <c r="G201" s="33"/>
      <c r="U201"/>
      <c r="W201"/>
      <c r="X201"/>
      <c r="Y201"/>
    </row>
    <row r="202" spans="1:25" s="9" customFormat="1" x14ac:dyDescent="0.25">
      <c r="A202" s="33"/>
      <c r="B202" s="33"/>
      <c r="C202" s="33"/>
      <c r="D202" s="33"/>
      <c r="E202" s="33"/>
      <c r="F202" s="33"/>
      <c r="G202" s="33"/>
      <c r="U202"/>
      <c r="W202"/>
      <c r="X202"/>
      <c r="Y202"/>
    </row>
    <row r="203" spans="1:25" s="9" customFormat="1" x14ac:dyDescent="0.25">
      <c r="A203" s="33"/>
      <c r="B203" s="33"/>
      <c r="C203" s="33"/>
      <c r="D203" s="33"/>
      <c r="E203" s="33"/>
      <c r="F203" s="33"/>
      <c r="G203" s="33"/>
      <c r="U203"/>
      <c r="W203"/>
      <c r="X203"/>
      <c r="Y203"/>
    </row>
    <row r="204" spans="1:25" s="9" customFormat="1" x14ac:dyDescent="0.25">
      <c r="A204" s="33"/>
      <c r="B204" s="33"/>
      <c r="C204" s="33"/>
      <c r="D204" s="33"/>
      <c r="E204" s="33"/>
      <c r="F204" s="33"/>
      <c r="G204" s="33"/>
      <c r="U204"/>
      <c r="W204"/>
      <c r="X204"/>
      <c r="Y204"/>
    </row>
    <row r="205" spans="1:25" s="9" customFormat="1" x14ac:dyDescent="0.25">
      <c r="A205" s="33"/>
      <c r="B205" s="33"/>
      <c r="C205" s="33"/>
      <c r="D205" s="33"/>
      <c r="E205" s="33"/>
      <c r="F205" s="33"/>
      <c r="G205" s="33"/>
      <c r="U205"/>
      <c r="W205"/>
      <c r="X205"/>
      <c r="Y205"/>
    </row>
    <row r="206" spans="1:25" s="9" customFormat="1" x14ac:dyDescent="0.25">
      <c r="A206" s="33"/>
      <c r="B206" s="33"/>
      <c r="C206" s="33"/>
      <c r="D206" s="33"/>
      <c r="E206" s="33"/>
      <c r="F206" s="33"/>
      <c r="G206" s="33"/>
      <c r="U206"/>
      <c r="W206"/>
      <c r="X206"/>
      <c r="Y206"/>
    </row>
    <row r="207" spans="1:25" s="9" customFormat="1" x14ac:dyDescent="0.25">
      <c r="A207" s="33"/>
      <c r="B207" s="33"/>
      <c r="C207" s="33"/>
      <c r="D207" s="33"/>
      <c r="E207" s="33"/>
      <c r="F207" s="33"/>
      <c r="G207" s="33"/>
      <c r="U207"/>
      <c r="W207"/>
      <c r="X207"/>
      <c r="Y207"/>
    </row>
  </sheetData>
  <mergeCells count="98">
    <mergeCell ref="D161:R161"/>
    <mergeCell ref="D162:R162"/>
    <mergeCell ref="H182:H183"/>
    <mergeCell ref="A153:E153"/>
    <mergeCell ref="A154:E154"/>
    <mergeCell ref="A155:E155"/>
    <mergeCell ref="A156:E156"/>
    <mergeCell ref="A157:E157"/>
    <mergeCell ref="A158:E158"/>
    <mergeCell ref="A147:E147"/>
    <mergeCell ref="A148:E148"/>
    <mergeCell ref="A149:E149"/>
    <mergeCell ref="A150:E150"/>
    <mergeCell ref="A151:E151"/>
    <mergeCell ref="A152:E152"/>
    <mergeCell ref="A141:E141"/>
    <mergeCell ref="A142:E142"/>
    <mergeCell ref="A143:E143"/>
    <mergeCell ref="A144:E144"/>
    <mergeCell ref="A145:E145"/>
    <mergeCell ref="A146:E146"/>
    <mergeCell ref="A126:E126"/>
    <mergeCell ref="A127:E127"/>
    <mergeCell ref="A128:E128"/>
    <mergeCell ref="A129:E129"/>
    <mergeCell ref="A130:E130"/>
    <mergeCell ref="A131:E131"/>
    <mergeCell ref="S122:S124"/>
    <mergeCell ref="T122:T124"/>
    <mergeCell ref="U122:U124"/>
    <mergeCell ref="A123:E125"/>
    <mergeCell ref="F123:F125"/>
    <mergeCell ref="G123:G125"/>
    <mergeCell ref="H123:H125"/>
    <mergeCell ref="I123:I125"/>
    <mergeCell ref="J123:J125"/>
    <mergeCell ref="K123:K125"/>
    <mergeCell ref="A120:J120"/>
    <mergeCell ref="A121:J121"/>
    <mergeCell ref="O122:O124"/>
    <mergeCell ref="P122:P124"/>
    <mergeCell ref="Q122:Q124"/>
    <mergeCell ref="R122:R124"/>
    <mergeCell ref="T95:T97"/>
    <mergeCell ref="U95:U97"/>
    <mergeCell ref="A112:R112"/>
    <mergeCell ref="A113:R113"/>
    <mergeCell ref="A114:R114"/>
    <mergeCell ref="A117:V118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N87:O87"/>
    <mergeCell ref="T87:U87"/>
    <mergeCell ref="T88:U88"/>
    <mergeCell ref="A91:V91"/>
    <mergeCell ref="A93:H93"/>
    <mergeCell ref="Q93:V93"/>
    <mergeCell ref="N81:O81"/>
    <mergeCell ref="N82:O82"/>
    <mergeCell ref="N83:O83"/>
    <mergeCell ref="N84:O84"/>
    <mergeCell ref="N85:O85"/>
    <mergeCell ref="N86:O86"/>
    <mergeCell ref="N75:O75"/>
    <mergeCell ref="N76:O76"/>
    <mergeCell ref="N77:O77"/>
    <mergeCell ref="N78:O78"/>
    <mergeCell ref="N79:O79"/>
    <mergeCell ref="N80:O80"/>
    <mergeCell ref="A72:F72"/>
    <mergeCell ref="N72:U72"/>
    <mergeCell ref="A73:F73"/>
    <mergeCell ref="N73:U73"/>
    <mergeCell ref="N74:O74"/>
    <mergeCell ref="T74:U74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20:V20"/>
    <mergeCell ref="A22:V22"/>
    <mergeCell ref="A25:V25"/>
    <mergeCell ref="A28:V28"/>
    <mergeCell ref="A30:E30"/>
    <mergeCell ref="L30:O30"/>
  </mergeCells>
  <conditionalFormatting sqref="B66">
    <cfRule type="cellIs" dxfId="8" priority="9" operator="notEqual">
      <formula>$M$46</formula>
    </cfRule>
  </conditionalFormatting>
  <conditionalFormatting sqref="B110">
    <cfRule type="expression" dxfId="7" priority="8">
      <formula>$B$110&lt;&gt;$M$46</formula>
    </cfRule>
  </conditionalFormatting>
  <conditionalFormatting sqref="B46">
    <cfRule type="expression" dxfId="6" priority="7">
      <formula>$B$46&lt;&gt;$M$46</formula>
    </cfRule>
  </conditionalFormatting>
  <conditionalFormatting sqref="B87">
    <cfRule type="expression" dxfId="5" priority="6">
      <formula>$B$87&lt;&gt;$M$46</formula>
    </cfRule>
  </conditionalFormatting>
  <conditionalFormatting sqref="R110">
    <cfRule type="expression" dxfId="4" priority="5">
      <formula>$R$110&lt;&gt;$M$46</formula>
    </cfRule>
  </conditionalFormatting>
  <conditionalFormatting sqref="F126">
    <cfRule type="cellIs" dxfId="3" priority="4" operator="notEqual">
      <formula>$M$46</formula>
    </cfRule>
  </conditionalFormatting>
  <conditionalFormatting sqref="F141:F151 F153:F154">
    <cfRule type="expression" dxfId="2" priority="3">
      <formula>$F$141&lt;&gt;$H$141+$K$141</formula>
    </cfRule>
  </conditionalFormatting>
  <conditionalFormatting sqref="P137">
    <cfRule type="expression" dxfId="1" priority="2">
      <formula>$P$137&lt;&gt;$F$157</formula>
    </cfRule>
  </conditionalFormatting>
  <conditionalFormatting sqref="F152">
    <cfRule type="expression" dxfId="0" priority="1">
      <formula>$F$141&lt;&gt;$H$141+$K$141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4" manualBreakCount="4">
    <brk id="16" max="20" man="1"/>
    <brk id="69" max="20" man="1"/>
    <brk id="115" max="20" man="1"/>
    <brk id="169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87"/>
  <sheetViews>
    <sheetView view="pageBreakPreview" zoomScale="60" zoomScaleNormal="60" workbookViewId="0">
      <selection activeCell="U18" sqref="U18"/>
    </sheetView>
  </sheetViews>
  <sheetFormatPr baseColWidth="10" defaultColWidth="11.42578125" defaultRowHeight="16.5" x14ac:dyDescent="0.3"/>
  <cols>
    <col min="1" max="1" width="15.5703125" style="264" customWidth="1"/>
    <col min="2" max="3" width="13.7109375" style="264" customWidth="1"/>
    <col min="4" max="4" width="10.7109375" style="264" customWidth="1"/>
    <col min="5" max="15" width="15.140625" style="264" customWidth="1"/>
    <col min="16" max="16" width="14.28515625" style="264" customWidth="1"/>
    <col min="17" max="18" width="10.7109375" style="264" customWidth="1"/>
    <col min="19" max="19" width="2.85546875" style="264" customWidth="1"/>
    <col min="20" max="20" width="2.42578125" style="263" customWidth="1"/>
    <col min="21" max="21" width="12.5703125" style="264" customWidth="1"/>
    <col min="22" max="23" width="12.140625" style="264" customWidth="1"/>
    <col min="24" max="35" width="12.42578125" style="264" customWidth="1"/>
    <col min="36" max="36" width="10" style="264" customWidth="1"/>
    <col min="37" max="37" width="11.28515625" style="264" customWidth="1"/>
    <col min="38" max="38" width="14.28515625" style="264" customWidth="1"/>
    <col min="39" max="47" width="7.140625" style="264" customWidth="1"/>
    <col min="48" max="16384" width="11.42578125" style="264"/>
  </cols>
  <sheetData>
    <row r="5" spans="1:40" s="265" customFormat="1" ht="26.25" customHeight="1" x14ac:dyDescent="0.35">
      <c r="A5" s="260"/>
      <c r="B5" s="261"/>
      <c r="C5" s="261"/>
      <c r="D5" s="261"/>
      <c r="E5" s="261"/>
      <c r="F5" s="261"/>
      <c r="G5" s="261"/>
      <c r="H5" s="261"/>
      <c r="I5" s="261"/>
      <c r="J5" s="262"/>
      <c r="K5" s="261"/>
      <c r="L5" s="261"/>
      <c r="M5" s="261"/>
      <c r="N5" s="261"/>
      <c r="O5" s="261"/>
      <c r="P5" s="261"/>
      <c r="Q5" s="261"/>
      <c r="R5" s="261"/>
      <c r="S5" s="261"/>
      <c r="T5" s="263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</row>
    <row r="6" spans="1:40" ht="7.5" customHeight="1" x14ac:dyDescent="0.3"/>
    <row r="7" spans="1:40" ht="7.5" customHeight="1" x14ac:dyDescent="0.3">
      <c r="A7" s="266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8"/>
    </row>
    <row r="8" spans="1:40" ht="33" customHeight="1" x14ac:dyDescent="0.3">
      <c r="A8" s="269" t="s">
        <v>6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</row>
    <row r="9" spans="1:40" ht="27" customHeight="1" x14ac:dyDescent="0.3">
      <c r="A9" s="271" t="s">
        <v>134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</row>
    <row r="10" spans="1:40" ht="23.25" customHeight="1" x14ac:dyDescent="0.3">
      <c r="A10" s="273" t="s">
        <v>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</row>
    <row r="11" spans="1:40" ht="7.5" customHeight="1" x14ac:dyDescent="0.3">
      <c r="A11" s="275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7"/>
      <c r="O11" s="277"/>
      <c r="P11" s="276"/>
      <c r="Q11" s="276"/>
      <c r="R11" s="276"/>
      <c r="S11" s="276"/>
      <c r="T11" s="268"/>
    </row>
    <row r="12" spans="1:40" ht="20.25" customHeight="1" x14ac:dyDescent="0.3"/>
    <row r="13" spans="1:40" ht="23.25" customHeight="1" thickBot="1" x14ac:dyDescent="0.35">
      <c r="A13" s="278" t="s">
        <v>135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9"/>
      <c r="S13" s="279"/>
    </row>
    <row r="14" spans="1:40" ht="12.75" customHeight="1" x14ac:dyDescent="0.3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63"/>
      <c r="S14" s="263"/>
    </row>
    <row r="15" spans="1:40" ht="22.5" customHeight="1" x14ac:dyDescent="0.3">
      <c r="A15" s="281" t="s">
        <v>136</v>
      </c>
      <c r="B15" s="282" t="s">
        <v>137</v>
      </c>
      <c r="C15" s="283"/>
      <c r="D15" s="284" t="s">
        <v>21</v>
      </c>
      <c r="E15" s="284" t="s">
        <v>22</v>
      </c>
      <c r="F15" s="284" t="s">
        <v>23</v>
      </c>
      <c r="G15" s="284" t="s">
        <v>24</v>
      </c>
      <c r="H15" s="284" t="s">
        <v>25</v>
      </c>
      <c r="I15" s="284" t="s">
        <v>26</v>
      </c>
      <c r="J15" s="284" t="s">
        <v>27</v>
      </c>
      <c r="K15" s="284" t="s">
        <v>28</v>
      </c>
      <c r="L15" s="284" t="s">
        <v>105</v>
      </c>
      <c r="M15" s="284" t="s">
        <v>30</v>
      </c>
      <c r="N15" s="284" t="s">
        <v>31</v>
      </c>
      <c r="O15" s="285" t="s">
        <v>32</v>
      </c>
      <c r="P15" s="286" t="s">
        <v>33</v>
      </c>
      <c r="Q15" s="287" t="s">
        <v>138</v>
      </c>
      <c r="S15" s="288"/>
      <c r="T15" s="288"/>
    </row>
    <row r="16" spans="1:40" ht="23.25" customHeight="1" x14ac:dyDescent="0.3">
      <c r="A16" s="289"/>
      <c r="B16" s="290"/>
      <c r="C16" s="291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3"/>
      <c r="P16" s="294"/>
      <c r="Q16" s="295"/>
      <c r="S16" s="288"/>
      <c r="T16" s="288"/>
    </row>
    <row r="17" spans="1:48" ht="23.25" customHeight="1" x14ac:dyDescent="0.3">
      <c r="A17" s="296">
        <v>1</v>
      </c>
      <c r="B17" s="297" t="s">
        <v>139</v>
      </c>
      <c r="C17" s="298"/>
      <c r="D17" s="299">
        <v>110</v>
      </c>
      <c r="E17" s="299">
        <v>211</v>
      </c>
      <c r="F17" s="299">
        <v>9</v>
      </c>
      <c r="G17" s="299">
        <v>16</v>
      </c>
      <c r="H17" s="299"/>
      <c r="I17" s="299"/>
      <c r="J17" s="299"/>
      <c r="K17" s="299"/>
      <c r="L17" s="299"/>
      <c r="M17" s="299"/>
      <c r="N17" s="299"/>
      <c r="O17" s="300"/>
      <c r="P17" s="301">
        <f t="shared" ref="P17:P79" si="0">SUM(D17:O17)</f>
        <v>346</v>
      </c>
      <c r="Q17" s="302">
        <f t="shared" ref="Q17:Q78" si="1">+P17/$P$79</f>
        <v>2.6241941600303374E-2</v>
      </c>
      <c r="S17" s="303"/>
      <c r="T17" s="304"/>
      <c r="AJ17" s="305"/>
      <c r="AK17" s="305"/>
      <c r="AL17" s="305"/>
      <c r="AM17" s="305"/>
      <c r="AN17" s="305"/>
      <c r="AO17" s="305"/>
      <c r="AP17" s="305"/>
      <c r="AQ17" s="305"/>
      <c r="AR17" s="305"/>
      <c r="AS17" s="305"/>
      <c r="AT17" s="305"/>
      <c r="AU17" s="305"/>
      <c r="AV17" s="305"/>
    </row>
    <row r="18" spans="1:48" ht="23.25" customHeight="1" x14ac:dyDescent="0.3">
      <c r="A18" s="296">
        <v>2</v>
      </c>
      <c r="B18" s="297" t="s">
        <v>140</v>
      </c>
      <c r="C18" s="298"/>
      <c r="D18" s="299">
        <v>38</v>
      </c>
      <c r="E18" s="299">
        <v>74</v>
      </c>
      <c r="F18" s="299">
        <v>0</v>
      </c>
      <c r="G18" s="299">
        <v>39</v>
      </c>
      <c r="H18" s="299"/>
      <c r="I18" s="299"/>
      <c r="J18" s="299"/>
      <c r="K18" s="299"/>
      <c r="L18" s="299"/>
      <c r="M18" s="299"/>
      <c r="N18" s="299"/>
      <c r="O18" s="300"/>
      <c r="P18" s="301">
        <f t="shared" si="0"/>
        <v>151</v>
      </c>
      <c r="Q18" s="302">
        <f t="shared" si="1"/>
        <v>1.1452408039438757E-2</v>
      </c>
      <c r="S18" s="303"/>
      <c r="T18" s="304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</row>
    <row r="19" spans="1:48" ht="23.25" customHeight="1" x14ac:dyDescent="0.3">
      <c r="A19" s="296">
        <v>3</v>
      </c>
      <c r="B19" s="297" t="s">
        <v>141</v>
      </c>
      <c r="C19" s="298"/>
      <c r="D19" s="299">
        <v>8</v>
      </c>
      <c r="E19" s="299">
        <v>23</v>
      </c>
      <c r="F19" s="299">
        <v>199</v>
      </c>
      <c r="G19" s="299">
        <v>9</v>
      </c>
      <c r="H19" s="299"/>
      <c r="I19" s="299"/>
      <c r="J19" s="299"/>
      <c r="K19" s="299"/>
      <c r="L19" s="299"/>
      <c r="M19" s="299"/>
      <c r="N19" s="299"/>
      <c r="O19" s="300"/>
      <c r="P19" s="301">
        <f t="shared" si="0"/>
        <v>239</v>
      </c>
      <c r="Q19" s="302">
        <f t="shared" si="1"/>
        <v>1.8126659082290483E-2</v>
      </c>
      <c r="S19" s="303"/>
      <c r="T19" s="304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</row>
    <row r="20" spans="1:48" ht="23.25" customHeight="1" x14ac:dyDescent="0.3">
      <c r="A20" s="296">
        <v>4</v>
      </c>
      <c r="B20" s="297" t="s">
        <v>142</v>
      </c>
      <c r="C20" s="298"/>
      <c r="D20" s="299">
        <v>86</v>
      </c>
      <c r="E20" s="299">
        <v>71</v>
      </c>
      <c r="F20" s="299">
        <v>0</v>
      </c>
      <c r="G20" s="299">
        <v>26</v>
      </c>
      <c r="H20" s="299"/>
      <c r="I20" s="299"/>
      <c r="J20" s="299"/>
      <c r="K20" s="299"/>
      <c r="L20" s="299"/>
      <c r="M20" s="299"/>
      <c r="N20" s="299"/>
      <c r="O20" s="300"/>
      <c r="P20" s="301">
        <f t="shared" si="0"/>
        <v>183</v>
      </c>
      <c r="Q20" s="302">
        <f t="shared" si="1"/>
        <v>1.3879408418657566E-2</v>
      </c>
      <c r="S20" s="303"/>
      <c r="T20" s="304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</row>
    <row r="21" spans="1:48" ht="23.25" customHeight="1" x14ac:dyDescent="0.3">
      <c r="A21" s="296">
        <v>5</v>
      </c>
      <c r="B21" s="297" t="s">
        <v>143</v>
      </c>
      <c r="C21" s="298"/>
      <c r="D21" s="299">
        <v>58</v>
      </c>
      <c r="E21" s="299">
        <v>79</v>
      </c>
      <c r="F21" s="299">
        <v>60</v>
      </c>
      <c r="G21" s="299">
        <v>14</v>
      </c>
      <c r="H21" s="299"/>
      <c r="I21" s="299"/>
      <c r="J21" s="299"/>
      <c r="K21" s="299"/>
      <c r="L21" s="299"/>
      <c r="M21" s="299"/>
      <c r="N21" s="299"/>
      <c r="O21" s="300"/>
      <c r="P21" s="301">
        <f t="shared" si="0"/>
        <v>211</v>
      </c>
      <c r="Q21" s="302">
        <f t="shared" si="1"/>
        <v>1.6003033750474023E-2</v>
      </c>
      <c r="S21" s="303"/>
      <c r="T21" s="304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</row>
    <row r="22" spans="1:48" ht="23.25" customHeight="1" x14ac:dyDescent="0.3">
      <c r="A22" s="296">
        <v>6</v>
      </c>
      <c r="B22" s="297" t="s">
        <v>144</v>
      </c>
      <c r="C22" s="298"/>
      <c r="D22" s="299">
        <v>57</v>
      </c>
      <c r="E22" s="299">
        <v>71</v>
      </c>
      <c r="F22" s="299">
        <v>28</v>
      </c>
      <c r="G22" s="299">
        <v>48</v>
      </c>
      <c r="H22" s="299"/>
      <c r="I22" s="299"/>
      <c r="J22" s="299"/>
      <c r="K22" s="299"/>
      <c r="L22" s="299"/>
      <c r="M22" s="299"/>
      <c r="N22" s="299"/>
      <c r="O22" s="300"/>
      <c r="P22" s="301">
        <f t="shared" si="0"/>
        <v>204</v>
      </c>
      <c r="Q22" s="302">
        <f t="shared" si="1"/>
        <v>1.547212741751991E-2</v>
      </c>
      <c r="S22" s="303"/>
      <c r="T22" s="304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</row>
    <row r="23" spans="1:48" ht="23.25" customHeight="1" x14ac:dyDescent="0.3">
      <c r="A23" s="296">
        <v>7</v>
      </c>
      <c r="B23" s="297" t="s">
        <v>145</v>
      </c>
      <c r="C23" s="298"/>
      <c r="D23" s="299">
        <v>80</v>
      </c>
      <c r="E23" s="299">
        <v>96</v>
      </c>
      <c r="F23" s="299">
        <v>0</v>
      </c>
      <c r="G23" s="299">
        <v>10</v>
      </c>
      <c r="H23" s="299"/>
      <c r="I23" s="299"/>
      <c r="J23" s="299"/>
      <c r="K23" s="299"/>
      <c r="L23" s="299"/>
      <c r="M23" s="299"/>
      <c r="N23" s="299"/>
      <c r="O23" s="300"/>
      <c r="P23" s="301">
        <f t="shared" si="0"/>
        <v>186</v>
      </c>
      <c r="Q23" s="302">
        <f t="shared" si="1"/>
        <v>1.4106939704209329E-2</v>
      </c>
      <c r="S23" s="303"/>
      <c r="T23" s="304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</row>
    <row r="24" spans="1:48" ht="23.25" customHeight="1" x14ac:dyDescent="0.3">
      <c r="A24" s="296">
        <v>8</v>
      </c>
      <c r="B24" s="297" t="s">
        <v>146</v>
      </c>
      <c r="C24" s="298"/>
      <c r="D24" s="299">
        <v>169</v>
      </c>
      <c r="E24" s="299">
        <v>241</v>
      </c>
      <c r="F24" s="299">
        <v>411</v>
      </c>
      <c r="G24" s="299">
        <v>11</v>
      </c>
      <c r="H24" s="299"/>
      <c r="I24" s="299"/>
      <c r="J24" s="299"/>
      <c r="K24" s="299"/>
      <c r="L24" s="299"/>
      <c r="M24" s="299"/>
      <c r="N24" s="299"/>
      <c r="O24" s="300"/>
      <c r="P24" s="301">
        <f t="shared" si="0"/>
        <v>832</v>
      </c>
      <c r="Q24" s="302">
        <f t="shared" si="1"/>
        <v>6.3102009859689043E-2</v>
      </c>
      <c r="S24" s="303"/>
      <c r="T24" s="304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</row>
    <row r="25" spans="1:48" ht="23.25" customHeight="1" x14ac:dyDescent="0.3">
      <c r="A25" s="296">
        <v>9</v>
      </c>
      <c r="B25" s="297" t="s">
        <v>147</v>
      </c>
      <c r="C25" s="298"/>
      <c r="D25" s="299">
        <v>82</v>
      </c>
      <c r="E25" s="299">
        <v>32</v>
      </c>
      <c r="F25" s="299">
        <v>133</v>
      </c>
      <c r="G25" s="299">
        <v>38</v>
      </c>
      <c r="H25" s="299"/>
      <c r="I25" s="299"/>
      <c r="J25" s="299"/>
      <c r="K25" s="299"/>
      <c r="L25" s="299"/>
      <c r="M25" s="299"/>
      <c r="N25" s="299"/>
      <c r="O25" s="300"/>
      <c r="P25" s="301">
        <f t="shared" si="0"/>
        <v>285</v>
      </c>
      <c r="Q25" s="302">
        <f t="shared" si="1"/>
        <v>2.1615472127417521E-2</v>
      </c>
      <c r="S25" s="303"/>
      <c r="T25" s="304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</row>
    <row r="26" spans="1:48" ht="23.25" customHeight="1" x14ac:dyDescent="0.3">
      <c r="A26" s="296">
        <v>10</v>
      </c>
      <c r="B26" s="297" t="s">
        <v>148</v>
      </c>
      <c r="C26" s="298"/>
      <c r="D26" s="299">
        <v>45</v>
      </c>
      <c r="E26" s="299">
        <v>62</v>
      </c>
      <c r="F26" s="299">
        <v>135</v>
      </c>
      <c r="G26" s="299">
        <v>7</v>
      </c>
      <c r="H26" s="299"/>
      <c r="I26" s="299"/>
      <c r="J26" s="299"/>
      <c r="K26" s="299"/>
      <c r="L26" s="299"/>
      <c r="M26" s="299"/>
      <c r="N26" s="299"/>
      <c r="O26" s="300"/>
      <c r="P26" s="301">
        <f t="shared" si="0"/>
        <v>249</v>
      </c>
      <c r="Q26" s="302">
        <f t="shared" si="1"/>
        <v>1.8885096700796359E-2</v>
      </c>
      <c r="S26" s="303"/>
      <c r="T26" s="304"/>
      <c r="AB26" s="306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</row>
    <row r="27" spans="1:48" ht="23.25" customHeight="1" x14ac:dyDescent="0.3">
      <c r="A27" s="296">
        <v>11</v>
      </c>
      <c r="B27" s="297" t="s">
        <v>149</v>
      </c>
      <c r="C27" s="298"/>
      <c r="D27" s="299">
        <v>14</v>
      </c>
      <c r="E27" s="299">
        <v>34</v>
      </c>
      <c r="F27" s="299">
        <v>0</v>
      </c>
      <c r="G27" s="299">
        <v>16</v>
      </c>
      <c r="H27" s="299"/>
      <c r="I27" s="299"/>
      <c r="J27" s="299"/>
      <c r="K27" s="299"/>
      <c r="L27" s="299"/>
      <c r="M27" s="299"/>
      <c r="N27" s="299"/>
      <c r="O27" s="300"/>
      <c r="P27" s="301">
        <f t="shared" si="0"/>
        <v>64</v>
      </c>
      <c r="Q27" s="302">
        <f t="shared" si="1"/>
        <v>4.8540007584376181E-3</v>
      </c>
      <c r="S27" s="303"/>
      <c r="T27" s="304"/>
      <c r="AB27" s="306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</row>
    <row r="28" spans="1:48" ht="23.25" customHeight="1" x14ac:dyDescent="0.3">
      <c r="A28" s="296">
        <v>12</v>
      </c>
      <c r="B28" s="297" t="s">
        <v>150</v>
      </c>
      <c r="C28" s="298"/>
      <c r="D28" s="299">
        <v>53</v>
      </c>
      <c r="E28" s="299">
        <v>335</v>
      </c>
      <c r="F28" s="299">
        <v>101</v>
      </c>
      <c r="G28" s="299">
        <v>12</v>
      </c>
      <c r="H28" s="299"/>
      <c r="I28" s="299"/>
      <c r="J28" s="299"/>
      <c r="K28" s="299"/>
      <c r="L28" s="299"/>
      <c r="M28" s="299"/>
      <c r="N28" s="299"/>
      <c r="O28" s="300"/>
      <c r="P28" s="301">
        <f t="shared" si="0"/>
        <v>501</v>
      </c>
      <c r="Q28" s="302">
        <f t="shared" si="1"/>
        <v>3.7997724687144484E-2</v>
      </c>
      <c r="S28" s="303"/>
      <c r="T28" s="304"/>
      <c r="V28" s="307"/>
      <c r="W28" s="307"/>
      <c r="X28" s="307"/>
      <c r="Y28" s="307"/>
      <c r="Z28" s="307"/>
      <c r="AA28" s="307"/>
      <c r="AB28" s="306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</row>
    <row r="29" spans="1:48" ht="23.25" customHeight="1" x14ac:dyDescent="0.3">
      <c r="A29" s="296">
        <v>13</v>
      </c>
      <c r="B29" s="297" t="s">
        <v>151</v>
      </c>
      <c r="C29" s="298"/>
      <c r="D29" s="299">
        <v>49</v>
      </c>
      <c r="E29" s="299">
        <v>112</v>
      </c>
      <c r="F29" s="299">
        <v>255</v>
      </c>
      <c r="G29" s="299">
        <v>19</v>
      </c>
      <c r="H29" s="299"/>
      <c r="I29" s="299"/>
      <c r="J29" s="299"/>
      <c r="K29" s="299"/>
      <c r="L29" s="299"/>
      <c r="M29" s="299"/>
      <c r="N29" s="299"/>
      <c r="O29" s="300"/>
      <c r="P29" s="301">
        <f t="shared" si="0"/>
        <v>435</v>
      </c>
      <c r="Q29" s="302">
        <f t="shared" si="1"/>
        <v>3.2992036405005691E-2</v>
      </c>
      <c r="S29" s="303"/>
      <c r="T29" s="304"/>
      <c r="V29" s="308"/>
      <c r="W29" s="308"/>
      <c r="X29" s="308"/>
      <c r="Y29" s="308"/>
      <c r="Z29" s="307"/>
      <c r="AA29" s="307"/>
      <c r="AB29" s="306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</row>
    <row r="30" spans="1:48" ht="23.25" customHeight="1" x14ac:dyDescent="0.3">
      <c r="A30" s="296">
        <v>14</v>
      </c>
      <c r="B30" s="297" t="s">
        <v>152</v>
      </c>
      <c r="C30" s="298"/>
      <c r="D30" s="299">
        <v>166</v>
      </c>
      <c r="E30" s="299">
        <v>155</v>
      </c>
      <c r="F30" s="299">
        <v>278</v>
      </c>
      <c r="G30" s="299">
        <v>58</v>
      </c>
      <c r="H30" s="299"/>
      <c r="I30" s="299"/>
      <c r="J30" s="299"/>
      <c r="K30" s="299"/>
      <c r="L30" s="299"/>
      <c r="M30" s="299"/>
      <c r="N30" s="299"/>
      <c r="O30" s="300"/>
      <c r="P30" s="301">
        <f t="shared" si="0"/>
        <v>657</v>
      </c>
      <c r="Q30" s="302">
        <f t="shared" si="1"/>
        <v>4.9829351535836175E-2</v>
      </c>
      <c r="S30" s="309"/>
      <c r="T30" s="310"/>
      <c r="U30" s="311"/>
      <c r="V30" s="311"/>
      <c r="W30" s="311"/>
      <c r="X30" s="311"/>
      <c r="Y30" s="311"/>
      <c r="AB30" s="312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</row>
    <row r="31" spans="1:48" ht="23.25" customHeight="1" x14ac:dyDescent="0.3">
      <c r="A31" s="296">
        <v>15</v>
      </c>
      <c r="B31" s="297" t="s">
        <v>153</v>
      </c>
      <c r="C31" s="298"/>
      <c r="D31" s="299">
        <v>65</v>
      </c>
      <c r="E31" s="299">
        <v>107</v>
      </c>
      <c r="F31" s="299">
        <v>187</v>
      </c>
      <c r="G31" s="299">
        <v>41</v>
      </c>
      <c r="H31" s="299"/>
      <c r="I31" s="299"/>
      <c r="J31" s="299"/>
      <c r="K31" s="299"/>
      <c r="L31" s="299"/>
      <c r="M31" s="299"/>
      <c r="N31" s="299"/>
      <c r="O31" s="300"/>
      <c r="P31" s="301">
        <f t="shared" si="0"/>
        <v>400</v>
      </c>
      <c r="Q31" s="302">
        <f t="shared" si="1"/>
        <v>3.0337504740235114E-2</v>
      </c>
      <c r="S31" s="313"/>
      <c r="T31" s="314"/>
      <c r="U31" s="311"/>
      <c r="V31" s="311"/>
      <c r="W31" s="311"/>
      <c r="X31" s="311"/>
      <c r="Y31" s="311"/>
      <c r="AB31" s="31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</row>
    <row r="32" spans="1:48" ht="23.25" customHeight="1" x14ac:dyDescent="0.3">
      <c r="A32" s="296">
        <v>16</v>
      </c>
      <c r="B32" s="297" t="s">
        <v>154</v>
      </c>
      <c r="C32" s="298"/>
      <c r="D32" s="299">
        <v>106</v>
      </c>
      <c r="E32" s="299">
        <v>70</v>
      </c>
      <c r="F32" s="299">
        <v>155</v>
      </c>
      <c r="G32" s="299">
        <v>10</v>
      </c>
      <c r="H32" s="299"/>
      <c r="I32" s="299"/>
      <c r="J32" s="299"/>
      <c r="K32" s="299"/>
      <c r="L32" s="299"/>
      <c r="M32" s="299"/>
      <c r="N32" s="299"/>
      <c r="O32" s="300"/>
      <c r="P32" s="301">
        <f t="shared" si="0"/>
        <v>341</v>
      </c>
      <c r="Q32" s="302">
        <f t="shared" si="1"/>
        <v>2.5862722791050435E-2</v>
      </c>
      <c r="S32" s="263"/>
      <c r="AB32" s="263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</row>
    <row r="33" spans="1:47" ht="23.25" customHeight="1" x14ac:dyDescent="0.3">
      <c r="A33" s="296">
        <v>17</v>
      </c>
      <c r="B33" s="297" t="s">
        <v>155</v>
      </c>
      <c r="C33" s="298"/>
      <c r="D33" s="299">
        <v>19</v>
      </c>
      <c r="E33" s="299">
        <v>27</v>
      </c>
      <c r="F33" s="299">
        <v>0</v>
      </c>
      <c r="G33" s="299">
        <v>0</v>
      </c>
      <c r="H33" s="299"/>
      <c r="I33" s="299"/>
      <c r="J33" s="299"/>
      <c r="K33" s="299"/>
      <c r="L33" s="299"/>
      <c r="M33" s="299"/>
      <c r="N33" s="299"/>
      <c r="O33" s="300"/>
      <c r="P33" s="301">
        <f t="shared" si="0"/>
        <v>46</v>
      </c>
      <c r="Q33" s="302">
        <f t="shared" si="1"/>
        <v>3.4888130451270383E-3</v>
      </c>
      <c r="S33" s="263"/>
      <c r="AB33" s="263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</row>
    <row r="34" spans="1:47" ht="23.25" customHeight="1" x14ac:dyDescent="0.3">
      <c r="A34" s="296">
        <v>18</v>
      </c>
      <c r="B34" s="297" t="s">
        <v>156</v>
      </c>
      <c r="C34" s="298"/>
      <c r="D34" s="299">
        <v>52</v>
      </c>
      <c r="E34" s="299">
        <v>57</v>
      </c>
      <c r="F34" s="299">
        <v>225</v>
      </c>
      <c r="G34" s="299">
        <v>19</v>
      </c>
      <c r="H34" s="299"/>
      <c r="I34" s="299"/>
      <c r="J34" s="299"/>
      <c r="K34" s="299"/>
      <c r="L34" s="299"/>
      <c r="M34" s="299"/>
      <c r="N34" s="299"/>
      <c r="O34" s="300"/>
      <c r="P34" s="301">
        <f t="shared" si="0"/>
        <v>353</v>
      </c>
      <c r="Q34" s="302">
        <f t="shared" si="1"/>
        <v>2.6772847933257491E-2</v>
      </c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</row>
    <row r="35" spans="1:47" ht="23.25" customHeight="1" x14ac:dyDescent="0.3">
      <c r="A35" s="296">
        <v>19</v>
      </c>
      <c r="B35" s="297" t="s">
        <v>157</v>
      </c>
      <c r="C35" s="298"/>
      <c r="D35" s="299">
        <v>49</v>
      </c>
      <c r="E35" s="299">
        <v>286</v>
      </c>
      <c r="F35" s="299">
        <v>154</v>
      </c>
      <c r="G35" s="299">
        <v>18</v>
      </c>
      <c r="H35" s="299"/>
      <c r="I35" s="299"/>
      <c r="J35" s="299"/>
      <c r="K35" s="299"/>
      <c r="L35" s="299"/>
      <c r="M35" s="299"/>
      <c r="N35" s="299"/>
      <c r="O35" s="300"/>
      <c r="P35" s="301">
        <f t="shared" si="0"/>
        <v>507</v>
      </c>
      <c r="Q35" s="302">
        <f t="shared" si="1"/>
        <v>3.8452787258248008E-2</v>
      </c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</row>
    <row r="36" spans="1:47" ht="23.25" customHeight="1" x14ac:dyDescent="0.3">
      <c r="A36" s="296">
        <v>20</v>
      </c>
      <c r="B36" s="297" t="s">
        <v>158</v>
      </c>
      <c r="C36" s="298"/>
      <c r="D36" s="299">
        <v>25</v>
      </c>
      <c r="E36" s="299">
        <v>35</v>
      </c>
      <c r="F36" s="299">
        <v>208</v>
      </c>
      <c r="G36" s="299">
        <v>28</v>
      </c>
      <c r="H36" s="299"/>
      <c r="I36" s="299"/>
      <c r="J36" s="299"/>
      <c r="K36" s="299"/>
      <c r="L36" s="299"/>
      <c r="M36" s="299"/>
      <c r="N36" s="299"/>
      <c r="O36" s="300"/>
      <c r="P36" s="301">
        <f t="shared" si="0"/>
        <v>296</v>
      </c>
      <c r="Q36" s="302">
        <f t="shared" si="1"/>
        <v>2.2449753507773985E-2</v>
      </c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</row>
    <row r="37" spans="1:47" ht="23.25" customHeight="1" x14ac:dyDescent="0.3">
      <c r="A37" s="296">
        <v>21</v>
      </c>
      <c r="B37" s="297" t="s">
        <v>159</v>
      </c>
      <c r="C37" s="298"/>
      <c r="D37" s="299">
        <v>86</v>
      </c>
      <c r="E37" s="299">
        <v>89</v>
      </c>
      <c r="F37" s="299">
        <v>152</v>
      </c>
      <c r="G37" s="299">
        <v>10</v>
      </c>
      <c r="H37" s="299"/>
      <c r="I37" s="299"/>
      <c r="J37" s="299"/>
      <c r="K37" s="299"/>
      <c r="L37" s="299"/>
      <c r="M37" s="299"/>
      <c r="N37" s="299"/>
      <c r="O37" s="300"/>
      <c r="P37" s="301">
        <f t="shared" si="0"/>
        <v>337</v>
      </c>
      <c r="Q37" s="302">
        <f t="shared" si="1"/>
        <v>2.5559347743648084E-2</v>
      </c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</row>
    <row r="38" spans="1:47" ht="23.25" customHeight="1" x14ac:dyDescent="0.3">
      <c r="A38" s="296">
        <v>22</v>
      </c>
      <c r="B38" s="297" t="s">
        <v>160</v>
      </c>
      <c r="C38" s="298"/>
      <c r="D38" s="299">
        <v>7</v>
      </c>
      <c r="E38" s="299">
        <v>13</v>
      </c>
      <c r="F38" s="299">
        <v>0</v>
      </c>
      <c r="G38" s="299">
        <v>4</v>
      </c>
      <c r="H38" s="299"/>
      <c r="I38" s="299"/>
      <c r="J38" s="299"/>
      <c r="K38" s="299"/>
      <c r="L38" s="299"/>
      <c r="M38" s="299"/>
      <c r="N38" s="299"/>
      <c r="O38" s="300"/>
      <c r="P38" s="301">
        <f t="shared" si="0"/>
        <v>24</v>
      </c>
      <c r="Q38" s="302">
        <f t="shared" si="1"/>
        <v>1.8202502844141069E-3</v>
      </c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</row>
    <row r="39" spans="1:47" ht="23.25" customHeight="1" x14ac:dyDescent="0.3">
      <c r="A39" s="296">
        <v>23</v>
      </c>
      <c r="B39" s="297" t="s">
        <v>161</v>
      </c>
      <c r="C39" s="298"/>
      <c r="D39" s="299">
        <v>35</v>
      </c>
      <c r="E39" s="299">
        <v>141</v>
      </c>
      <c r="F39" s="299">
        <v>67</v>
      </c>
      <c r="G39" s="299">
        <v>4</v>
      </c>
      <c r="H39" s="299"/>
      <c r="I39" s="299"/>
      <c r="J39" s="299"/>
      <c r="K39" s="299"/>
      <c r="L39" s="299"/>
      <c r="M39" s="316"/>
      <c r="N39" s="299"/>
      <c r="O39" s="300"/>
      <c r="P39" s="301">
        <f t="shared" si="0"/>
        <v>247</v>
      </c>
      <c r="Q39" s="302">
        <f t="shared" si="1"/>
        <v>1.8733409177095185E-2</v>
      </c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</row>
    <row r="40" spans="1:47" ht="23.25" customHeight="1" x14ac:dyDescent="0.3">
      <c r="A40" s="296">
        <v>24</v>
      </c>
      <c r="B40" s="297" t="s">
        <v>162</v>
      </c>
      <c r="C40" s="298"/>
      <c r="D40" s="299">
        <v>22</v>
      </c>
      <c r="E40" s="299">
        <v>120</v>
      </c>
      <c r="F40" s="299">
        <v>105</v>
      </c>
      <c r="G40" s="299">
        <v>4</v>
      </c>
      <c r="H40" s="299"/>
      <c r="I40" s="299"/>
      <c r="J40" s="299"/>
      <c r="K40" s="299"/>
      <c r="L40" s="299"/>
      <c r="M40" s="299"/>
      <c r="N40" s="299"/>
      <c r="O40" s="300"/>
      <c r="P40" s="301">
        <f t="shared" si="0"/>
        <v>251</v>
      </c>
      <c r="Q40" s="302">
        <f t="shared" si="1"/>
        <v>1.9036784224497536E-2</v>
      </c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</row>
    <row r="41" spans="1:47" ht="23.25" customHeight="1" x14ac:dyDescent="0.3">
      <c r="A41" s="296">
        <v>25</v>
      </c>
      <c r="B41" s="297" t="s">
        <v>163</v>
      </c>
      <c r="C41" s="298"/>
      <c r="D41" s="299">
        <v>30</v>
      </c>
      <c r="E41" s="299">
        <v>184</v>
      </c>
      <c r="F41" s="299">
        <v>78</v>
      </c>
      <c r="G41" s="299">
        <v>8</v>
      </c>
      <c r="H41" s="299"/>
      <c r="I41" s="299"/>
      <c r="J41" s="299"/>
      <c r="K41" s="299"/>
      <c r="L41" s="299"/>
      <c r="M41" s="299"/>
      <c r="N41" s="299"/>
      <c r="O41" s="300"/>
      <c r="P41" s="301">
        <f t="shared" si="0"/>
        <v>300</v>
      </c>
      <c r="Q41" s="302">
        <f t="shared" si="1"/>
        <v>2.2753128555176336E-2</v>
      </c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</row>
    <row r="42" spans="1:47" ht="23.25" customHeight="1" x14ac:dyDescent="0.3">
      <c r="A42" s="296">
        <v>26</v>
      </c>
      <c r="B42" s="297" t="s">
        <v>164</v>
      </c>
      <c r="C42" s="298"/>
      <c r="D42" s="299">
        <v>54</v>
      </c>
      <c r="E42" s="299">
        <v>78</v>
      </c>
      <c r="F42" s="299">
        <v>101</v>
      </c>
      <c r="G42" s="299">
        <v>5</v>
      </c>
      <c r="H42" s="299"/>
      <c r="I42" s="299"/>
      <c r="J42" s="299"/>
      <c r="K42" s="299"/>
      <c r="L42" s="299"/>
      <c r="M42" s="299"/>
      <c r="N42" s="299"/>
      <c r="O42" s="300"/>
      <c r="P42" s="301">
        <f t="shared" si="0"/>
        <v>238</v>
      </c>
      <c r="Q42" s="302">
        <f t="shared" si="1"/>
        <v>1.8050815320439895E-2</v>
      </c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</row>
    <row r="43" spans="1:47" ht="23.25" customHeight="1" x14ac:dyDescent="0.3">
      <c r="A43" s="296">
        <v>27</v>
      </c>
      <c r="B43" s="297" t="s">
        <v>165</v>
      </c>
      <c r="C43" s="298"/>
      <c r="D43" s="299">
        <v>0</v>
      </c>
      <c r="E43" s="299">
        <v>72</v>
      </c>
      <c r="F43" s="299">
        <v>10</v>
      </c>
      <c r="G43" s="299">
        <v>4</v>
      </c>
      <c r="H43" s="299"/>
      <c r="I43" s="299"/>
      <c r="J43" s="299"/>
      <c r="K43" s="299"/>
      <c r="L43" s="299"/>
      <c r="M43" s="299"/>
      <c r="N43" s="299"/>
      <c r="O43" s="300"/>
      <c r="P43" s="301">
        <f t="shared" si="0"/>
        <v>86</v>
      </c>
      <c r="Q43" s="302">
        <f t="shared" si="1"/>
        <v>6.5225635191505501E-3</v>
      </c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</row>
    <row r="44" spans="1:47" ht="23.25" customHeight="1" x14ac:dyDescent="0.3">
      <c r="A44" s="296">
        <v>28</v>
      </c>
      <c r="B44" s="297" t="s">
        <v>166</v>
      </c>
      <c r="C44" s="298"/>
      <c r="D44" s="299">
        <v>43</v>
      </c>
      <c r="E44" s="299">
        <v>46</v>
      </c>
      <c r="F44" s="299">
        <v>136</v>
      </c>
      <c r="G44" s="299">
        <v>8</v>
      </c>
      <c r="H44" s="299"/>
      <c r="I44" s="299"/>
      <c r="J44" s="299"/>
      <c r="K44" s="299"/>
      <c r="L44" s="299"/>
      <c r="M44" s="299"/>
      <c r="N44" s="299"/>
      <c r="O44" s="300"/>
      <c r="P44" s="301">
        <f t="shared" si="0"/>
        <v>233</v>
      </c>
      <c r="Q44" s="302">
        <f t="shared" si="1"/>
        <v>1.7671596511186955E-2</v>
      </c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</row>
    <row r="45" spans="1:47" ht="23.25" customHeight="1" x14ac:dyDescent="0.3">
      <c r="A45" s="296">
        <v>29</v>
      </c>
      <c r="B45" s="297" t="s">
        <v>167</v>
      </c>
      <c r="C45" s="298"/>
      <c r="D45" s="299">
        <v>44</v>
      </c>
      <c r="E45" s="299">
        <v>227</v>
      </c>
      <c r="F45" s="299">
        <v>87</v>
      </c>
      <c r="G45" s="299">
        <v>17</v>
      </c>
      <c r="H45" s="299"/>
      <c r="I45" s="299"/>
      <c r="J45" s="299"/>
      <c r="K45" s="299"/>
      <c r="L45" s="299"/>
      <c r="M45" s="299"/>
      <c r="N45" s="299"/>
      <c r="O45" s="300"/>
      <c r="P45" s="301">
        <f t="shared" si="0"/>
        <v>375</v>
      </c>
      <c r="Q45" s="302">
        <f t="shared" si="1"/>
        <v>2.844141069397042E-2</v>
      </c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</row>
    <row r="46" spans="1:47" ht="23.25" customHeight="1" x14ac:dyDescent="0.3">
      <c r="A46" s="296">
        <v>30</v>
      </c>
      <c r="B46" s="297" t="s">
        <v>168</v>
      </c>
      <c r="C46" s="298"/>
      <c r="D46" s="299">
        <v>0</v>
      </c>
      <c r="E46" s="299">
        <v>0</v>
      </c>
      <c r="F46" s="299">
        <v>0</v>
      </c>
      <c r="G46" s="299">
        <v>6</v>
      </c>
      <c r="H46" s="299"/>
      <c r="I46" s="299"/>
      <c r="J46" s="299"/>
      <c r="K46" s="299"/>
      <c r="L46" s="299"/>
      <c r="M46" s="299"/>
      <c r="N46" s="299"/>
      <c r="O46" s="300"/>
      <c r="P46" s="301">
        <f t="shared" si="0"/>
        <v>6</v>
      </c>
      <c r="Q46" s="302">
        <f t="shared" si="1"/>
        <v>4.5506257110352672E-4</v>
      </c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</row>
    <row r="47" spans="1:47" ht="23.25" customHeight="1" x14ac:dyDescent="0.3">
      <c r="A47" s="296">
        <v>31</v>
      </c>
      <c r="B47" s="297" t="s">
        <v>169</v>
      </c>
      <c r="C47" s="298"/>
      <c r="D47" s="299">
        <v>4</v>
      </c>
      <c r="E47" s="299">
        <v>46</v>
      </c>
      <c r="F47" s="299">
        <v>115</v>
      </c>
      <c r="G47" s="299">
        <v>5</v>
      </c>
      <c r="H47" s="299"/>
      <c r="I47" s="299"/>
      <c r="J47" s="299"/>
      <c r="K47" s="299"/>
      <c r="L47" s="299"/>
      <c r="M47" s="299"/>
      <c r="N47" s="299"/>
      <c r="O47" s="300"/>
      <c r="P47" s="301">
        <f t="shared" si="0"/>
        <v>170</v>
      </c>
      <c r="Q47" s="302">
        <f t="shared" si="1"/>
        <v>1.2893439514599925E-2</v>
      </c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</row>
    <row r="48" spans="1:47" ht="23.25" customHeight="1" x14ac:dyDescent="0.3">
      <c r="A48" s="296">
        <v>32</v>
      </c>
      <c r="B48" s="297" t="s">
        <v>170</v>
      </c>
      <c r="C48" s="298"/>
      <c r="D48" s="299">
        <v>0</v>
      </c>
      <c r="E48" s="299">
        <v>0</v>
      </c>
      <c r="F48" s="299">
        <v>0</v>
      </c>
      <c r="G48" s="299">
        <v>0</v>
      </c>
      <c r="H48" s="299"/>
      <c r="I48" s="299"/>
      <c r="J48" s="299"/>
      <c r="K48" s="299"/>
      <c r="L48" s="299"/>
      <c r="M48" s="299"/>
      <c r="N48" s="299"/>
      <c r="O48" s="300"/>
      <c r="P48" s="301">
        <f t="shared" si="0"/>
        <v>0</v>
      </c>
      <c r="Q48" s="302">
        <f t="shared" si="1"/>
        <v>0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</row>
    <row r="49" spans="1:47" ht="23.25" customHeight="1" x14ac:dyDescent="0.3">
      <c r="A49" s="296">
        <v>33</v>
      </c>
      <c r="B49" s="297" t="s">
        <v>171</v>
      </c>
      <c r="C49" s="298"/>
      <c r="D49" s="299">
        <v>23</v>
      </c>
      <c r="E49" s="299">
        <v>89</v>
      </c>
      <c r="F49" s="299">
        <v>150</v>
      </c>
      <c r="G49" s="299">
        <v>8</v>
      </c>
      <c r="H49" s="299"/>
      <c r="I49" s="299"/>
      <c r="J49" s="299"/>
      <c r="K49" s="299"/>
      <c r="L49" s="299"/>
      <c r="M49" s="299"/>
      <c r="N49" s="299"/>
      <c r="O49" s="300"/>
      <c r="P49" s="301">
        <f t="shared" si="0"/>
        <v>270</v>
      </c>
      <c r="Q49" s="302">
        <f t="shared" si="1"/>
        <v>2.0477815699658702E-2</v>
      </c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</row>
    <row r="50" spans="1:47" ht="23.25" customHeight="1" x14ac:dyDescent="0.3">
      <c r="A50" s="296">
        <v>34</v>
      </c>
      <c r="B50" s="297" t="s">
        <v>172</v>
      </c>
      <c r="C50" s="298"/>
      <c r="D50" s="299">
        <v>13</v>
      </c>
      <c r="E50" s="299">
        <v>123</v>
      </c>
      <c r="F50" s="299">
        <v>202</v>
      </c>
      <c r="G50" s="299">
        <v>11</v>
      </c>
      <c r="H50" s="299"/>
      <c r="I50" s="299"/>
      <c r="J50" s="299"/>
      <c r="K50" s="299"/>
      <c r="L50" s="299"/>
      <c r="M50" s="299"/>
      <c r="N50" s="299"/>
      <c r="O50" s="300"/>
      <c r="P50" s="301">
        <f t="shared" si="0"/>
        <v>349</v>
      </c>
      <c r="Q50" s="302">
        <f t="shared" si="1"/>
        <v>2.646947288585514E-2</v>
      </c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</row>
    <row r="51" spans="1:47" ht="23.25" customHeight="1" x14ac:dyDescent="0.3">
      <c r="A51" s="296">
        <v>35</v>
      </c>
      <c r="B51" s="297" t="s">
        <v>173</v>
      </c>
      <c r="C51" s="298"/>
      <c r="D51" s="299">
        <v>11</v>
      </c>
      <c r="E51" s="299">
        <v>13</v>
      </c>
      <c r="F51" s="299">
        <v>0</v>
      </c>
      <c r="G51" s="299">
        <v>4</v>
      </c>
      <c r="H51" s="299"/>
      <c r="I51" s="299"/>
      <c r="J51" s="299"/>
      <c r="K51" s="299"/>
      <c r="L51" s="299"/>
      <c r="M51" s="299"/>
      <c r="N51" s="299"/>
      <c r="O51" s="300"/>
      <c r="P51" s="301">
        <f t="shared" si="0"/>
        <v>28</v>
      </c>
      <c r="Q51" s="302">
        <f t="shared" si="1"/>
        <v>2.1236253318164581E-3</v>
      </c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</row>
    <row r="52" spans="1:47" ht="23.25" customHeight="1" x14ac:dyDescent="0.3">
      <c r="A52" s="296">
        <v>36</v>
      </c>
      <c r="B52" s="297" t="s">
        <v>174</v>
      </c>
      <c r="C52" s="298"/>
      <c r="D52" s="299">
        <v>10</v>
      </c>
      <c r="E52" s="299">
        <v>58</v>
      </c>
      <c r="F52" s="299">
        <v>331</v>
      </c>
      <c r="G52" s="299">
        <v>3</v>
      </c>
      <c r="H52" s="299"/>
      <c r="I52" s="299"/>
      <c r="J52" s="299"/>
      <c r="K52" s="299"/>
      <c r="L52" s="299"/>
      <c r="M52" s="299"/>
      <c r="N52" s="299"/>
      <c r="O52" s="300"/>
      <c r="P52" s="301">
        <f t="shared" si="0"/>
        <v>402</v>
      </c>
      <c r="Q52" s="302">
        <f t="shared" si="1"/>
        <v>3.0489192263936291E-2</v>
      </c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</row>
    <row r="53" spans="1:47" ht="23.25" customHeight="1" x14ac:dyDescent="0.3">
      <c r="A53" s="296">
        <v>37</v>
      </c>
      <c r="B53" s="297" t="s">
        <v>175</v>
      </c>
      <c r="C53" s="298"/>
      <c r="D53" s="299">
        <v>96</v>
      </c>
      <c r="E53" s="299">
        <v>20</v>
      </c>
      <c r="F53" s="299">
        <v>80</v>
      </c>
      <c r="G53" s="299">
        <v>6</v>
      </c>
      <c r="H53" s="299"/>
      <c r="I53" s="299"/>
      <c r="J53" s="299"/>
      <c r="K53" s="299"/>
      <c r="L53" s="299"/>
      <c r="M53" s="299"/>
      <c r="N53" s="299"/>
      <c r="O53" s="300"/>
      <c r="P53" s="301">
        <f t="shared" si="0"/>
        <v>202</v>
      </c>
      <c r="Q53" s="302">
        <f t="shared" si="1"/>
        <v>1.5320439893818734E-2</v>
      </c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</row>
    <row r="54" spans="1:47" ht="23.25" customHeight="1" x14ac:dyDescent="0.3">
      <c r="A54" s="296">
        <v>38</v>
      </c>
      <c r="B54" s="297" t="s">
        <v>176</v>
      </c>
      <c r="C54" s="298"/>
      <c r="D54" s="299">
        <v>105</v>
      </c>
      <c r="E54" s="299">
        <v>119</v>
      </c>
      <c r="F54" s="299">
        <v>163</v>
      </c>
      <c r="G54" s="299">
        <v>41</v>
      </c>
      <c r="H54" s="299"/>
      <c r="I54" s="299"/>
      <c r="J54" s="299"/>
      <c r="K54" s="299"/>
      <c r="L54" s="299"/>
      <c r="M54" s="299"/>
      <c r="N54" s="299"/>
      <c r="O54" s="300"/>
      <c r="P54" s="301">
        <f t="shared" si="0"/>
        <v>428</v>
      </c>
      <c r="Q54" s="302">
        <f t="shared" si="1"/>
        <v>3.2461130072051571E-2</v>
      </c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</row>
    <row r="55" spans="1:47" ht="21" customHeight="1" x14ac:dyDescent="0.3">
      <c r="A55" s="296">
        <v>39</v>
      </c>
      <c r="B55" s="297" t="s">
        <v>177</v>
      </c>
      <c r="C55" s="298"/>
      <c r="D55" s="299">
        <v>11</v>
      </c>
      <c r="E55" s="299">
        <v>121</v>
      </c>
      <c r="F55" s="299">
        <v>123</v>
      </c>
      <c r="G55" s="299">
        <v>22</v>
      </c>
      <c r="H55" s="299"/>
      <c r="I55" s="299"/>
      <c r="J55" s="299"/>
      <c r="K55" s="299"/>
      <c r="L55" s="299"/>
      <c r="M55" s="299"/>
      <c r="N55" s="299"/>
      <c r="O55" s="300"/>
      <c r="P55" s="301">
        <f t="shared" si="0"/>
        <v>277</v>
      </c>
      <c r="Q55" s="302">
        <f t="shared" si="1"/>
        <v>2.1008722032612819E-2</v>
      </c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</row>
    <row r="56" spans="1:47" ht="21" customHeight="1" x14ac:dyDescent="0.3">
      <c r="A56" s="296">
        <v>40</v>
      </c>
      <c r="B56" s="297" t="s">
        <v>178</v>
      </c>
      <c r="C56" s="298"/>
      <c r="D56" s="299">
        <v>21</v>
      </c>
      <c r="E56" s="299">
        <v>132</v>
      </c>
      <c r="F56" s="299">
        <v>0</v>
      </c>
      <c r="G56" s="299">
        <v>0</v>
      </c>
      <c r="H56" s="299"/>
      <c r="I56" s="299"/>
      <c r="J56" s="299"/>
      <c r="K56" s="299"/>
      <c r="L56" s="299"/>
      <c r="M56" s="299"/>
      <c r="N56" s="299"/>
      <c r="O56" s="300"/>
      <c r="P56" s="301">
        <f t="shared" si="0"/>
        <v>153</v>
      </c>
      <c r="Q56" s="302">
        <f t="shared" si="1"/>
        <v>1.1604095563139932E-2</v>
      </c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</row>
    <row r="57" spans="1:47" ht="21" customHeight="1" x14ac:dyDescent="0.3">
      <c r="A57" s="296">
        <v>41</v>
      </c>
      <c r="B57" s="297" t="s">
        <v>179</v>
      </c>
      <c r="C57" s="298"/>
      <c r="D57" s="299">
        <v>111</v>
      </c>
      <c r="E57" s="299">
        <v>76</v>
      </c>
      <c r="F57" s="299">
        <v>94</v>
      </c>
      <c r="G57" s="299">
        <v>26</v>
      </c>
      <c r="H57" s="299"/>
      <c r="I57" s="299"/>
      <c r="J57" s="299"/>
      <c r="K57" s="299"/>
      <c r="L57" s="299"/>
      <c r="M57" s="299"/>
      <c r="N57" s="299"/>
      <c r="O57" s="300"/>
      <c r="P57" s="301">
        <f t="shared" si="0"/>
        <v>307</v>
      </c>
      <c r="Q57" s="302">
        <f t="shared" si="1"/>
        <v>2.328403488813045E-2</v>
      </c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</row>
    <row r="58" spans="1:47" ht="21" customHeight="1" x14ac:dyDescent="0.3">
      <c r="A58" s="296">
        <v>42</v>
      </c>
      <c r="B58" s="297" t="s">
        <v>180</v>
      </c>
      <c r="C58" s="298"/>
      <c r="D58" s="299">
        <v>40</v>
      </c>
      <c r="E58" s="299">
        <v>87</v>
      </c>
      <c r="F58" s="299">
        <v>40</v>
      </c>
      <c r="G58" s="299">
        <v>10</v>
      </c>
      <c r="H58" s="299"/>
      <c r="I58" s="299"/>
      <c r="J58" s="299"/>
      <c r="K58" s="299"/>
      <c r="L58" s="299"/>
      <c r="M58" s="299"/>
      <c r="N58" s="299"/>
      <c r="O58" s="300"/>
      <c r="P58" s="301">
        <f t="shared" si="0"/>
        <v>177</v>
      </c>
      <c r="Q58" s="302">
        <f t="shared" si="1"/>
        <v>1.3424345847554038E-2</v>
      </c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</row>
    <row r="59" spans="1:47" ht="21" customHeight="1" x14ac:dyDescent="0.3">
      <c r="A59" s="296">
        <v>43</v>
      </c>
      <c r="B59" s="297" t="s">
        <v>181</v>
      </c>
      <c r="C59" s="298"/>
      <c r="D59" s="299">
        <v>71</v>
      </c>
      <c r="E59" s="299">
        <v>117</v>
      </c>
      <c r="F59" s="299">
        <v>117</v>
      </c>
      <c r="G59" s="299">
        <v>14</v>
      </c>
      <c r="H59" s="299"/>
      <c r="I59" s="299"/>
      <c r="J59" s="299"/>
      <c r="K59" s="299"/>
      <c r="L59" s="299"/>
      <c r="M59" s="299"/>
      <c r="N59" s="299"/>
      <c r="O59" s="300"/>
      <c r="P59" s="301">
        <f t="shared" si="0"/>
        <v>319</v>
      </c>
      <c r="Q59" s="302">
        <f t="shared" si="1"/>
        <v>2.4194160030337506E-2</v>
      </c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</row>
    <row r="60" spans="1:47" ht="21" customHeight="1" x14ac:dyDescent="0.3">
      <c r="A60" s="296">
        <v>44</v>
      </c>
      <c r="B60" s="297" t="s">
        <v>182</v>
      </c>
      <c r="C60" s="298"/>
      <c r="D60" s="299">
        <v>81</v>
      </c>
      <c r="E60" s="299">
        <v>114</v>
      </c>
      <c r="F60" s="299">
        <v>179</v>
      </c>
      <c r="G60" s="299">
        <v>6</v>
      </c>
      <c r="H60" s="299"/>
      <c r="I60" s="299"/>
      <c r="J60" s="299"/>
      <c r="K60" s="299"/>
      <c r="L60" s="299"/>
      <c r="M60" s="299"/>
      <c r="N60" s="299"/>
      <c r="O60" s="300"/>
      <c r="P60" s="301">
        <f t="shared" si="0"/>
        <v>380</v>
      </c>
      <c r="Q60" s="302">
        <f t="shared" si="1"/>
        <v>2.8820629503223359E-2</v>
      </c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</row>
    <row r="61" spans="1:47" ht="21" customHeight="1" x14ac:dyDescent="0.3">
      <c r="A61" s="296">
        <v>45</v>
      </c>
      <c r="B61" s="297" t="s">
        <v>183</v>
      </c>
      <c r="C61" s="298"/>
      <c r="D61" s="299">
        <v>69</v>
      </c>
      <c r="E61" s="299">
        <v>188</v>
      </c>
      <c r="F61" s="299">
        <v>228</v>
      </c>
      <c r="G61" s="299">
        <v>32</v>
      </c>
      <c r="H61" s="299"/>
      <c r="I61" s="299"/>
      <c r="J61" s="299"/>
      <c r="K61" s="299"/>
      <c r="L61" s="299"/>
      <c r="M61" s="299"/>
      <c r="N61" s="299"/>
      <c r="O61" s="300"/>
      <c r="P61" s="301">
        <f t="shared" si="0"/>
        <v>517</v>
      </c>
      <c r="Q61" s="302">
        <f t="shared" si="1"/>
        <v>3.9211224876753888E-2</v>
      </c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</row>
    <row r="62" spans="1:47" ht="21" customHeight="1" x14ac:dyDescent="0.3">
      <c r="A62" s="296">
        <v>46</v>
      </c>
      <c r="B62" s="297" t="s">
        <v>184</v>
      </c>
      <c r="C62" s="298"/>
      <c r="D62" s="299">
        <v>28</v>
      </c>
      <c r="E62" s="299">
        <v>15</v>
      </c>
      <c r="F62" s="299">
        <v>1</v>
      </c>
      <c r="G62" s="299">
        <v>11</v>
      </c>
      <c r="H62" s="299"/>
      <c r="I62" s="299"/>
      <c r="J62" s="299"/>
      <c r="K62" s="299"/>
      <c r="L62" s="299"/>
      <c r="M62" s="299"/>
      <c r="N62" s="299"/>
      <c r="O62" s="300"/>
      <c r="P62" s="301">
        <f t="shared" si="0"/>
        <v>55</v>
      </c>
      <c r="Q62" s="302">
        <f t="shared" si="1"/>
        <v>4.1714069017823284E-3</v>
      </c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</row>
    <row r="63" spans="1:47" ht="21" customHeight="1" x14ac:dyDescent="0.3">
      <c r="A63" s="296">
        <v>47</v>
      </c>
      <c r="B63" s="297" t="s">
        <v>185</v>
      </c>
      <c r="C63" s="298"/>
      <c r="D63" s="299">
        <v>8</v>
      </c>
      <c r="E63" s="299">
        <v>113</v>
      </c>
      <c r="F63" s="299">
        <v>0</v>
      </c>
      <c r="G63" s="299">
        <v>2</v>
      </c>
      <c r="H63" s="299"/>
      <c r="I63" s="299"/>
      <c r="J63" s="299"/>
      <c r="K63" s="299"/>
      <c r="L63" s="299"/>
      <c r="M63" s="299"/>
      <c r="N63" s="299"/>
      <c r="O63" s="300"/>
      <c r="P63" s="301">
        <f t="shared" si="0"/>
        <v>123</v>
      </c>
      <c r="Q63" s="302">
        <f t="shared" si="1"/>
        <v>9.3287827076222983E-3</v>
      </c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</row>
    <row r="64" spans="1:47" ht="21" customHeight="1" x14ac:dyDescent="0.3">
      <c r="A64" s="296">
        <v>48</v>
      </c>
      <c r="B64" s="297" t="s">
        <v>186</v>
      </c>
      <c r="C64" s="298"/>
      <c r="D64" s="299">
        <v>30</v>
      </c>
      <c r="E64" s="299">
        <v>211</v>
      </c>
      <c r="F64" s="299">
        <v>174</v>
      </c>
      <c r="G64" s="299">
        <v>8</v>
      </c>
      <c r="H64" s="299"/>
      <c r="I64" s="299"/>
      <c r="J64" s="299"/>
      <c r="K64" s="299"/>
      <c r="L64" s="299"/>
      <c r="M64" s="299"/>
      <c r="N64" s="299"/>
      <c r="O64" s="300"/>
      <c r="P64" s="301">
        <f t="shared" si="0"/>
        <v>423</v>
      </c>
      <c r="Q64" s="302">
        <f t="shared" si="1"/>
        <v>3.2081911262798635E-2</v>
      </c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</row>
    <row r="65" spans="1:47" ht="21" hidden="1" customHeight="1" x14ac:dyDescent="0.3">
      <c r="A65" s="296"/>
      <c r="B65" s="297"/>
      <c r="C65" s="298"/>
      <c r="D65" s="299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300"/>
      <c r="P65" s="301">
        <f t="shared" si="0"/>
        <v>0</v>
      </c>
      <c r="Q65" s="302">
        <f t="shared" si="1"/>
        <v>0</v>
      </c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</row>
    <row r="66" spans="1:47" ht="21" hidden="1" customHeight="1" x14ac:dyDescent="0.3">
      <c r="A66" s="296"/>
      <c r="B66" s="297"/>
      <c r="C66" s="298"/>
      <c r="D66" s="299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300"/>
      <c r="P66" s="301">
        <f t="shared" si="0"/>
        <v>0</v>
      </c>
      <c r="Q66" s="302">
        <f t="shared" si="1"/>
        <v>0</v>
      </c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</row>
    <row r="67" spans="1:47" ht="21" hidden="1" customHeight="1" x14ac:dyDescent="0.3">
      <c r="A67" s="296"/>
      <c r="B67" s="297"/>
      <c r="C67" s="298"/>
      <c r="D67" s="299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300"/>
      <c r="P67" s="301">
        <f t="shared" si="0"/>
        <v>0</v>
      </c>
      <c r="Q67" s="302">
        <f t="shared" si="1"/>
        <v>0</v>
      </c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</row>
    <row r="68" spans="1:47" ht="21" hidden="1" customHeight="1" x14ac:dyDescent="0.3">
      <c r="A68" s="296"/>
      <c r="B68" s="297"/>
      <c r="C68" s="298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300"/>
      <c r="P68" s="301">
        <f t="shared" si="0"/>
        <v>0</v>
      </c>
      <c r="Q68" s="302">
        <f t="shared" si="1"/>
        <v>0</v>
      </c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</row>
    <row r="69" spans="1:47" ht="21" hidden="1" customHeight="1" x14ac:dyDescent="0.3">
      <c r="A69" s="296"/>
      <c r="B69" s="297"/>
      <c r="C69" s="298"/>
      <c r="D69" s="299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300"/>
      <c r="P69" s="301">
        <f t="shared" si="0"/>
        <v>0</v>
      </c>
      <c r="Q69" s="302">
        <f t="shared" si="1"/>
        <v>0</v>
      </c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</row>
    <row r="70" spans="1:47" ht="21" hidden="1" customHeight="1" x14ac:dyDescent="0.3">
      <c r="A70" s="296"/>
      <c r="B70" s="297"/>
      <c r="C70" s="298"/>
      <c r="D70" s="299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300"/>
      <c r="P70" s="301">
        <f t="shared" si="0"/>
        <v>0</v>
      </c>
      <c r="Q70" s="302">
        <f t="shared" si="1"/>
        <v>0</v>
      </c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</row>
    <row r="71" spans="1:47" ht="21" hidden="1" customHeight="1" x14ac:dyDescent="0.3">
      <c r="A71" s="296"/>
      <c r="B71" s="297"/>
      <c r="C71" s="298"/>
      <c r="D71" s="299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300"/>
      <c r="P71" s="301">
        <f t="shared" si="0"/>
        <v>0</v>
      </c>
      <c r="Q71" s="302">
        <f t="shared" si="1"/>
        <v>0</v>
      </c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</row>
    <row r="72" spans="1:47" ht="21" hidden="1" customHeight="1" x14ac:dyDescent="0.3">
      <c r="A72" s="296"/>
      <c r="B72" s="297"/>
      <c r="C72" s="298"/>
      <c r="D72" s="299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300"/>
      <c r="P72" s="301">
        <f t="shared" si="0"/>
        <v>0</v>
      </c>
      <c r="Q72" s="302">
        <f t="shared" si="1"/>
        <v>0</v>
      </c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</row>
    <row r="73" spans="1:47" ht="21" hidden="1" customHeight="1" x14ac:dyDescent="0.3">
      <c r="A73" s="296"/>
      <c r="B73" s="297"/>
      <c r="C73" s="298"/>
      <c r="D73" s="299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300"/>
      <c r="P73" s="301">
        <f t="shared" si="0"/>
        <v>0</v>
      </c>
      <c r="Q73" s="302">
        <f t="shared" si="1"/>
        <v>0</v>
      </c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</row>
    <row r="74" spans="1:47" ht="21" hidden="1" customHeight="1" x14ac:dyDescent="0.3">
      <c r="A74" s="296"/>
      <c r="B74" s="297"/>
      <c r="C74" s="298"/>
      <c r="D74" s="299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300"/>
      <c r="P74" s="301">
        <f t="shared" si="0"/>
        <v>0</v>
      </c>
      <c r="Q74" s="302">
        <f t="shared" si="1"/>
        <v>0</v>
      </c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</row>
    <row r="75" spans="1:47" ht="21" customHeight="1" x14ac:dyDescent="0.3">
      <c r="A75" s="296">
        <v>49</v>
      </c>
      <c r="B75" s="297" t="s">
        <v>187</v>
      </c>
      <c r="C75" s="298"/>
      <c r="D75" s="299" t="s">
        <v>188</v>
      </c>
      <c r="E75" s="299" t="s">
        <v>188</v>
      </c>
      <c r="F75" s="299" t="s">
        <v>188</v>
      </c>
      <c r="G75" s="299">
        <v>5</v>
      </c>
      <c r="H75" s="299"/>
      <c r="I75" s="299"/>
      <c r="J75" s="299"/>
      <c r="K75" s="299"/>
      <c r="L75" s="299"/>
      <c r="M75" s="299"/>
      <c r="N75" s="299"/>
      <c r="O75" s="300"/>
      <c r="P75" s="301">
        <f t="shared" si="0"/>
        <v>5</v>
      </c>
      <c r="Q75" s="302">
        <f t="shared" si="1"/>
        <v>3.7921880925293893E-4</v>
      </c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</row>
    <row r="76" spans="1:47" ht="21" customHeight="1" x14ac:dyDescent="0.3">
      <c r="A76" s="296">
        <v>50</v>
      </c>
      <c r="B76" s="297" t="s">
        <v>189</v>
      </c>
      <c r="C76" s="298"/>
      <c r="D76" s="299" t="s">
        <v>188</v>
      </c>
      <c r="E76" s="299" t="s">
        <v>188</v>
      </c>
      <c r="F76" s="299" t="s">
        <v>188</v>
      </c>
      <c r="G76" s="299">
        <v>4</v>
      </c>
      <c r="H76" s="299"/>
      <c r="I76" s="299"/>
      <c r="J76" s="299"/>
      <c r="K76" s="299"/>
      <c r="L76" s="299"/>
      <c r="M76" s="299"/>
      <c r="N76" s="299"/>
      <c r="O76" s="300"/>
      <c r="P76" s="301">
        <f t="shared" si="0"/>
        <v>4</v>
      </c>
      <c r="Q76" s="302">
        <f t="shared" si="1"/>
        <v>3.0337504740235113E-4</v>
      </c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</row>
    <row r="77" spans="1:47" ht="21" customHeight="1" x14ac:dyDescent="0.3">
      <c r="A77" s="296">
        <v>51</v>
      </c>
      <c r="B77" s="297" t="s">
        <v>190</v>
      </c>
      <c r="C77" s="298"/>
      <c r="D77" s="299" t="s">
        <v>188</v>
      </c>
      <c r="E77" s="299" t="s">
        <v>188</v>
      </c>
      <c r="F77" s="299" t="s">
        <v>188</v>
      </c>
      <c r="G77" s="299">
        <v>1</v>
      </c>
      <c r="H77" s="299"/>
      <c r="I77" s="299"/>
      <c r="J77" s="299"/>
      <c r="K77" s="299"/>
      <c r="L77" s="299"/>
      <c r="M77" s="299"/>
      <c r="N77" s="299"/>
      <c r="O77" s="300"/>
      <c r="P77" s="301">
        <f t="shared" si="0"/>
        <v>1</v>
      </c>
      <c r="Q77" s="302">
        <f t="shared" si="1"/>
        <v>7.5843761850587782E-5</v>
      </c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</row>
    <row r="78" spans="1:47" ht="21" customHeight="1" x14ac:dyDescent="0.3">
      <c r="A78" s="296">
        <v>52</v>
      </c>
      <c r="B78" s="297" t="s">
        <v>191</v>
      </c>
      <c r="C78" s="298"/>
      <c r="D78" s="299" t="s">
        <v>188</v>
      </c>
      <c r="E78" s="299" t="s">
        <v>188</v>
      </c>
      <c r="F78" s="299" t="s">
        <v>188</v>
      </c>
      <c r="G78" s="299">
        <v>12</v>
      </c>
      <c r="H78" s="299"/>
      <c r="I78" s="299"/>
      <c r="J78" s="299"/>
      <c r="K78" s="299"/>
      <c r="L78" s="299"/>
      <c r="M78" s="299"/>
      <c r="N78" s="299"/>
      <c r="O78" s="300"/>
      <c r="P78" s="301">
        <f t="shared" si="0"/>
        <v>12</v>
      </c>
      <c r="Q78" s="302">
        <f t="shared" si="1"/>
        <v>9.1012514220705344E-4</v>
      </c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</row>
    <row r="79" spans="1:47" ht="21" customHeight="1" x14ac:dyDescent="0.3">
      <c r="A79" s="317" t="s">
        <v>33</v>
      </c>
      <c r="B79" s="318"/>
      <c r="C79" s="318"/>
      <c r="D79" s="319">
        <f t="shared" ref="D79:O79" si="2">+SUM(D17:D78)</f>
        <v>2384</v>
      </c>
      <c r="E79" s="319">
        <f t="shared" si="2"/>
        <v>4790</v>
      </c>
      <c r="F79" s="319">
        <f t="shared" si="2"/>
        <v>5271</v>
      </c>
      <c r="G79" s="319">
        <f t="shared" si="2"/>
        <v>740</v>
      </c>
      <c r="H79" s="319">
        <f t="shared" si="2"/>
        <v>0</v>
      </c>
      <c r="I79" s="319">
        <f t="shared" si="2"/>
        <v>0</v>
      </c>
      <c r="J79" s="319">
        <f t="shared" si="2"/>
        <v>0</v>
      </c>
      <c r="K79" s="319">
        <f t="shared" si="2"/>
        <v>0</v>
      </c>
      <c r="L79" s="319">
        <f t="shared" si="2"/>
        <v>0</v>
      </c>
      <c r="M79" s="319">
        <f t="shared" si="2"/>
        <v>0</v>
      </c>
      <c r="N79" s="319">
        <f t="shared" si="2"/>
        <v>0</v>
      </c>
      <c r="O79" s="319">
        <f t="shared" si="2"/>
        <v>0</v>
      </c>
      <c r="P79" s="320">
        <f t="shared" si="0"/>
        <v>13185</v>
      </c>
      <c r="Q79" s="321">
        <v>1</v>
      </c>
    </row>
    <row r="80" spans="1:47" ht="3.75" customHeight="1" x14ac:dyDescent="0.3">
      <c r="A80" s="322"/>
      <c r="B80" s="322"/>
      <c r="C80" s="322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4"/>
    </row>
    <row r="81" spans="1:17" ht="21" customHeight="1" x14ac:dyDescent="0.3">
      <c r="A81" s="325" t="s">
        <v>192</v>
      </c>
      <c r="B81" s="322"/>
      <c r="C81" s="322"/>
      <c r="D81" s="323"/>
      <c r="E81" s="323"/>
      <c r="F81" s="323"/>
      <c r="G81" s="323"/>
      <c r="H81" s="323"/>
      <c r="I81" s="323"/>
      <c r="J81" s="323"/>
      <c r="K81" s="323"/>
      <c r="L81" s="323"/>
      <c r="M81" s="323"/>
      <c r="N81" s="323"/>
      <c r="O81" s="323"/>
      <c r="P81" s="323"/>
      <c r="Q81" s="324"/>
    </row>
    <row r="82" spans="1:17" ht="21" customHeight="1" x14ac:dyDescent="0.3">
      <c r="A82" s="326"/>
      <c r="B82" s="322"/>
      <c r="C82" s="322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323"/>
      <c r="P82" s="323"/>
      <c r="Q82" s="324"/>
    </row>
    <row r="83" spans="1:17" ht="21" customHeight="1" x14ac:dyDescent="0.3">
      <c r="A83" s="326"/>
      <c r="B83" s="322"/>
      <c r="C83" s="322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3"/>
      <c r="P83" s="323"/>
      <c r="Q83" s="324"/>
    </row>
    <row r="84" spans="1:17" ht="21" customHeight="1" x14ac:dyDescent="0.3">
      <c r="J84" s="323"/>
      <c r="K84" s="323"/>
      <c r="L84" s="323"/>
      <c r="M84" s="323"/>
      <c r="N84" s="323"/>
      <c r="O84" s="323"/>
      <c r="P84" s="323"/>
      <c r="Q84" s="324"/>
    </row>
    <row r="85" spans="1:17" ht="21" customHeight="1" thickBot="1" x14ac:dyDescent="0.35">
      <c r="A85" s="327" t="s">
        <v>193</v>
      </c>
      <c r="B85" s="327"/>
      <c r="C85" s="327"/>
      <c r="D85" s="327"/>
      <c r="E85" s="327"/>
      <c r="F85" s="327"/>
      <c r="G85" s="327"/>
      <c r="J85" s="323"/>
      <c r="K85" s="323"/>
      <c r="L85" s="323"/>
      <c r="M85" s="323"/>
      <c r="N85" s="323"/>
      <c r="O85" s="323"/>
      <c r="P85" s="323"/>
      <c r="Q85" s="324"/>
    </row>
    <row r="86" spans="1:17" ht="4.5" customHeight="1" x14ac:dyDescent="0.3">
      <c r="A86" s="280"/>
      <c r="J86" s="323"/>
      <c r="K86" s="323"/>
      <c r="L86" s="323"/>
      <c r="M86" s="323"/>
      <c r="N86" s="323"/>
      <c r="O86" s="323"/>
      <c r="P86" s="323"/>
      <c r="Q86" s="324"/>
    </row>
    <row r="87" spans="1:17" ht="21" customHeight="1" x14ac:dyDescent="0.3">
      <c r="A87" s="328" t="s">
        <v>194</v>
      </c>
      <c r="B87" s="329"/>
      <c r="C87" s="329"/>
      <c r="D87" s="329" t="s">
        <v>195</v>
      </c>
      <c r="E87" s="329"/>
      <c r="F87" s="329" t="s">
        <v>138</v>
      </c>
      <c r="G87" s="330"/>
      <c r="H87" s="288"/>
      <c r="J87" s="323"/>
      <c r="K87" s="323"/>
      <c r="L87" s="323"/>
      <c r="M87" s="323"/>
      <c r="N87" s="323"/>
      <c r="O87" s="323"/>
      <c r="P87" s="323"/>
      <c r="Q87" s="324"/>
    </row>
    <row r="88" spans="1:17" ht="21" customHeight="1" x14ac:dyDescent="0.3">
      <c r="A88" s="331"/>
      <c r="B88" s="332"/>
      <c r="C88" s="332"/>
      <c r="D88" s="333"/>
      <c r="E88" s="333"/>
      <c r="F88" s="333"/>
      <c r="G88" s="334"/>
      <c r="H88" s="288"/>
      <c r="J88" s="323"/>
      <c r="K88" s="323"/>
      <c r="L88" s="323"/>
      <c r="M88" s="323"/>
      <c r="N88" s="323"/>
      <c r="O88" s="323"/>
      <c r="P88" s="323"/>
      <c r="Q88" s="324"/>
    </row>
    <row r="89" spans="1:17" ht="21" customHeight="1" x14ac:dyDescent="0.3">
      <c r="A89" s="335" t="s">
        <v>196</v>
      </c>
      <c r="B89" s="336"/>
      <c r="C89" s="337" t="s">
        <v>197</v>
      </c>
      <c r="D89" s="338">
        <v>66</v>
      </c>
      <c r="E89" s="339"/>
      <c r="F89" s="340">
        <f t="shared" ref="F89:F96" si="3">+D89/$D$97</f>
        <v>5.0056882821387944E-3</v>
      </c>
      <c r="G89" s="341"/>
      <c r="H89" s="306"/>
      <c r="J89" s="323"/>
      <c r="K89" s="323"/>
      <c r="L89" s="323"/>
      <c r="M89" s="323"/>
      <c r="N89" s="323"/>
      <c r="O89" s="323"/>
      <c r="P89" s="323"/>
      <c r="Q89" s="324"/>
    </row>
    <row r="90" spans="1:17" ht="21" customHeight="1" x14ac:dyDescent="0.3">
      <c r="A90" s="335" t="s">
        <v>198</v>
      </c>
      <c r="B90" s="336"/>
      <c r="C90" s="337" t="s">
        <v>199</v>
      </c>
      <c r="D90" s="342">
        <v>830</v>
      </c>
      <c r="E90" s="343"/>
      <c r="F90" s="344">
        <f t="shared" si="3"/>
        <v>6.2950322335987866E-2</v>
      </c>
      <c r="G90" s="345"/>
      <c r="H90" s="306"/>
      <c r="J90" s="323"/>
      <c r="K90" s="323"/>
      <c r="L90" s="323"/>
      <c r="M90" s="323"/>
      <c r="N90" s="323"/>
      <c r="O90" s="323"/>
      <c r="P90" s="323"/>
      <c r="Q90" s="324"/>
    </row>
    <row r="91" spans="1:17" ht="21" customHeight="1" x14ac:dyDescent="0.3">
      <c r="A91" s="335" t="s">
        <v>200</v>
      </c>
      <c r="B91" s="336"/>
      <c r="C91" s="337" t="s">
        <v>201</v>
      </c>
      <c r="D91" s="342">
        <v>295</v>
      </c>
      <c r="E91" s="343"/>
      <c r="F91" s="344">
        <f t="shared" si="3"/>
        <v>2.2373909745923397E-2</v>
      </c>
      <c r="G91" s="345"/>
      <c r="H91" s="306"/>
      <c r="J91" s="323"/>
      <c r="K91" s="323"/>
      <c r="L91" s="323"/>
      <c r="M91" s="323"/>
      <c r="N91" s="323"/>
      <c r="O91" s="323"/>
      <c r="P91" s="323"/>
      <c r="Q91" s="324"/>
    </row>
    <row r="92" spans="1:17" ht="21" customHeight="1" x14ac:dyDescent="0.3">
      <c r="A92" s="335" t="s">
        <v>202</v>
      </c>
      <c r="B92" s="336"/>
      <c r="C92" s="337" t="s">
        <v>203</v>
      </c>
      <c r="D92" s="342">
        <v>152</v>
      </c>
      <c r="E92" s="343"/>
      <c r="F92" s="344">
        <f t="shared" si="3"/>
        <v>1.1528251801289344E-2</v>
      </c>
      <c r="G92" s="345"/>
      <c r="H92" s="306"/>
      <c r="J92" s="323"/>
      <c r="K92" s="323"/>
      <c r="L92" s="323"/>
      <c r="M92" s="323"/>
      <c r="N92" s="323"/>
      <c r="O92" s="323"/>
      <c r="P92" s="323"/>
      <c r="Q92" s="324"/>
    </row>
    <row r="93" spans="1:17" ht="21" customHeight="1" x14ac:dyDescent="0.3">
      <c r="A93" s="335" t="s">
        <v>204</v>
      </c>
      <c r="B93" s="336"/>
      <c r="C93" s="337" t="s">
        <v>205</v>
      </c>
      <c r="D93" s="342">
        <v>2660</v>
      </c>
      <c r="E93" s="343"/>
      <c r="F93" s="344">
        <f t="shared" si="3"/>
        <v>0.20174440652256351</v>
      </c>
      <c r="G93" s="345"/>
      <c r="H93" s="306"/>
      <c r="J93" s="323"/>
      <c r="K93" s="323"/>
      <c r="L93" s="323"/>
      <c r="M93" s="323"/>
      <c r="N93" s="323"/>
      <c r="O93" s="323"/>
      <c r="P93" s="323"/>
      <c r="Q93" s="324"/>
    </row>
    <row r="94" spans="1:17" ht="21" customHeight="1" x14ac:dyDescent="0.3">
      <c r="A94" s="335" t="s">
        <v>206</v>
      </c>
      <c r="B94" s="336"/>
      <c r="C94" s="337" t="s">
        <v>207</v>
      </c>
      <c r="D94" s="342">
        <v>7184</v>
      </c>
      <c r="E94" s="343"/>
      <c r="F94" s="344">
        <f t="shared" si="3"/>
        <v>0.54486158513462268</v>
      </c>
      <c r="G94" s="345"/>
      <c r="H94" s="306"/>
      <c r="J94" s="323"/>
      <c r="K94" s="323"/>
      <c r="L94" s="323"/>
      <c r="M94" s="323"/>
      <c r="N94" s="323"/>
      <c r="O94" s="323"/>
      <c r="P94" s="323"/>
      <c r="Q94" s="324"/>
    </row>
    <row r="95" spans="1:17" ht="21" customHeight="1" x14ac:dyDescent="0.3">
      <c r="A95" s="335" t="s">
        <v>208</v>
      </c>
      <c r="B95" s="336"/>
      <c r="C95" s="337" t="s">
        <v>209</v>
      </c>
      <c r="D95" s="342">
        <v>1933</v>
      </c>
      <c r="E95" s="343"/>
      <c r="F95" s="344">
        <f t="shared" si="3"/>
        <v>0.14660599165718619</v>
      </c>
      <c r="G95" s="345"/>
      <c r="H95" s="306"/>
      <c r="I95" s="323"/>
      <c r="J95" s="323"/>
      <c r="K95" s="323"/>
      <c r="L95" s="323"/>
      <c r="M95" s="323"/>
      <c r="N95" s="323"/>
      <c r="O95" s="323"/>
      <c r="P95" s="323"/>
      <c r="Q95" s="324"/>
    </row>
    <row r="96" spans="1:17" ht="21" customHeight="1" x14ac:dyDescent="0.3">
      <c r="A96" s="335" t="s">
        <v>210</v>
      </c>
      <c r="B96" s="336"/>
      <c r="C96" s="346"/>
      <c r="D96" s="342">
        <v>65</v>
      </c>
      <c r="E96" s="343"/>
      <c r="F96" s="344">
        <f t="shared" si="3"/>
        <v>4.9298445202882067E-3</v>
      </c>
      <c r="G96" s="345"/>
      <c r="H96" s="306"/>
      <c r="I96" s="323"/>
      <c r="J96" s="323"/>
      <c r="K96" s="323"/>
      <c r="L96" s="323"/>
      <c r="M96" s="323"/>
      <c r="N96" s="323"/>
      <c r="O96" s="323"/>
      <c r="P96" s="323"/>
      <c r="Q96" s="324"/>
    </row>
    <row r="97" spans="1:18" ht="21" customHeight="1" x14ac:dyDescent="0.3">
      <c r="A97" s="347" t="s">
        <v>33</v>
      </c>
      <c r="B97" s="347"/>
      <c r="C97" s="348"/>
      <c r="D97" s="349">
        <f>+SUM(D89:D96)</f>
        <v>13185</v>
      </c>
      <c r="E97" s="350"/>
      <c r="F97" s="351">
        <v>1</v>
      </c>
      <c r="G97" s="352"/>
      <c r="H97" s="306"/>
      <c r="I97" s="323"/>
      <c r="J97" s="323"/>
      <c r="K97" s="323"/>
      <c r="L97" s="323"/>
      <c r="M97" s="323"/>
      <c r="N97" s="323"/>
      <c r="O97" s="323"/>
      <c r="P97" s="323"/>
      <c r="Q97" s="324"/>
    </row>
    <row r="98" spans="1:18" ht="21" customHeight="1" x14ac:dyDescent="0.3">
      <c r="A98" s="326"/>
      <c r="B98" s="322"/>
      <c r="C98" s="322"/>
      <c r="D98" s="323"/>
      <c r="E98" s="323"/>
      <c r="F98" s="323"/>
      <c r="G98" s="323"/>
      <c r="H98" s="323"/>
      <c r="I98" s="323"/>
      <c r="J98" s="323"/>
      <c r="K98" s="323"/>
      <c r="L98" s="323"/>
      <c r="M98" s="323"/>
      <c r="N98" s="323"/>
      <c r="O98" s="323"/>
      <c r="P98" s="323"/>
      <c r="Q98" s="324"/>
    </row>
    <row r="99" spans="1:18" ht="21" customHeight="1" x14ac:dyDescent="0.3">
      <c r="L99" s="353"/>
      <c r="M99" s="353"/>
    </row>
    <row r="100" spans="1:18" ht="21" customHeight="1" x14ac:dyDescent="0.3">
      <c r="L100" s="353"/>
      <c r="M100" s="353"/>
    </row>
    <row r="101" spans="1:18" ht="21" customHeight="1" x14ac:dyDescent="0.3">
      <c r="L101" s="353"/>
      <c r="M101" s="353"/>
    </row>
    <row r="102" spans="1:18" ht="21" customHeight="1" x14ac:dyDescent="0.3">
      <c r="L102" s="353"/>
      <c r="M102" s="353"/>
    </row>
    <row r="103" spans="1:18" ht="21" customHeight="1" x14ac:dyDescent="0.3">
      <c r="L103" s="353"/>
      <c r="M103" s="353"/>
    </row>
    <row r="104" spans="1:18" ht="27" customHeight="1" thickBot="1" x14ac:dyDescent="0.35">
      <c r="A104" s="354" t="s">
        <v>211</v>
      </c>
      <c r="B104" s="354"/>
      <c r="C104" s="354"/>
      <c r="D104" s="354"/>
      <c r="E104" s="354"/>
      <c r="F104" s="354"/>
      <c r="G104" s="354"/>
      <c r="H104" s="354"/>
      <c r="I104" s="354"/>
      <c r="J104" s="354"/>
      <c r="K104" s="354"/>
      <c r="M104" s="355" t="s">
        <v>212</v>
      </c>
      <c r="N104" s="356"/>
      <c r="O104" s="356"/>
      <c r="P104" s="356"/>
      <c r="Q104" s="356"/>
      <c r="R104" s="356"/>
    </row>
    <row r="105" spans="1:18" ht="11.25" customHeight="1" x14ac:dyDescent="0.3">
      <c r="A105" s="357"/>
      <c r="B105" s="357"/>
      <c r="C105" s="357"/>
      <c r="D105" s="357"/>
      <c r="E105" s="357"/>
      <c r="F105" s="357"/>
      <c r="G105" s="357"/>
      <c r="H105" s="357"/>
    </row>
    <row r="106" spans="1:18" ht="27" customHeight="1" x14ac:dyDescent="0.3">
      <c r="A106" s="358" t="s">
        <v>14</v>
      </c>
      <c r="B106" s="329" t="s">
        <v>33</v>
      </c>
      <c r="C106" s="329" t="s">
        <v>213</v>
      </c>
      <c r="D106" s="329"/>
      <c r="E106" s="329"/>
      <c r="F106" s="329" t="s">
        <v>214</v>
      </c>
      <c r="G106" s="329"/>
      <c r="H106" s="329"/>
      <c r="I106" s="333" t="s">
        <v>215</v>
      </c>
      <c r="J106" s="333"/>
      <c r="K106" s="359"/>
      <c r="L106" s="360"/>
      <c r="M106" s="361" t="s">
        <v>14</v>
      </c>
      <c r="N106" s="333" t="s">
        <v>33</v>
      </c>
      <c r="O106" s="333" t="s">
        <v>216</v>
      </c>
      <c r="P106" s="333"/>
      <c r="Q106" s="333" t="s">
        <v>20</v>
      </c>
      <c r="R106" s="359"/>
    </row>
    <row r="107" spans="1:18" ht="57.75" customHeight="1" x14ac:dyDescent="0.3">
      <c r="A107" s="361"/>
      <c r="B107" s="333"/>
      <c r="C107" s="333"/>
      <c r="D107" s="333"/>
      <c r="E107" s="333"/>
      <c r="F107" s="333"/>
      <c r="G107" s="333"/>
      <c r="H107" s="333"/>
      <c r="I107" s="333"/>
      <c r="J107" s="333"/>
      <c r="K107" s="359"/>
      <c r="L107" s="360"/>
      <c r="M107" s="361"/>
      <c r="N107" s="333"/>
      <c r="O107" s="333"/>
      <c r="P107" s="333"/>
      <c r="Q107" s="333"/>
      <c r="R107" s="359"/>
    </row>
    <row r="108" spans="1:18" ht="23.25" customHeight="1" x14ac:dyDescent="0.3">
      <c r="A108" s="362" t="s">
        <v>21</v>
      </c>
      <c r="B108" s="363">
        <f t="shared" ref="B108:B119" si="4">+SUM(C108:J108)</f>
        <v>2384</v>
      </c>
      <c r="C108" s="364">
        <v>731</v>
      </c>
      <c r="D108" s="364"/>
      <c r="E108" s="364"/>
      <c r="F108" s="364">
        <v>437</v>
      </c>
      <c r="G108" s="364"/>
      <c r="H108" s="364"/>
      <c r="I108" s="364">
        <v>1216</v>
      </c>
      <c r="J108" s="364"/>
      <c r="K108" s="338"/>
      <c r="L108" s="360"/>
      <c r="M108" s="362" t="s">
        <v>21</v>
      </c>
      <c r="N108" s="363">
        <f t="shared" ref="N108:N119" si="5">+O108+Q108</f>
        <v>2384</v>
      </c>
      <c r="O108" s="338">
        <v>1178</v>
      </c>
      <c r="P108" s="339"/>
      <c r="Q108" s="338">
        <v>1206</v>
      </c>
      <c r="R108" s="365"/>
    </row>
    <row r="109" spans="1:18" ht="23.25" customHeight="1" x14ac:dyDescent="0.3">
      <c r="A109" s="366" t="s">
        <v>22</v>
      </c>
      <c r="B109" s="367">
        <f t="shared" si="4"/>
        <v>4790</v>
      </c>
      <c r="C109" s="368">
        <v>1117</v>
      </c>
      <c r="D109" s="368"/>
      <c r="E109" s="368"/>
      <c r="F109" s="368">
        <v>764</v>
      </c>
      <c r="G109" s="368"/>
      <c r="H109" s="368"/>
      <c r="I109" s="368">
        <v>2909</v>
      </c>
      <c r="J109" s="368"/>
      <c r="K109" s="342"/>
      <c r="L109" s="360"/>
      <c r="M109" s="366" t="s">
        <v>22</v>
      </c>
      <c r="N109" s="363">
        <f t="shared" si="5"/>
        <v>4790</v>
      </c>
      <c r="O109" s="342">
        <v>2764</v>
      </c>
      <c r="P109" s="343"/>
      <c r="Q109" s="369">
        <v>2026</v>
      </c>
      <c r="R109" s="370"/>
    </row>
    <row r="110" spans="1:18" ht="23.25" customHeight="1" x14ac:dyDescent="0.3">
      <c r="A110" s="366" t="s">
        <v>23</v>
      </c>
      <c r="B110" s="367">
        <f t="shared" si="4"/>
        <v>5271</v>
      </c>
      <c r="C110" s="368">
        <v>431</v>
      </c>
      <c r="D110" s="368"/>
      <c r="E110" s="368"/>
      <c r="F110" s="368">
        <v>401</v>
      </c>
      <c r="G110" s="368"/>
      <c r="H110" s="368"/>
      <c r="I110" s="368">
        <v>4439</v>
      </c>
      <c r="J110" s="368"/>
      <c r="K110" s="342"/>
      <c r="L110" s="360"/>
      <c r="M110" s="366" t="s">
        <v>23</v>
      </c>
      <c r="N110" s="363">
        <f t="shared" si="5"/>
        <v>5271</v>
      </c>
      <c r="O110" s="369">
        <v>3860</v>
      </c>
      <c r="P110" s="371"/>
      <c r="Q110" s="369">
        <v>1411</v>
      </c>
      <c r="R110" s="370"/>
    </row>
    <row r="111" spans="1:18" ht="23.25" customHeight="1" x14ac:dyDescent="0.3">
      <c r="A111" s="366" t="s">
        <v>24</v>
      </c>
      <c r="B111" s="367">
        <f t="shared" si="4"/>
        <v>740</v>
      </c>
      <c r="C111" s="368">
        <v>339</v>
      </c>
      <c r="D111" s="368"/>
      <c r="E111" s="368"/>
      <c r="F111" s="368">
        <v>87</v>
      </c>
      <c r="G111" s="368"/>
      <c r="H111" s="368"/>
      <c r="I111" s="368">
        <v>314</v>
      </c>
      <c r="J111" s="368"/>
      <c r="K111" s="342"/>
      <c r="L111" s="360"/>
      <c r="M111" s="366" t="s">
        <v>24</v>
      </c>
      <c r="N111" s="363">
        <f t="shared" si="5"/>
        <v>740</v>
      </c>
      <c r="O111" s="369">
        <v>471</v>
      </c>
      <c r="P111" s="371"/>
      <c r="Q111" s="369">
        <v>269</v>
      </c>
      <c r="R111" s="370"/>
    </row>
    <row r="112" spans="1:18" ht="23.25" hidden="1" customHeight="1" x14ac:dyDescent="0.3">
      <c r="A112" s="366" t="s">
        <v>25</v>
      </c>
      <c r="B112" s="367">
        <f t="shared" si="4"/>
        <v>0</v>
      </c>
      <c r="C112" s="368"/>
      <c r="D112" s="368"/>
      <c r="E112" s="368"/>
      <c r="F112" s="368"/>
      <c r="G112" s="368"/>
      <c r="H112" s="368"/>
      <c r="I112" s="368"/>
      <c r="J112" s="368"/>
      <c r="K112" s="342"/>
      <c r="L112" s="360"/>
      <c r="M112" s="366" t="s">
        <v>25</v>
      </c>
      <c r="N112" s="363">
        <f t="shared" si="5"/>
        <v>0</v>
      </c>
      <c r="O112" s="369"/>
      <c r="P112" s="371"/>
      <c r="Q112" s="369"/>
      <c r="R112" s="370"/>
    </row>
    <row r="113" spans="1:26" ht="23.25" hidden="1" customHeight="1" x14ac:dyDescent="0.3">
      <c r="A113" s="366" t="s">
        <v>26</v>
      </c>
      <c r="B113" s="367">
        <f t="shared" si="4"/>
        <v>0</v>
      </c>
      <c r="C113" s="368"/>
      <c r="D113" s="368"/>
      <c r="E113" s="368"/>
      <c r="F113" s="368"/>
      <c r="G113" s="368"/>
      <c r="H113" s="368"/>
      <c r="I113" s="368"/>
      <c r="J113" s="368"/>
      <c r="K113" s="342"/>
      <c r="L113" s="360"/>
      <c r="M113" s="366" t="s">
        <v>26</v>
      </c>
      <c r="N113" s="363">
        <f t="shared" si="5"/>
        <v>0</v>
      </c>
      <c r="O113" s="369"/>
      <c r="P113" s="371"/>
      <c r="Q113" s="369"/>
      <c r="R113" s="370"/>
    </row>
    <row r="114" spans="1:26" ht="23.25" hidden="1" customHeight="1" x14ac:dyDescent="0.3">
      <c r="A114" s="366" t="s">
        <v>27</v>
      </c>
      <c r="B114" s="367">
        <f t="shared" si="4"/>
        <v>0</v>
      </c>
      <c r="C114" s="368"/>
      <c r="D114" s="368"/>
      <c r="E114" s="368"/>
      <c r="F114" s="368"/>
      <c r="G114" s="368"/>
      <c r="H114" s="368"/>
      <c r="I114" s="368"/>
      <c r="J114" s="368"/>
      <c r="K114" s="342"/>
      <c r="L114" s="360"/>
      <c r="M114" s="366" t="s">
        <v>27</v>
      </c>
      <c r="N114" s="363">
        <f t="shared" si="5"/>
        <v>0</v>
      </c>
      <c r="O114" s="369"/>
      <c r="P114" s="371"/>
      <c r="Q114" s="369"/>
      <c r="R114" s="370"/>
    </row>
    <row r="115" spans="1:26" ht="23.25" hidden="1" customHeight="1" x14ac:dyDescent="0.3">
      <c r="A115" s="366" t="s">
        <v>28</v>
      </c>
      <c r="B115" s="367">
        <f t="shared" si="4"/>
        <v>0</v>
      </c>
      <c r="C115" s="368"/>
      <c r="D115" s="368"/>
      <c r="E115" s="368"/>
      <c r="F115" s="368"/>
      <c r="G115" s="368"/>
      <c r="H115" s="368"/>
      <c r="I115" s="368"/>
      <c r="J115" s="368"/>
      <c r="K115" s="342"/>
      <c r="L115" s="360"/>
      <c r="M115" s="366" t="s">
        <v>28</v>
      </c>
      <c r="N115" s="363">
        <f t="shared" si="5"/>
        <v>0</v>
      </c>
      <c r="O115" s="369"/>
      <c r="P115" s="371"/>
      <c r="Q115" s="369"/>
      <c r="R115" s="370"/>
    </row>
    <row r="116" spans="1:26" ht="23.25" hidden="1" customHeight="1" x14ac:dyDescent="0.3">
      <c r="A116" s="366" t="s">
        <v>29</v>
      </c>
      <c r="B116" s="367">
        <f t="shared" si="4"/>
        <v>0</v>
      </c>
      <c r="C116" s="368"/>
      <c r="D116" s="368"/>
      <c r="E116" s="368"/>
      <c r="F116" s="368"/>
      <c r="G116" s="368"/>
      <c r="H116" s="368"/>
      <c r="I116" s="368"/>
      <c r="J116" s="368"/>
      <c r="K116" s="342"/>
      <c r="L116" s="360"/>
      <c r="M116" s="366" t="s">
        <v>29</v>
      </c>
      <c r="N116" s="363">
        <f t="shared" si="5"/>
        <v>0</v>
      </c>
      <c r="O116" s="369"/>
      <c r="P116" s="371"/>
      <c r="Q116" s="369"/>
      <c r="R116" s="370"/>
    </row>
    <row r="117" spans="1:26" ht="23.25" hidden="1" customHeight="1" x14ac:dyDescent="0.3">
      <c r="A117" s="366" t="s">
        <v>30</v>
      </c>
      <c r="B117" s="367">
        <f t="shared" si="4"/>
        <v>0</v>
      </c>
      <c r="C117" s="368"/>
      <c r="D117" s="368"/>
      <c r="E117" s="368"/>
      <c r="F117" s="368"/>
      <c r="G117" s="368"/>
      <c r="H117" s="368"/>
      <c r="I117" s="368"/>
      <c r="J117" s="368"/>
      <c r="K117" s="342"/>
      <c r="L117" s="360"/>
      <c r="M117" s="366" t="s">
        <v>30</v>
      </c>
      <c r="N117" s="363">
        <f t="shared" si="5"/>
        <v>0</v>
      </c>
      <c r="O117" s="369"/>
      <c r="P117" s="371"/>
      <c r="Q117" s="369"/>
      <c r="R117" s="370"/>
    </row>
    <row r="118" spans="1:26" ht="23.25" hidden="1" customHeight="1" x14ac:dyDescent="0.3">
      <c r="A118" s="366" t="s">
        <v>31</v>
      </c>
      <c r="B118" s="367">
        <f t="shared" si="4"/>
        <v>0</v>
      </c>
      <c r="C118" s="368"/>
      <c r="D118" s="368"/>
      <c r="E118" s="368"/>
      <c r="F118" s="368"/>
      <c r="G118" s="368"/>
      <c r="H118" s="368"/>
      <c r="I118" s="368"/>
      <c r="J118" s="368"/>
      <c r="K118" s="342"/>
      <c r="L118" s="360"/>
      <c r="M118" s="366" t="s">
        <v>31</v>
      </c>
      <c r="N118" s="363">
        <f t="shared" si="5"/>
        <v>0</v>
      </c>
      <c r="O118" s="369"/>
      <c r="P118" s="371"/>
      <c r="Q118" s="369"/>
      <c r="R118" s="370"/>
    </row>
    <row r="119" spans="1:26" ht="23.25" hidden="1" customHeight="1" x14ac:dyDescent="0.3">
      <c r="A119" s="366" t="s">
        <v>32</v>
      </c>
      <c r="B119" s="367">
        <f t="shared" si="4"/>
        <v>0</v>
      </c>
      <c r="C119" s="368"/>
      <c r="D119" s="368"/>
      <c r="E119" s="368"/>
      <c r="F119" s="368"/>
      <c r="G119" s="368"/>
      <c r="H119" s="368"/>
      <c r="I119" s="368"/>
      <c r="J119" s="368"/>
      <c r="K119" s="342"/>
      <c r="L119" s="360"/>
      <c r="M119" s="372" t="s">
        <v>32</v>
      </c>
      <c r="N119" s="373">
        <f t="shared" si="5"/>
        <v>0</v>
      </c>
      <c r="O119" s="369"/>
      <c r="P119" s="371"/>
      <c r="Q119" s="369"/>
      <c r="R119" s="370"/>
    </row>
    <row r="120" spans="1:26" ht="23.25" customHeight="1" x14ac:dyDescent="0.3">
      <c r="A120" s="374" t="s">
        <v>33</v>
      </c>
      <c r="B120" s="375">
        <f>+SUM(B108:B119)</f>
        <v>13185</v>
      </c>
      <c r="C120" s="376">
        <f>+SUM(C108:C119)</f>
        <v>2618</v>
      </c>
      <c r="D120" s="376"/>
      <c r="E120" s="376"/>
      <c r="F120" s="376">
        <f>+SUM(F108:F119)</f>
        <v>1689</v>
      </c>
      <c r="G120" s="376"/>
      <c r="H120" s="376"/>
      <c r="I120" s="376">
        <f>+SUM(I108:I119)</f>
        <v>8878</v>
      </c>
      <c r="J120" s="376"/>
      <c r="K120" s="377"/>
      <c r="L120" s="360"/>
      <c r="M120" s="374" t="s">
        <v>33</v>
      </c>
      <c r="N120" s="375">
        <f>+SUM(N108:N119)</f>
        <v>13185</v>
      </c>
      <c r="O120" s="377">
        <f>+SUM(O108:O119)</f>
        <v>8273</v>
      </c>
      <c r="P120" s="378"/>
      <c r="Q120" s="377">
        <f>+SUM(Q108:Q119)</f>
        <v>4912</v>
      </c>
      <c r="R120" s="379"/>
      <c r="W120" s="380"/>
      <c r="X120" s="380"/>
    </row>
    <row r="121" spans="1:26" s="385" customFormat="1" ht="15.75" customHeight="1" x14ac:dyDescent="0.3">
      <c r="A121" s="381" t="s">
        <v>217</v>
      </c>
      <c r="B121" s="382">
        <v>1</v>
      </c>
      <c r="C121" s="383">
        <f>+C120/B120</f>
        <v>0.19855896852483884</v>
      </c>
      <c r="D121" s="383"/>
      <c r="E121" s="383"/>
      <c r="F121" s="383">
        <f>+F120/B120</f>
        <v>0.12810011376564279</v>
      </c>
      <c r="G121" s="383"/>
      <c r="H121" s="383"/>
      <c r="I121" s="383">
        <f>+I120/B120</f>
        <v>0.67334091770951843</v>
      </c>
      <c r="J121" s="383"/>
      <c r="K121" s="384"/>
      <c r="M121" s="381" t="s">
        <v>218</v>
      </c>
      <c r="N121" s="382">
        <v>1</v>
      </c>
      <c r="O121" s="384">
        <f>+O120/N120</f>
        <v>0.62745544178991275</v>
      </c>
      <c r="P121" s="386"/>
      <c r="Q121" s="384">
        <f>+Q120/N120</f>
        <v>0.3725445582100872</v>
      </c>
      <c r="R121" s="387"/>
      <c r="T121" s="388"/>
    </row>
    <row r="122" spans="1:26" ht="23.25" customHeight="1" x14ac:dyDescent="0.3">
      <c r="A122" s="389"/>
      <c r="B122" s="380"/>
      <c r="C122" s="380"/>
      <c r="D122" s="380"/>
      <c r="E122" s="380"/>
      <c r="F122" s="380"/>
      <c r="I122" s="380"/>
      <c r="J122" s="380"/>
      <c r="K122" s="353"/>
      <c r="L122" s="353"/>
      <c r="U122" s="389"/>
      <c r="V122" s="380"/>
      <c r="W122" s="380"/>
      <c r="X122" s="380"/>
      <c r="Y122" s="380"/>
      <c r="Z122" s="380"/>
    </row>
    <row r="123" spans="1:26" ht="23.25" customHeight="1" x14ac:dyDescent="0.3">
      <c r="A123" s="389"/>
      <c r="B123" s="380"/>
      <c r="C123" s="380"/>
      <c r="D123" s="380"/>
      <c r="E123" s="380"/>
      <c r="F123" s="380"/>
      <c r="I123" s="380"/>
      <c r="J123" s="380"/>
      <c r="K123" s="353"/>
      <c r="L123" s="353"/>
      <c r="U123" s="389"/>
      <c r="V123" s="380"/>
      <c r="W123" s="380"/>
      <c r="X123" s="380"/>
      <c r="Y123" s="380"/>
      <c r="Z123" s="380"/>
    </row>
    <row r="124" spans="1:26" ht="23.25" customHeight="1" x14ac:dyDescent="0.3">
      <c r="A124" s="389"/>
      <c r="B124" s="380"/>
      <c r="C124" s="380"/>
      <c r="D124" s="380"/>
      <c r="E124" s="380"/>
      <c r="F124" s="380"/>
      <c r="I124" s="380"/>
      <c r="J124" s="380"/>
      <c r="K124" s="353"/>
      <c r="L124" s="353"/>
      <c r="U124" s="389"/>
      <c r="V124" s="380"/>
      <c r="W124" s="380"/>
      <c r="X124" s="380"/>
      <c r="Y124" s="380"/>
      <c r="Z124" s="380"/>
    </row>
    <row r="125" spans="1:26" ht="23.25" customHeight="1" x14ac:dyDescent="0.3">
      <c r="A125" s="389"/>
      <c r="B125" s="380"/>
      <c r="C125" s="380"/>
      <c r="D125" s="380"/>
      <c r="E125" s="380"/>
      <c r="F125" s="380"/>
      <c r="I125" s="380"/>
      <c r="J125" s="380"/>
      <c r="K125" s="353"/>
      <c r="L125" s="353"/>
      <c r="U125" s="389"/>
      <c r="V125" s="380"/>
      <c r="W125" s="380"/>
      <c r="X125" s="380"/>
      <c r="Y125" s="380"/>
      <c r="Z125" s="380"/>
    </row>
    <row r="126" spans="1:26" ht="23.25" customHeight="1" x14ac:dyDescent="0.3">
      <c r="A126" s="389"/>
      <c r="B126" s="380"/>
      <c r="C126" s="380"/>
      <c r="D126" s="380"/>
      <c r="E126" s="380"/>
      <c r="F126" s="380"/>
      <c r="I126" s="380"/>
      <c r="J126" s="380"/>
      <c r="K126" s="353"/>
      <c r="L126" s="353"/>
      <c r="U126" s="389"/>
      <c r="V126" s="380"/>
      <c r="W126" s="380"/>
      <c r="X126" s="380"/>
      <c r="Y126" s="380"/>
      <c r="Z126" s="380"/>
    </row>
    <row r="127" spans="1:26" ht="23.25" customHeight="1" x14ac:dyDescent="0.3">
      <c r="A127" s="389"/>
      <c r="B127" s="380"/>
      <c r="C127" s="380"/>
      <c r="D127" s="380"/>
      <c r="E127" s="380"/>
      <c r="F127" s="380"/>
      <c r="I127" s="380"/>
      <c r="J127" s="380"/>
      <c r="K127" s="353"/>
      <c r="L127" s="353"/>
      <c r="U127" s="389"/>
      <c r="V127" s="380"/>
      <c r="W127" s="380"/>
      <c r="X127" s="380"/>
      <c r="Y127" s="380"/>
      <c r="Z127" s="380"/>
    </row>
    <row r="128" spans="1:26" ht="23.25" customHeight="1" x14ac:dyDescent="0.3">
      <c r="A128" s="389"/>
      <c r="B128" s="380"/>
      <c r="C128" s="380"/>
      <c r="D128" s="380"/>
      <c r="E128" s="380"/>
      <c r="F128" s="380"/>
      <c r="I128" s="380"/>
      <c r="J128" s="380"/>
      <c r="K128" s="353"/>
      <c r="L128" s="353"/>
      <c r="U128" s="389"/>
      <c r="V128" s="380"/>
      <c r="W128" s="380"/>
      <c r="X128" s="380"/>
      <c r="Y128" s="380"/>
      <c r="Z128" s="380"/>
    </row>
    <row r="129" spans="1:29" ht="23.25" customHeight="1" x14ac:dyDescent="0.3">
      <c r="A129" s="389"/>
      <c r="B129" s="380"/>
      <c r="C129" s="380"/>
      <c r="D129" s="380"/>
      <c r="E129" s="380"/>
      <c r="F129" s="380"/>
      <c r="I129" s="380"/>
      <c r="J129" s="380"/>
      <c r="K129" s="353"/>
      <c r="L129" s="353"/>
      <c r="U129" s="389"/>
      <c r="V129" s="380"/>
      <c r="W129" s="380"/>
      <c r="X129" s="380"/>
      <c r="Y129" s="380"/>
      <c r="Z129" s="380"/>
    </row>
    <row r="130" spans="1:29" ht="23.25" customHeight="1" x14ac:dyDescent="0.3">
      <c r="A130" s="389"/>
      <c r="B130" s="380"/>
      <c r="C130" s="380"/>
      <c r="D130" s="380"/>
      <c r="E130" s="380"/>
      <c r="F130" s="380"/>
      <c r="I130" s="380"/>
      <c r="J130" s="380"/>
      <c r="K130" s="353"/>
      <c r="L130" s="353"/>
      <c r="U130" s="389"/>
      <c r="V130" s="380"/>
      <c r="W130" s="380"/>
      <c r="X130" s="380"/>
      <c r="Y130" s="380"/>
      <c r="Z130" s="380"/>
    </row>
    <row r="131" spans="1:29" ht="23.25" customHeight="1" x14ac:dyDescent="0.3">
      <c r="A131" s="389"/>
      <c r="B131" s="380"/>
      <c r="C131" s="380"/>
      <c r="D131" s="380"/>
      <c r="E131" s="380"/>
      <c r="F131" s="380"/>
      <c r="I131" s="380"/>
      <c r="J131" s="380"/>
      <c r="K131" s="353"/>
      <c r="L131" s="353"/>
      <c r="U131" s="389"/>
      <c r="V131" s="380"/>
      <c r="W131" s="380"/>
      <c r="X131" s="380"/>
      <c r="Y131" s="380"/>
      <c r="Z131" s="380"/>
    </row>
    <row r="132" spans="1:29" ht="23.25" customHeight="1" x14ac:dyDescent="0.3">
      <c r="A132" s="389"/>
      <c r="B132" s="380"/>
      <c r="C132" s="380"/>
      <c r="D132" s="380"/>
      <c r="E132" s="380"/>
      <c r="F132" s="380"/>
      <c r="I132" s="380"/>
      <c r="J132" s="380"/>
      <c r="K132" s="353"/>
      <c r="L132" s="353"/>
      <c r="U132" s="389"/>
      <c r="V132" s="380"/>
      <c r="W132" s="380"/>
      <c r="X132" s="380"/>
      <c r="Y132" s="380"/>
      <c r="Z132" s="380"/>
    </row>
    <row r="133" spans="1:29" ht="23.25" customHeight="1" x14ac:dyDescent="0.3">
      <c r="A133" s="389"/>
      <c r="B133" s="380"/>
      <c r="C133" s="380"/>
      <c r="D133" s="380"/>
      <c r="E133" s="380"/>
      <c r="F133" s="380"/>
      <c r="I133" s="380"/>
      <c r="J133" s="380"/>
      <c r="K133" s="353"/>
      <c r="L133" s="353"/>
      <c r="U133" s="389"/>
      <c r="V133" s="380"/>
      <c r="W133" s="380"/>
      <c r="X133" s="380"/>
      <c r="Y133" s="380"/>
      <c r="Z133" s="380"/>
    </row>
    <row r="134" spans="1:29" ht="23.25" customHeight="1" x14ac:dyDescent="0.3">
      <c r="A134" s="389"/>
      <c r="B134" s="380"/>
      <c r="C134" s="380"/>
      <c r="D134" s="380"/>
      <c r="E134" s="380"/>
      <c r="F134" s="380"/>
      <c r="I134" s="380"/>
      <c r="J134" s="380"/>
      <c r="K134" s="353"/>
      <c r="L134" s="353"/>
      <c r="U134" s="389"/>
      <c r="V134" s="380"/>
      <c r="W134" s="380"/>
      <c r="X134" s="380"/>
      <c r="Y134" s="380"/>
      <c r="Z134" s="380"/>
    </row>
    <row r="135" spans="1:29" ht="23.25" customHeight="1" x14ac:dyDescent="0.3">
      <c r="A135" s="389"/>
      <c r="B135" s="380"/>
      <c r="C135" s="380"/>
      <c r="D135" s="380"/>
      <c r="E135" s="380"/>
      <c r="F135" s="380"/>
      <c r="I135" s="380"/>
      <c r="J135" s="380"/>
      <c r="K135" s="353"/>
      <c r="L135" s="353"/>
      <c r="U135" s="389"/>
      <c r="V135" s="380"/>
      <c r="W135" s="380"/>
      <c r="X135" s="380"/>
      <c r="Y135" s="380"/>
      <c r="Z135" s="380"/>
    </row>
    <row r="136" spans="1:29" ht="23.25" customHeight="1" x14ac:dyDescent="0.3">
      <c r="A136" s="389"/>
      <c r="B136" s="380"/>
      <c r="C136" s="380"/>
      <c r="D136" s="380"/>
      <c r="E136" s="380"/>
      <c r="F136" s="380"/>
      <c r="I136" s="380"/>
      <c r="J136" s="380"/>
      <c r="K136" s="353"/>
      <c r="L136" s="353"/>
      <c r="U136" s="389"/>
      <c r="V136" s="380"/>
      <c r="W136" s="380"/>
      <c r="X136" s="380"/>
      <c r="Y136" s="380"/>
      <c r="Z136" s="380"/>
    </row>
    <row r="137" spans="1:29" ht="23.25" hidden="1" customHeight="1" x14ac:dyDescent="0.3">
      <c r="A137" s="389"/>
      <c r="B137" s="380"/>
      <c r="C137" s="380"/>
      <c r="D137" s="380"/>
      <c r="E137" s="380"/>
      <c r="F137" s="380"/>
      <c r="I137" s="380"/>
      <c r="J137" s="380"/>
      <c r="K137" s="353"/>
      <c r="L137" s="353"/>
      <c r="U137" s="389"/>
      <c r="V137" s="380"/>
      <c r="W137" s="380"/>
      <c r="X137" s="380"/>
      <c r="Y137" s="380"/>
      <c r="Z137" s="380"/>
    </row>
    <row r="138" spans="1:29" ht="23.25" customHeight="1" x14ac:dyDescent="0.3">
      <c r="A138" s="390"/>
    </row>
    <row r="139" spans="1:29" ht="23.25" customHeight="1" thickBot="1" x14ac:dyDescent="0.35">
      <c r="A139" s="391" t="s">
        <v>219</v>
      </c>
      <c r="B139" s="391"/>
      <c r="C139" s="391"/>
      <c r="D139" s="391"/>
      <c r="E139" s="391"/>
      <c r="F139" s="391"/>
      <c r="G139" s="391"/>
      <c r="H139" s="391"/>
      <c r="I139" s="391"/>
      <c r="J139" s="391"/>
      <c r="K139" s="391"/>
      <c r="L139" s="391"/>
      <c r="M139" s="391"/>
      <c r="N139" s="391"/>
    </row>
    <row r="140" spans="1:29" ht="8.25" customHeight="1" thickTop="1" x14ac:dyDescent="0.3">
      <c r="A140" s="390"/>
      <c r="N140" s="392"/>
    </row>
    <row r="141" spans="1:29" ht="103.5" customHeight="1" x14ac:dyDescent="0.3">
      <c r="A141" s="393" t="s">
        <v>14</v>
      </c>
      <c r="B141" s="394" t="s">
        <v>33</v>
      </c>
      <c r="C141" s="329" t="s">
        <v>220</v>
      </c>
      <c r="D141" s="329"/>
      <c r="E141" s="329" t="s">
        <v>221</v>
      </c>
      <c r="F141" s="329"/>
      <c r="G141" s="329" t="s">
        <v>222</v>
      </c>
      <c r="H141" s="329"/>
      <c r="I141" s="329" t="s">
        <v>223</v>
      </c>
      <c r="J141" s="329"/>
      <c r="K141" s="329" t="s">
        <v>224</v>
      </c>
      <c r="L141" s="329"/>
      <c r="M141" s="329" t="s">
        <v>225</v>
      </c>
      <c r="N141" s="395"/>
      <c r="O141" s="396"/>
      <c r="W141" s="397"/>
      <c r="X141" s="398"/>
      <c r="Y141" s="397"/>
      <c r="Z141" s="397"/>
      <c r="AA141" s="397"/>
      <c r="AB141" s="93"/>
    </row>
    <row r="142" spans="1:29" ht="23.25" customHeight="1" x14ac:dyDescent="0.3">
      <c r="A142" s="362" t="s">
        <v>21</v>
      </c>
      <c r="B142" s="367">
        <f t="shared" ref="B142:B153" si="6">+SUM(C142:N142)</f>
        <v>2384</v>
      </c>
      <c r="C142" s="399">
        <v>731</v>
      </c>
      <c r="D142" s="399"/>
      <c r="E142" s="399">
        <v>491</v>
      </c>
      <c r="F142" s="399"/>
      <c r="G142" s="399">
        <v>708</v>
      </c>
      <c r="H142" s="399"/>
      <c r="I142" s="399">
        <v>17</v>
      </c>
      <c r="J142" s="399"/>
      <c r="K142" s="399">
        <v>191</v>
      </c>
      <c r="L142" s="399"/>
      <c r="M142" s="399">
        <v>246</v>
      </c>
      <c r="N142" s="399"/>
      <c r="W142" s="397"/>
      <c r="X142" s="397"/>
      <c r="Y142" s="397"/>
      <c r="Z142" s="397"/>
      <c r="AA142" s="397"/>
      <c r="AB142" s="93"/>
    </row>
    <row r="143" spans="1:29" ht="23.25" customHeight="1" x14ac:dyDescent="0.3">
      <c r="A143" s="366" t="s">
        <v>22</v>
      </c>
      <c r="B143" s="367">
        <f t="shared" si="6"/>
        <v>4790</v>
      </c>
      <c r="C143" s="399">
        <v>1117</v>
      </c>
      <c r="D143" s="399"/>
      <c r="E143" s="399">
        <v>1378</v>
      </c>
      <c r="F143" s="399"/>
      <c r="G143" s="399">
        <v>1437</v>
      </c>
      <c r="H143" s="399"/>
      <c r="I143" s="399">
        <v>94</v>
      </c>
      <c r="J143" s="399"/>
      <c r="K143" s="399">
        <v>527</v>
      </c>
      <c r="L143" s="399"/>
      <c r="M143" s="399">
        <v>237</v>
      </c>
      <c r="N143" s="399"/>
      <c r="W143" s="397"/>
      <c r="X143" s="397"/>
      <c r="Y143" s="397"/>
      <c r="Z143" s="397"/>
      <c r="AA143" s="397"/>
      <c r="AB143" s="93"/>
    </row>
    <row r="144" spans="1:29" ht="23.25" customHeight="1" x14ac:dyDescent="0.35">
      <c r="A144" s="366" t="s">
        <v>23</v>
      </c>
      <c r="B144" s="367">
        <f t="shared" si="6"/>
        <v>5271</v>
      </c>
      <c r="C144" s="399">
        <v>431</v>
      </c>
      <c r="D144" s="399"/>
      <c r="E144" s="399">
        <v>4039</v>
      </c>
      <c r="F144" s="399"/>
      <c r="G144" s="399">
        <v>336</v>
      </c>
      <c r="H144" s="399"/>
      <c r="I144" s="399">
        <v>64</v>
      </c>
      <c r="J144" s="399"/>
      <c r="K144" s="399">
        <v>260</v>
      </c>
      <c r="L144" s="399"/>
      <c r="M144" s="399">
        <v>141</v>
      </c>
      <c r="N144" s="399"/>
      <c r="W144" s="397"/>
      <c r="X144" s="400"/>
      <c r="Y144" s="400"/>
      <c r="Z144" s="400"/>
      <c r="AA144" s="400"/>
      <c r="AB144" s="401"/>
      <c r="AC144" s="402"/>
    </row>
    <row r="145" spans="1:29" ht="23.25" customHeight="1" x14ac:dyDescent="0.35">
      <c r="A145" s="366" t="s">
        <v>24</v>
      </c>
      <c r="B145" s="367">
        <f t="shared" si="6"/>
        <v>740</v>
      </c>
      <c r="C145" s="399">
        <v>339</v>
      </c>
      <c r="D145" s="399"/>
      <c r="E145" s="399">
        <v>0</v>
      </c>
      <c r="F145" s="399"/>
      <c r="G145" s="399">
        <v>314</v>
      </c>
      <c r="H145" s="399"/>
      <c r="I145" s="399">
        <v>0</v>
      </c>
      <c r="J145" s="399"/>
      <c r="K145" s="399">
        <v>87</v>
      </c>
      <c r="L145" s="399"/>
      <c r="M145" s="399">
        <v>0</v>
      </c>
      <c r="N145" s="399"/>
      <c r="W145" s="397"/>
      <c r="X145" s="400"/>
      <c r="Y145" s="400"/>
      <c r="Z145" s="400"/>
      <c r="AA145" s="400"/>
      <c r="AB145" s="401"/>
      <c r="AC145" s="402"/>
    </row>
    <row r="146" spans="1:29" ht="23.25" hidden="1" customHeight="1" x14ac:dyDescent="0.3">
      <c r="A146" s="366" t="s">
        <v>25</v>
      </c>
      <c r="B146" s="367">
        <f t="shared" si="6"/>
        <v>0</v>
      </c>
      <c r="C146" s="399"/>
      <c r="D146" s="399"/>
      <c r="E146" s="399"/>
      <c r="F146" s="399"/>
      <c r="G146" s="399"/>
      <c r="H146" s="399"/>
      <c r="I146" s="399"/>
      <c r="J146" s="399"/>
      <c r="K146" s="399"/>
      <c r="L146" s="399"/>
      <c r="M146" s="399"/>
      <c r="N146" s="399"/>
      <c r="W146" s="397"/>
      <c r="X146" s="397"/>
      <c r="Y146" s="397"/>
      <c r="Z146" s="397"/>
      <c r="AA146" s="397"/>
      <c r="AB146" s="93"/>
    </row>
    <row r="147" spans="1:29" ht="23.25" hidden="1" customHeight="1" x14ac:dyDescent="0.3">
      <c r="A147" s="366" t="s">
        <v>26</v>
      </c>
      <c r="B147" s="367">
        <f t="shared" si="6"/>
        <v>0</v>
      </c>
      <c r="C147" s="399"/>
      <c r="D147" s="399"/>
      <c r="E147" s="399"/>
      <c r="F147" s="399"/>
      <c r="G147" s="399"/>
      <c r="H147" s="399"/>
      <c r="I147" s="399"/>
      <c r="J147" s="399"/>
      <c r="K147" s="399"/>
      <c r="L147" s="399"/>
      <c r="M147" s="399"/>
      <c r="N147" s="399"/>
      <c r="W147" s="397"/>
      <c r="X147" s="397"/>
      <c r="Y147" s="397"/>
      <c r="Z147" s="397"/>
      <c r="AA147" s="397"/>
      <c r="AB147" s="93"/>
    </row>
    <row r="148" spans="1:29" ht="23.25" hidden="1" customHeight="1" x14ac:dyDescent="0.3">
      <c r="A148" s="366" t="s">
        <v>27</v>
      </c>
      <c r="B148" s="367">
        <f t="shared" si="6"/>
        <v>0</v>
      </c>
      <c r="C148" s="399"/>
      <c r="D148" s="399"/>
      <c r="E148" s="399"/>
      <c r="F148" s="399"/>
      <c r="G148" s="399"/>
      <c r="H148" s="399"/>
      <c r="I148" s="399"/>
      <c r="J148" s="399"/>
      <c r="K148" s="399"/>
      <c r="L148" s="399"/>
      <c r="M148" s="399"/>
      <c r="N148" s="399"/>
      <c r="W148" s="397"/>
      <c r="X148" s="397"/>
      <c r="Y148" s="397"/>
      <c r="Z148" s="397"/>
      <c r="AA148" s="397"/>
      <c r="AB148" s="93"/>
    </row>
    <row r="149" spans="1:29" ht="23.25" hidden="1" customHeight="1" x14ac:dyDescent="0.3">
      <c r="A149" s="366" t="s">
        <v>28</v>
      </c>
      <c r="B149" s="367">
        <f t="shared" si="6"/>
        <v>0</v>
      </c>
      <c r="C149" s="399"/>
      <c r="D149" s="399"/>
      <c r="E149" s="399"/>
      <c r="F149" s="399"/>
      <c r="G149" s="399"/>
      <c r="H149" s="399"/>
      <c r="I149" s="399"/>
      <c r="J149" s="399"/>
      <c r="K149" s="399"/>
      <c r="L149" s="399"/>
      <c r="M149" s="399"/>
      <c r="N149" s="399"/>
      <c r="W149" s="397"/>
      <c r="X149" s="397"/>
      <c r="Y149" s="397"/>
      <c r="Z149" s="397"/>
      <c r="AA149" s="397"/>
      <c r="AB149" s="93"/>
    </row>
    <row r="150" spans="1:29" ht="23.25" hidden="1" customHeight="1" x14ac:dyDescent="0.3">
      <c r="A150" s="366" t="s">
        <v>29</v>
      </c>
      <c r="B150" s="367">
        <f t="shared" si="6"/>
        <v>0</v>
      </c>
      <c r="C150" s="399"/>
      <c r="D150" s="399"/>
      <c r="E150" s="399"/>
      <c r="F150" s="399"/>
      <c r="G150" s="399"/>
      <c r="H150" s="399"/>
      <c r="I150" s="399"/>
      <c r="J150" s="399"/>
      <c r="K150" s="399"/>
      <c r="L150" s="399"/>
      <c r="M150" s="399"/>
      <c r="N150" s="399"/>
      <c r="W150" s="403"/>
      <c r="AA150" s="403"/>
      <c r="AB150" s="93"/>
    </row>
    <row r="151" spans="1:29" ht="23.25" hidden="1" customHeight="1" x14ac:dyDescent="0.3">
      <c r="A151" s="366" t="s">
        <v>30</v>
      </c>
      <c r="B151" s="367">
        <f t="shared" si="6"/>
        <v>0</v>
      </c>
      <c r="C151" s="399"/>
      <c r="D151" s="399"/>
      <c r="E151" s="399"/>
      <c r="F151" s="399"/>
      <c r="G151" s="399"/>
      <c r="H151" s="399"/>
      <c r="I151" s="399"/>
      <c r="J151" s="399"/>
      <c r="K151" s="399"/>
      <c r="L151" s="399"/>
      <c r="M151" s="399"/>
      <c r="N151" s="399"/>
      <c r="W151" s="403"/>
      <c r="AA151" s="403"/>
      <c r="AB151" s="93"/>
    </row>
    <row r="152" spans="1:29" ht="23.25" hidden="1" customHeight="1" x14ac:dyDescent="0.3">
      <c r="A152" s="366" t="s">
        <v>31</v>
      </c>
      <c r="B152" s="367">
        <f t="shared" si="6"/>
        <v>0</v>
      </c>
      <c r="C152" s="399"/>
      <c r="D152" s="399"/>
      <c r="E152" s="399"/>
      <c r="F152" s="399"/>
      <c r="G152" s="399"/>
      <c r="H152" s="399"/>
      <c r="I152" s="399"/>
      <c r="J152" s="399"/>
      <c r="K152" s="399"/>
      <c r="L152" s="399"/>
      <c r="M152" s="399"/>
      <c r="N152" s="399"/>
      <c r="W152" s="403"/>
      <c r="AA152" s="404"/>
      <c r="AB152" s="93"/>
    </row>
    <row r="153" spans="1:29" ht="23.25" hidden="1" customHeight="1" x14ac:dyDescent="0.3">
      <c r="A153" s="372" t="s">
        <v>32</v>
      </c>
      <c r="B153" s="367">
        <f t="shared" si="6"/>
        <v>0</v>
      </c>
      <c r="C153" s="399"/>
      <c r="D153" s="399"/>
      <c r="E153" s="399"/>
      <c r="F153" s="399"/>
      <c r="G153" s="399"/>
      <c r="H153" s="399"/>
      <c r="I153" s="399"/>
      <c r="J153" s="399"/>
      <c r="K153" s="399"/>
      <c r="L153" s="399"/>
      <c r="M153" s="399"/>
      <c r="N153" s="399"/>
      <c r="W153" s="403"/>
      <c r="AA153" s="404"/>
      <c r="AB153" s="93"/>
    </row>
    <row r="154" spans="1:29" ht="23.25" customHeight="1" x14ac:dyDescent="0.3">
      <c r="A154" s="374" t="s">
        <v>33</v>
      </c>
      <c r="B154" s="375">
        <f>+SUM(B142:B153)</f>
        <v>13185</v>
      </c>
      <c r="C154" s="376">
        <f>+SUM(C142:C153)</f>
        <v>2618</v>
      </c>
      <c r="D154" s="376"/>
      <c r="E154" s="376">
        <f>+SUM(E142:E153)</f>
        <v>5908</v>
      </c>
      <c r="F154" s="376"/>
      <c r="G154" s="376">
        <f>+SUM(G142:G153)</f>
        <v>2795</v>
      </c>
      <c r="H154" s="376"/>
      <c r="I154" s="376">
        <f>+SUM(I142:I153)</f>
        <v>175</v>
      </c>
      <c r="J154" s="376"/>
      <c r="K154" s="376">
        <f>+SUM(K142:K153)</f>
        <v>1065</v>
      </c>
      <c r="L154" s="376"/>
      <c r="M154" s="376">
        <f>+SUM(M142:M153)</f>
        <v>624</v>
      </c>
      <c r="N154" s="377"/>
      <c r="W154" s="404"/>
      <c r="AA154" s="404"/>
    </row>
    <row r="155" spans="1:29" ht="23.25" customHeight="1" x14ac:dyDescent="0.3">
      <c r="A155" s="405" t="s">
        <v>217</v>
      </c>
      <c r="B155" s="406">
        <v>1</v>
      </c>
      <c r="C155" s="407">
        <f>+C154/$B$154</f>
        <v>0.19855896852483884</v>
      </c>
      <c r="D155" s="407"/>
      <c r="E155" s="407">
        <f>+E154/$B$154</f>
        <v>0.44808494501327267</v>
      </c>
      <c r="F155" s="407"/>
      <c r="G155" s="407">
        <f>+G154/$B$154</f>
        <v>0.21198331437239287</v>
      </c>
      <c r="H155" s="407"/>
      <c r="I155" s="407">
        <f>+I154/$B$154</f>
        <v>1.3272658323852863E-2</v>
      </c>
      <c r="J155" s="407"/>
      <c r="K155" s="407">
        <f>+K154/$B$154</f>
        <v>8.0773606370875994E-2</v>
      </c>
      <c r="L155" s="407"/>
      <c r="M155" s="407">
        <f>+M154/$B$154</f>
        <v>4.7326507394766779E-2</v>
      </c>
      <c r="N155" s="408"/>
      <c r="W155" s="404"/>
      <c r="AA155" s="409"/>
    </row>
    <row r="156" spans="1:29" ht="12.75" customHeight="1" x14ac:dyDescent="0.3">
      <c r="A156" s="389"/>
      <c r="B156" s="380"/>
      <c r="C156" s="380"/>
      <c r="D156" s="380"/>
      <c r="E156" s="380"/>
      <c r="F156" s="380"/>
      <c r="G156" s="380"/>
      <c r="H156" s="380"/>
      <c r="I156" s="380"/>
      <c r="J156" s="380"/>
      <c r="K156" s="380"/>
      <c r="L156" s="380"/>
      <c r="M156" s="380"/>
      <c r="N156" s="380"/>
      <c r="O156" s="380"/>
      <c r="P156" s="380"/>
      <c r="W156" s="404"/>
      <c r="AA156" s="409"/>
    </row>
    <row r="157" spans="1:29" ht="12.75" customHeight="1" x14ac:dyDescent="0.3">
      <c r="K157" s="380"/>
      <c r="L157" s="380"/>
      <c r="M157" s="380"/>
      <c r="N157" s="380"/>
      <c r="O157" s="380"/>
      <c r="P157" s="380"/>
      <c r="W157" s="404"/>
      <c r="AA157" s="409"/>
    </row>
    <row r="158" spans="1:29" x14ac:dyDescent="0.3">
      <c r="W158" s="409"/>
    </row>
    <row r="159" spans="1:29" x14ac:dyDescent="0.3">
      <c r="W159" s="409"/>
    </row>
    <row r="160" spans="1:29" x14ac:dyDescent="0.3">
      <c r="W160" s="409"/>
    </row>
    <row r="161" spans="3:23" x14ac:dyDescent="0.3">
      <c r="W161" s="409"/>
    </row>
    <row r="162" spans="3:23" x14ac:dyDescent="0.3">
      <c r="W162" s="409"/>
    </row>
    <row r="170" spans="3:23" x14ac:dyDescent="0.3">
      <c r="C170" s="403" t="s">
        <v>220</v>
      </c>
      <c r="D170" s="410">
        <f>C154</f>
        <v>2618</v>
      </c>
    </row>
    <row r="171" spans="3:23" x14ac:dyDescent="0.3">
      <c r="C171" s="403" t="s">
        <v>221</v>
      </c>
      <c r="D171" s="410">
        <f>E154</f>
        <v>5908</v>
      </c>
    </row>
    <row r="172" spans="3:23" x14ac:dyDescent="0.3">
      <c r="C172" s="411" t="s">
        <v>222</v>
      </c>
      <c r="D172" s="410">
        <f>G154</f>
        <v>2795</v>
      </c>
    </row>
    <row r="173" spans="3:23" x14ac:dyDescent="0.3">
      <c r="C173" s="409" t="s">
        <v>223</v>
      </c>
      <c r="D173" s="412">
        <f>I154</f>
        <v>175</v>
      </c>
    </row>
    <row r="174" spans="3:23" x14ac:dyDescent="0.3">
      <c r="C174" s="409" t="s">
        <v>224</v>
      </c>
      <c r="D174" s="412">
        <f>K154</f>
        <v>1065</v>
      </c>
    </row>
    <row r="175" spans="3:23" x14ac:dyDescent="0.3">
      <c r="C175" s="409" t="s">
        <v>225</v>
      </c>
      <c r="D175" s="412">
        <f>M154</f>
        <v>624</v>
      </c>
    </row>
    <row r="186" spans="1:1" x14ac:dyDescent="0.3">
      <c r="A186" s="413" t="s">
        <v>226</v>
      </c>
    </row>
    <row r="187" spans="1:1" x14ac:dyDescent="0.3">
      <c r="A187" s="413" t="s">
        <v>227</v>
      </c>
    </row>
  </sheetData>
  <mergeCells count="215"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17:E117"/>
    <mergeCell ref="F117:H117"/>
    <mergeCell ref="I117:K117"/>
    <mergeCell ref="O117:P117"/>
    <mergeCell ref="Q117:R117"/>
    <mergeCell ref="C118:E118"/>
    <mergeCell ref="F118:H118"/>
    <mergeCell ref="I118:K118"/>
    <mergeCell ref="O118:P118"/>
    <mergeCell ref="Q118:R118"/>
    <mergeCell ref="C115:E115"/>
    <mergeCell ref="F115:H115"/>
    <mergeCell ref="I115:K115"/>
    <mergeCell ref="O115:P115"/>
    <mergeCell ref="Q115:R115"/>
    <mergeCell ref="C116:E116"/>
    <mergeCell ref="F116:H116"/>
    <mergeCell ref="I116:K116"/>
    <mergeCell ref="O116:P116"/>
    <mergeCell ref="Q116:R116"/>
    <mergeCell ref="C113:E113"/>
    <mergeCell ref="F113:H113"/>
    <mergeCell ref="I113:K113"/>
    <mergeCell ref="O113:P113"/>
    <mergeCell ref="Q113:R113"/>
    <mergeCell ref="C114:E114"/>
    <mergeCell ref="F114:H114"/>
    <mergeCell ref="I114:K114"/>
    <mergeCell ref="O114:P114"/>
    <mergeCell ref="Q114:R114"/>
    <mergeCell ref="C111:E111"/>
    <mergeCell ref="F111:H111"/>
    <mergeCell ref="I111:K111"/>
    <mergeCell ref="O111:P111"/>
    <mergeCell ref="Q111:R111"/>
    <mergeCell ref="C112:E112"/>
    <mergeCell ref="F112:H112"/>
    <mergeCell ref="I112:K112"/>
    <mergeCell ref="O112:P112"/>
    <mergeCell ref="Q112:R112"/>
    <mergeCell ref="C109:E109"/>
    <mergeCell ref="F109:H109"/>
    <mergeCell ref="I109:K109"/>
    <mergeCell ref="O109:P109"/>
    <mergeCell ref="Q109:R109"/>
    <mergeCell ref="C110:E110"/>
    <mergeCell ref="F110:H110"/>
    <mergeCell ref="I110:K110"/>
    <mergeCell ref="O110:P110"/>
    <mergeCell ref="Q110:R110"/>
    <mergeCell ref="M106:M107"/>
    <mergeCell ref="N106:N107"/>
    <mergeCell ref="O106:P107"/>
    <mergeCell ref="Q106:R107"/>
    <mergeCell ref="C108:E108"/>
    <mergeCell ref="F108:H108"/>
    <mergeCell ref="I108:K108"/>
    <mergeCell ref="O108:P108"/>
    <mergeCell ref="Q108:R108"/>
    <mergeCell ref="A97:C97"/>
    <mergeCell ref="D97:E97"/>
    <mergeCell ref="F97:G97"/>
    <mergeCell ref="A104:K104"/>
    <mergeCell ref="A106:A107"/>
    <mergeCell ref="B106:B107"/>
    <mergeCell ref="C106:E107"/>
    <mergeCell ref="F106:H107"/>
    <mergeCell ref="I106:K107"/>
    <mergeCell ref="D94:E94"/>
    <mergeCell ref="F94:G94"/>
    <mergeCell ref="D95:E95"/>
    <mergeCell ref="F95:G95"/>
    <mergeCell ref="D96:E96"/>
    <mergeCell ref="F96:G96"/>
    <mergeCell ref="D91:E91"/>
    <mergeCell ref="F91:G91"/>
    <mergeCell ref="D92:E92"/>
    <mergeCell ref="F92:G92"/>
    <mergeCell ref="D93:E93"/>
    <mergeCell ref="F93:G93"/>
    <mergeCell ref="A87:C88"/>
    <mergeCell ref="D87:E88"/>
    <mergeCell ref="F87:G88"/>
    <mergeCell ref="D89:E89"/>
    <mergeCell ref="F89:G89"/>
    <mergeCell ref="D90:E90"/>
    <mergeCell ref="F90:G90"/>
    <mergeCell ref="N15:N16"/>
    <mergeCell ref="O15:O16"/>
    <mergeCell ref="P15:P16"/>
    <mergeCell ref="Q15:Q16"/>
    <mergeCell ref="A79:C79"/>
    <mergeCell ref="A85:G85"/>
    <mergeCell ref="H15:H16"/>
    <mergeCell ref="I15:I16"/>
    <mergeCell ref="J15:J16"/>
    <mergeCell ref="K15:K16"/>
    <mergeCell ref="L15:L16"/>
    <mergeCell ref="M15:M16"/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2020-05-25T21:09:11Z</dcterms:created>
  <dcterms:modified xsi:type="dcterms:W3CDTF">2020-05-25T21:09:38Z</dcterms:modified>
</cp:coreProperties>
</file>