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3040" windowHeight="10665" tabRatio="805"/>
  </bookViews>
  <sheets>
    <sheet name="CAI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CAI!$A$119:$O$314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I309" i="5" l="1"/>
  <c r="H309" i="5"/>
  <c r="G309" i="5"/>
  <c r="F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309" i="5" s="1"/>
  <c r="E288" i="5"/>
  <c r="M281" i="5"/>
  <c r="M282" i="5" s="1"/>
  <c r="L281" i="5"/>
  <c r="L282" i="5" s="1"/>
  <c r="K281" i="5"/>
  <c r="F281" i="5"/>
  <c r="E281" i="5"/>
  <c r="D281" i="5"/>
  <c r="C281" i="5"/>
  <c r="J269" i="5"/>
  <c r="J281" i="5" s="1"/>
  <c r="K282" i="5" s="1"/>
  <c r="B269" i="5"/>
  <c r="B281" i="5"/>
  <c r="D282" i="5" s="1"/>
  <c r="C259" i="5"/>
  <c r="D259" i="5" s="1"/>
  <c r="B259" i="5"/>
  <c r="D247" i="5"/>
  <c r="G227" i="5"/>
  <c r="G226" i="5"/>
  <c r="F226" i="5"/>
  <c r="H226" i="5" s="1"/>
  <c r="F227" i="5"/>
  <c r="H225" i="5"/>
  <c r="H220" i="5"/>
  <c r="I225" i="5"/>
  <c r="E203" i="5"/>
  <c r="E204" i="5" s="1"/>
  <c r="D203" i="5"/>
  <c r="D204" i="5" s="1"/>
  <c r="C203" i="5"/>
  <c r="B203" i="5"/>
  <c r="B191" i="5"/>
  <c r="D183" i="5"/>
  <c r="C183" i="5"/>
  <c r="B171" i="5"/>
  <c r="B183" i="5"/>
  <c r="C184" i="5" s="1"/>
  <c r="B184" i="5" s="1"/>
  <c r="H158" i="5"/>
  <c r="G158" i="5"/>
  <c r="F158" i="5"/>
  <c r="E158" i="5"/>
  <c r="D158" i="5"/>
  <c r="C158" i="5"/>
  <c r="B158" i="5" s="1"/>
  <c r="B146" i="5"/>
  <c r="E139" i="5"/>
  <c r="D139" i="5"/>
  <c r="B139" i="5" s="1"/>
  <c r="C139" i="5"/>
  <c r="B127" i="5"/>
  <c r="F282" i="5"/>
  <c r="E282" i="5"/>
  <c r="D184" i="5"/>
  <c r="I220" i="5"/>
  <c r="C204" i="5"/>
  <c r="C159" i="5" l="1"/>
  <c r="E159" i="5"/>
  <c r="H159" i="5"/>
  <c r="F159" i="5"/>
  <c r="G159" i="5"/>
  <c r="D159" i="5"/>
  <c r="J282" i="5"/>
  <c r="I310" i="5"/>
  <c r="H310" i="5"/>
  <c r="G310" i="5"/>
  <c r="F310" i="5"/>
  <c r="E310" i="5" s="1"/>
  <c r="B204" i="5"/>
  <c r="C282" i="5"/>
  <c r="B282" i="5" s="1"/>
  <c r="B159" i="5" l="1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<sst xmlns="http://schemas.openxmlformats.org/spreadsheetml/2006/main" count="908" uniqueCount="110">
  <si>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</si>
  <si>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</si>
  <si>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</si>
  <si>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</si>
  <si>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</si>
  <si>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</si>
  <si>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</si>
  <si>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</si>
  <si>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</si>
  <si>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</si>
  <si>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</si>
  <si>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</si>
  <si>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</si>
  <si>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</si>
  <si>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</si>
  <si>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</si>
  <si>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</si>
  <si>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</si>
  <si>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</si>
  <si>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</si>
  <si>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Elaboración: Unidad de Generación de Información y Gestión del Conocimiento - Programa Nacional Contra la Violencia Familiar y Sexual</t>
  </si>
  <si>
    <t>Mujer</t>
  </si>
  <si>
    <t>Hombre</t>
  </si>
  <si>
    <t>Variación %</t>
  </si>
  <si>
    <t>Grupo de Edad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</si>
  <si>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</si>
  <si>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</si>
  <si>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</si>
  <si>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</si>
  <si>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</si>
  <si>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</si>
  <si>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</si>
  <si>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</si>
  <si>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</si>
  <si>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</si>
  <si>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</si>
  <si>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</si>
  <si>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VARONES AGRESORES SENTENCIADOS EN JUZGADOS DE FAMILIA ATENDIDOS
EN EL CENTRO DE ATENCIÓN INSTITUCIONAL FRENTE A LA VIOLENCIA FAMILIAR</t>
  </si>
  <si>
    <t>Período: Enero 2018 (Preliminar)</t>
  </si>
  <si>
    <t>NÚMERO DE CASOS ATENDIDOS POR CAI Y MES</t>
  </si>
  <si>
    <t>Breña</t>
  </si>
  <si>
    <t>Carmen de 
la Legua Reynoso</t>
  </si>
  <si>
    <t>Huamanga</t>
  </si>
  <si>
    <t>Set</t>
  </si>
  <si>
    <t>NÚMERO DE CASOS ATENDIDOS POR MES Y GRUPOS DE EDAD</t>
  </si>
  <si>
    <t>0-17 años</t>
  </si>
  <si>
    <t>Fuente: Sistema de Registro de Casos del Centro de Atención Institucional Frente a la Violencia Familiar (CAI) - Programa Nacional Contra la Violencia Familiar y Sexual</t>
  </si>
  <si>
    <t>SITUACIÓN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</si>
  <si>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</si>
  <si>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</si>
  <si>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</si>
  <si>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</si>
  <si>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</si>
  <si>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</si>
  <si>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</si>
  <si>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</si>
  <si>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</si>
  <si>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</si>
  <si>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</si>
  <si>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</si>
  <si>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</si>
  <si>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</si>
  <si>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</si>
  <si>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</si>
  <si>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</si>
  <si>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</si>
  <si>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</si>
  <si>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</si>
  <si>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FUMA,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</si>
  <si>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</si>
  <si>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</si>
  <si>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</si>
  <si>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</si>
  <si>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</si>
  <si>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</si>
  <si>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</si>
  <si>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</si>
  <si>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</si>
  <si>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</si>
  <si>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VARIACIÓN PORCENTUAL DE LOS CASOS ATENDIDOS POR LOS CAI EN EL AÑO 2017 EN RELACIÓN AL AÑO 2016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</si>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</sst>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</borders>
  <cellStyleXfs count="13">
    <xf numFmtId="0" fontId="0" fillId="0" borderId="0"/>
    <xf numFmtId="0" fontId="2" fillId="0" borderId="0"/>
    <xf numFmtId="0" fontId="17" fillId="0" borderId="0"/>
    <xf numFmtId="0" fontId="2" fillId="0" borderId="0">
      <alignment vertical="center"/>
    </xf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146">
    <xf numFmtId="0" fontId="0" fillId="0" borderId="0" xfId="0"/>
    <xf numFmtId="0" fontId="5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5" fillId="2" borderId="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wrapText="1"/>
    </xf>
    <xf numFmtId="0" fontId="9" fillId="6" borderId="0" xfId="1" applyFont="1" applyFill="1" applyBorder="1" applyAlignment="1">
      <alignment horizontal="left" vertical="center" wrapText="1"/>
    </xf>
    <xf numFmtId="0" fontId="7" fillId="6" borderId="0" xfId="1" applyFont="1" applyFill="1" applyAlignment="1">
      <alignment horizontal="left"/>
    </xf>
    <xf numFmtId="0" fontId="20" fillId="3" borderId="0" xfId="1" applyFont="1" applyFill="1" applyBorder="1" applyAlignment="1">
      <alignment horizontal="left" vertical="center" wrapText="1"/>
    </xf>
    <xf numFmtId="0" fontId="20" fillId="3" borderId="19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6" borderId="0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vertical="center"/>
    </xf>
    <xf numFmtId="3" fontId="6" fillId="4" borderId="10" xfId="1" applyNumberFormat="1" applyFont="1" applyFill="1" applyBorder="1" applyAlignment="1">
      <alignment horizontal="center" vertical="center"/>
    </xf>
    <xf numFmtId="0" fontId="5" fillId="4" borderId="10" xfId="1" applyFont="1" applyFill="1" applyBorder="1" applyAlignment="1" applyProtection="1">
      <alignment horizontal="center" vertical="center"/>
      <protection hidden="1"/>
    </xf>
    <xf numFmtId="0" fontId="5" fillId="6" borderId="0" xfId="1" applyFont="1" applyFill="1" applyBorder="1" applyAlignment="1" applyProtection="1">
      <alignment horizontal="center"/>
      <protection hidden="1"/>
    </xf>
    <xf numFmtId="0" fontId="5" fillId="4" borderId="11" xfId="1" applyFont="1" applyFill="1" applyBorder="1" applyAlignment="1">
      <alignment vertical="center"/>
    </xf>
    <xf numFmtId="0" fontId="5" fillId="4" borderId="11" xfId="1" applyFont="1" applyFill="1" applyBorder="1" applyAlignment="1" applyProtection="1">
      <alignment horizontal="center" vertical="center"/>
      <protection hidden="1"/>
    </xf>
    <xf numFmtId="0" fontId="5" fillId="4" borderId="12" xfId="1" applyFont="1" applyFill="1" applyBorder="1" applyAlignment="1">
      <alignment vertical="center"/>
    </xf>
    <xf numFmtId="3" fontId="6" fillId="4" borderId="12" xfId="1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Continuous" vertical="center" wrapText="1"/>
    </xf>
    <xf numFmtId="0" fontId="11" fillId="2" borderId="0" xfId="1" applyFont="1" applyFill="1" applyBorder="1" applyAlignment="1">
      <alignment horizontal="centerContinuous" vertical="center" wrapText="1"/>
    </xf>
    <xf numFmtId="0" fontId="12" fillId="0" borderId="6" xfId="1" applyFont="1" applyFill="1" applyBorder="1" applyAlignment="1">
      <alignment horizontal="centerContinuous" vertical="center" wrapText="1"/>
    </xf>
    <xf numFmtId="0" fontId="0" fillId="0" borderId="0" xfId="0" applyFont="1"/>
    <xf numFmtId="0" fontId="11" fillId="2" borderId="0" xfId="1" applyFont="1" applyFill="1" applyBorder="1" applyAlignment="1">
      <alignment horizontal="center" vertical="center" wrapText="1"/>
    </xf>
    <xf numFmtId="0" fontId="20" fillId="3" borderId="13" xfId="1" applyFont="1" applyFill="1" applyBorder="1" applyAlignment="1">
      <alignment horizontal="center" vertical="center" wrapText="1"/>
    </xf>
    <xf numFmtId="0" fontId="20" fillId="3" borderId="14" xfId="1" applyFont="1" applyFill="1" applyBorder="1" applyAlignment="1">
      <alignment horizontal="center" vertical="center" wrapText="1"/>
    </xf>
    <xf numFmtId="0" fontId="20" fillId="3" borderId="16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Continuous" vertical="center"/>
    </xf>
    <xf numFmtId="0" fontId="6" fillId="4" borderId="10" xfId="1" applyFont="1" applyFill="1" applyBorder="1" applyAlignment="1" applyProtection="1">
      <alignment horizontal="center" vertical="center"/>
      <protection hidden="1"/>
    </xf>
    <xf numFmtId="0" fontId="5" fillId="4" borderId="10" xfId="1" applyFont="1" applyFill="1" applyBorder="1" applyAlignment="1" applyProtection="1">
      <alignment horizontal="center"/>
      <protection hidden="1"/>
    </xf>
    <xf numFmtId="0" fontId="6" fillId="4" borderId="11" xfId="1" applyFont="1" applyFill="1" applyBorder="1" applyAlignment="1" applyProtection="1">
      <alignment horizontal="center" vertical="center"/>
      <protection hidden="1"/>
    </xf>
    <xf numFmtId="0" fontId="5" fillId="4" borderId="11" xfId="1" applyFont="1" applyFill="1" applyBorder="1" applyAlignment="1" applyProtection="1">
      <alignment horizontal="center"/>
      <protection hidden="1"/>
    </xf>
    <xf numFmtId="0" fontId="6" fillId="4" borderId="12" xfId="1" applyFont="1" applyFill="1" applyBorder="1" applyAlignment="1" applyProtection="1">
      <alignment horizontal="center" vertical="center"/>
      <protection hidden="1"/>
    </xf>
    <xf numFmtId="0" fontId="5" fillId="4" borderId="12" xfId="1" applyFont="1" applyFill="1" applyBorder="1" applyAlignment="1" applyProtection="1">
      <alignment horizontal="center"/>
      <protection hidden="1"/>
    </xf>
    <xf numFmtId="0" fontId="20" fillId="3" borderId="0" xfId="1" applyFont="1" applyFill="1" applyBorder="1" applyAlignment="1">
      <alignment vertical="center"/>
    </xf>
    <xf numFmtId="3" fontId="20" fillId="3" borderId="0" xfId="1" applyNumberFormat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9" fontId="6" fillId="5" borderId="0" xfId="6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9" fillId="6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 wrapText="1"/>
    </xf>
    <xf numFmtId="0" fontId="21" fillId="3" borderId="13" xfId="1" applyFont="1" applyFill="1" applyBorder="1" applyAlignment="1">
      <alignment horizontal="center" vertical="center" wrapText="1"/>
    </xf>
    <xf numFmtId="0" fontId="21" fillId="3" borderId="16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/>
    </xf>
    <xf numFmtId="0" fontId="5" fillId="4" borderId="10" xfId="1" applyFont="1" applyFill="1" applyBorder="1" applyAlignment="1">
      <alignment horizontal="left"/>
    </xf>
    <xf numFmtId="0" fontId="6" fillId="4" borderId="10" xfId="1" applyFont="1" applyFill="1" applyBorder="1" applyAlignment="1" applyProtection="1">
      <alignment horizontal="center"/>
      <protection hidden="1"/>
    </xf>
    <xf numFmtId="0" fontId="5" fillId="4" borderId="11" xfId="1" applyFont="1" applyFill="1" applyBorder="1" applyAlignment="1">
      <alignment horizontal="left"/>
    </xf>
    <xf numFmtId="0" fontId="6" fillId="4" borderId="11" xfId="1" applyFont="1" applyFill="1" applyBorder="1" applyAlignment="1" applyProtection="1">
      <alignment horizontal="center"/>
      <protection hidden="1"/>
    </xf>
    <xf numFmtId="0" fontId="5" fillId="4" borderId="0" xfId="1" applyFont="1" applyFill="1" applyBorder="1" applyAlignment="1">
      <alignment horizontal="left"/>
    </xf>
    <xf numFmtId="0" fontId="6" fillId="4" borderId="0" xfId="1" applyFont="1" applyFill="1" applyBorder="1" applyAlignment="1" applyProtection="1">
      <alignment horizontal="center"/>
      <protection hidden="1"/>
    </xf>
    <xf numFmtId="0" fontId="5" fillId="4" borderId="0" xfId="1" applyFont="1" applyFill="1" applyBorder="1" applyAlignment="1" applyProtection="1">
      <alignment horizontal="center"/>
      <protection hidden="1"/>
    </xf>
    <xf numFmtId="0" fontId="20" fillId="3" borderId="0" xfId="1" applyFont="1" applyFill="1" applyBorder="1" applyAlignment="1">
      <alignment horizontal="left"/>
    </xf>
    <xf numFmtId="3" fontId="20" fillId="3" borderId="0" xfId="1" applyNumberFormat="1" applyFont="1" applyFill="1" applyBorder="1" applyAlignment="1">
      <alignment horizontal="center"/>
    </xf>
    <xf numFmtId="0" fontId="20" fillId="3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/>
    </xf>
    <xf numFmtId="9" fontId="6" fillId="5" borderId="0" xfId="6" applyFont="1" applyFill="1" applyBorder="1" applyAlignment="1">
      <alignment horizontal="center"/>
    </xf>
    <xf numFmtId="0" fontId="5" fillId="4" borderId="12" xfId="1" applyFont="1" applyFill="1" applyBorder="1" applyAlignment="1">
      <alignment horizontal="left"/>
    </xf>
    <xf numFmtId="0" fontId="6" fillId="4" borderId="12" xfId="1" applyFont="1" applyFill="1" applyBorder="1" applyAlignment="1" applyProtection="1">
      <alignment horizontal="center"/>
      <protection hidden="1"/>
    </xf>
    <xf numFmtId="0" fontId="20" fillId="3" borderId="13" xfId="1" applyFont="1" applyFill="1" applyBorder="1" applyAlignment="1">
      <alignment horizontal="centerContinuous" vertical="center" wrapText="1"/>
    </xf>
    <xf numFmtId="0" fontId="20" fillId="3" borderId="16" xfId="1" applyFont="1" applyFill="1" applyBorder="1" applyAlignment="1">
      <alignment horizontal="centerContinuous" vertical="center" wrapText="1"/>
    </xf>
    <xf numFmtId="0" fontId="5" fillId="4" borderId="22" xfId="1" applyFont="1" applyFill="1" applyBorder="1" applyAlignment="1" applyProtection="1">
      <alignment horizontal="center" vertical="center"/>
      <protection hidden="1"/>
    </xf>
    <xf numFmtId="0" fontId="6" fillId="4" borderId="23" xfId="1" applyFont="1" applyFill="1" applyBorder="1" applyAlignment="1">
      <alignment vertical="center" wrapText="1"/>
    </xf>
    <xf numFmtId="0" fontId="5" fillId="4" borderId="0" xfId="1" applyFont="1" applyFill="1" applyBorder="1" applyAlignment="1" applyProtection="1">
      <alignment horizontal="center" vertical="center"/>
      <protection hidden="1"/>
    </xf>
    <xf numFmtId="0" fontId="14" fillId="4" borderId="0" xfId="1" applyFont="1" applyFill="1" applyBorder="1" applyAlignment="1" applyProtection="1">
      <alignment horizontal="center" vertical="center"/>
      <protection hidden="1"/>
    </xf>
    <xf numFmtId="9" fontId="14" fillId="4" borderId="0" xfId="1" applyNumberFormat="1" applyFont="1" applyFill="1" applyBorder="1" applyAlignment="1" applyProtection="1">
      <alignment horizontal="center" vertical="center"/>
      <protection hidden="1"/>
    </xf>
    <xf numFmtId="3" fontId="22" fillId="3" borderId="0" xfId="1" applyNumberFormat="1" applyFont="1" applyFill="1" applyBorder="1" applyAlignment="1">
      <alignment horizontal="center" vertical="center"/>
    </xf>
    <xf numFmtId="9" fontId="15" fillId="5" borderId="0" xfId="6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top"/>
    </xf>
    <xf numFmtId="0" fontId="6" fillId="6" borderId="0" xfId="1" applyFont="1" applyFill="1" applyBorder="1" applyAlignment="1">
      <alignment vertical="center"/>
    </xf>
    <xf numFmtId="0" fontId="5" fillId="6" borderId="0" xfId="1" applyFont="1" applyFill="1" applyBorder="1" applyAlignment="1" applyProtection="1">
      <alignment horizontal="center" vertical="center"/>
      <protection hidden="1"/>
    </xf>
    <xf numFmtId="3" fontId="14" fillId="6" borderId="0" xfId="1" applyNumberFormat="1" applyFont="1" applyFill="1" applyBorder="1" applyAlignment="1">
      <alignment vertical="center"/>
    </xf>
    <xf numFmtId="9" fontId="14" fillId="6" borderId="0" xfId="1" applyNumberFormat="1" applyFont="1" applyFill="1" applyBorder="1" applyAlignment="1">
      <alignment vertical="center"/>
    </xf>
    <xf numFmtId="0" fontId="6" fillId="6" borderId="0" xfId="1" applyFont="1" applyFill="1" applyBorder="1" applyAlignment="1">
      <alignment vertical="center" wrapText="1"/>
    </xf>
    <xf numFmtId="0" fontId="9" fillId="6" borderId="0" xfId="1" applyFont="1" applyFill="1" applyBorder="1" applyAlignment="1">
      <alignment vertical="center" wrapText="1"/>
    </xf>
    <xf numFmtId="0" fontId="20" fillId="3" borderId="15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11" fillId="6" borderId="0" xfId="1" applyFont="1" applyFill="1" applyBorder="1" applyAlignment="1">
      <alignment horizontal="centerContinuous" vertical="center" wrapText="1"/>
    </xf>
    <xf numFmtId="0" fontId="20" fillId="3" borderId="15" xfId="1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Border="1" applyAlignment="1" applyProtection="1">
      <alignment horizontal="center" vertical="center" wrapText="1"/>
      <protection locked="0"/>
    </xf>
    <xf numFmtId="0" fontId="20" fillId="6" borderId="0" xfId="1" applyFont="1" applyFill="1" applyBorder="1" applyAlignment="1" applyProtection="1">
      <alignment horizontal="center" vertical="center" wrapText="1"/>
      <protection locked="0"/>
    </xf>
    <xf numFmtId="3" fontId="5" fillId="6" borderId="0" xfId="1" applyNumberFormat="1" applyFont="1" applyFill="1" applyBorder="1" applyAlignment="1" applyProtection="1">
      <alignment horizontal="center" vertical="center"/>
      <protection hidden="1"/>
    </xf>
    <xf numFmtId="3" fontId="6" fillId="4" borderId="10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 applyProtection="1">
      <alignment horizontal="center" vertical="center"/>
      <protection hidden="1"/>
    </xf>
    <xf numFmtId="3" fontId="6" fillId="4" borderId="11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 applyProtection="1">
      <alignment horizontal="center" vertical="center"/>
      <protection hidden="1"/>
    </xf>
    <xf numFmtId="3" fontId="6" fillId="4" borderId="12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 applyProtection="1">
      <alignment horizontal="center" vertical="center"/>
      <protection hidden="1"/>
    </xf>
    <xf numFmtId="3" fontId="20" fillId="6" borderId="0" xfId="1" applyNumberFormat="1" applyFont="1" applyFill="1" applyBorder="1" applyAlignment="1">
      <alignment horizontal="center"/>
    </xf>
    <xf numFmtId="9" fontId="6" fillId="6" borderId="0" xfId="6" applyFont="1" applyFill="1" applyBorder="1" applyAlignment="1">
      <alignment horizontal="center"/>
    </xf>
    <xf numFmtId="0" fontId="20" fillId="3" borderId="17" xfId="1" applyFont="1" applyFill="1" applyBorder="1" applyAlignment="1">
      <alignment horizontal="center" vertical="center" wrapText="1"/>
    </xf>
    <xf numFmtId="0" fontId="20" fillId="3" borderId="18" xfId="1" applyFont="1" applyFill="1" applyBorder="1" applyAlignment="1" applyProtection="1">
      <alignment horizontal="center" vertical="center" wrapText="1"/>
      <protection locked="0"/>
    </xf>
    <xf numFmtId="0" fontId="5" fillId="4" borderId="10" xfId="1" applyFont="1" applyFill="1" applyBorder="1" applyAlignment="1"/>
    <xf numFmtId="0" fontId="5" fillId="4" borderId="11" xfId="1" applyFont="1" applyFill="1" applyBorder="1" applyAlignment="1"/>
    <xf numFmtId="0" fontId="5" fillId="4" borderId="12" xfId="1" applyFont="1" applyFill="1" applyBorder="1" applyAlignment="1"/>
    <xf numFmtId="0" fontId="6" fillId="5" borderId="0" xfId="1" applyFont="1" applyFill="1" applyBorder="1" applyAlignment="1">
      <alignment horizontal="center" vertical="center" wrapText="1"/>
    </xf>
    <xf numFmtId="164" fontId="5" fillId="4" borderId="8" xfId="1" applyNumberFormat="1" applyFont="1" applyFill="1" applyBorder="1" applyAlignment="1" applyProtection="1">
      <alignment horizontal="center"/>
      <protection hidden="1"/>
    </xf>
    <xf numFmtId="164" fontId="5" fillId="4" borderId="9" xfId="1" applyNumberFormat="1" applyFont="1" applyFill="1" applyBorder="1" applyAlignment="1" applyProtection="1">
      <alignment horizontal="center"/>
      <protection hidden="1"/>
    </xf>
    <xf numFmtId="164" fontId="20" fillId="3" borderId="0" xfId="4" applyNumberFormat="1" applyFont="1" applyFill="1" applyBorder="1" applyAlignment="1">
      <alignment horizontal="center" vertical="center" wrapText="1"/>
    </xf>
    <xf numFmtId="0" fontId="9" fillId="7" borderId="2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left" vertical="center" wrapText="1"/>
    </xf>
    <xf numFmtId="0" fontId="9" fillId="7" borderId="2" xfId="1" applyFont="1" applyFill="1" applyBorder="1" applyAlignment="1">
      <alignment horizontal="left" vertical="center" wrapText="1"/>
    </xf>
    <xf numFmtId="0" fontId="9" fillId="7" borderId="3" xfId="1" applyFont="1" applyFill="1" applyBorder="1" applyAlignment="1">
      <alignment horizontal="left" vertical="center" wrapText="1"/>
    </xf>
    <xf numFmtId="0" fontId="20" fillId="3" borderId="0" xfId="1" applyFont="1" applyFill="1" applyBorder="1" applyAlignment="1">
      <alignment horizontal="left" vertical="center" wrapText="1"/>
    </xf>
    <xf numFmtId="0" fontId="20" fillId="3" borderId="0" xfId="1" applyFont="1" applyFill="1" applyBorder="1" applyAlignment="1">
      <alignment horizontal="center" vertical="center" wrapText="1"/>
    </xf>
    <xf numFmtId="164" fontId="5" fillId="4" borderId="7" xfId="4" applyNumberFormat="1" applyFont="1" applyFill="1" applyBorder="1" applyAlignment="1" applyProtection="1">
      <alignment horizontal="center"/>
      <protection hidden="1"/>
    </xf>
    <xf numFmtId="164" fontId="5" fillId="4" borderId="8" xfId="4" applyNumberFormat="1" applyFont="1" applyFill="1" applyBorder="1" applyAlignment="1" applyProtection="1">
      <alignment horizontal="center"/>
      <protection hidden="1"/>
    </xf>
    <xf numFmtId="0" fontId="9" fillId="7" borderId="0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/>
      <protection hidden="1"/>
    </xf>
    <xf numFmtId="0" fontId="5" fillId="4" borderId="10" xfId="1" applyFont="1" applyFill="1" applyBorder="1" applyAlignment="1" applyProtection="1">
      <alignment horizontal="center" vertical="center"/>
      <protection hidden="1"/>
    </xf>
    <xf numFmtId="0" fontId="6" fillId="4" borderId="11" xfId="1" applyFont="1" applyFill="1" applyBorder="1" applyAlignment="1">
      <alignment horizontal="left" vertical="center" wrapText="1"/>
    </xf>
    <xf numFmtId="0" fontId="6" fillId="4" borderId="11" xfId="1" applyFont="1" applyFill="1" applyBorder="1" applyAlignment="1">
      <alignment horizontal="left" vertical="center"/>
    </xf>
    <xf numFmtId="0" fontId="5" fillId="4" borderId="0" xfId="1" applyFont="1" applyFill="1" applyBorder="1" applyAlignment="1" applyProtection="1">
      <alignment horizontal="center" vertical="center"/>
      <protection hidden="1"/>
    </xf>
    <xf numFmtId="0" fontId="6" fillId="4" borderId="10" xfId="1" applyFont="1" applyFill="1" applyBorder="1" applyAlignment="1">
      <alignment horizontal="left" vertical="center"/>
    </xf>
    <xf numFmtId="0" fontId="20" fillId="3" borderId="15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left" vertical="center"/>
    </xf>
    <xf numFmtId="0" fontId="20" fillId="3" borderId="23" xfId="1" applyFont="1" applyFill="1" applyBorder="1" applyAlignment="1">
      <alignment horizontal="center" vertical="center"/>
    </xf>
    <xf numFmtId="3" fontId="23" fillId="3" borderId="0" xfId="1" applyNumberFormat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 applyProtection="1">
      <alignment horizontal="center" vertical="center"/>
      <protection hidden="1"/>
    </xf>
    <xf numFmtId="0" fontId="14" fillId="4" borderId="22" xfId="1" applyFont="1" applyFill="1" applyBorder="1" applyAlignment="1" applyProtection="1">
      <alignment horizontal="center" vertical="center"/>
      <protection hidden="1"/>
    </xf>
    <xf numFmtId="9" fontId="14" fillId="4" borderId="0" xfId="1" applyNumberFormat="1" applyFont="1" applyFill="1" applyBorder="1" applyAlignment="1">
      <alignment horizontal="center" vertical="center"/>
    </xf>
    <xf numFmtId="9" fontId="14" fillId="4" borderId="20" xfId="1" applyNumberFormat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 wrapText="1"/>
    </xf>
    <xf numFmtId="0" fontId="20" fillId="3" borderId="15" xfId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left" vertical="center"/>
    </xf>
    <xf numFmtId="0" fontId="9" fillId="7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18" fillId="2" borderId="0" xfId="1" applyFont="1" applyFill="1" applyBorder="1" applyAlignment="1">
      <alignment horizontal="center" wrapText="1"/>
    </xf>
    <xf numFmtId="0" fontId="19" fillId="2" borderId="0" xfId="1" applyFont="1" applyFill="1" applyBorder="1" applyAlignment="1">
      <alignment horizontal="center" wrapText="1"/>
    </xf>
  </cellXfs>
  <cellStyles count="13">
    <cellStyle name="Normal" xfId="0" builtinId="0"/>
    <cellStyle name="Normal 2" xfId="1"/>
    <cellStyle name="Normal 2 2" xfId="2"/>
    <cellStyle name="Normal 2 2 3" xfId="11"/>
    <cellStyle name="Normal 2 3" xfId="8"/>
    <cellStyle name="Normal 2 3 2" xfId="3"/>
    <cellStyle name="Normal 3 2" xfId="9"/>
    <cellStyle name="Porcentaje" xfId="4" builtinId="5"/>
    <cellStyle name="Porcentaje 10" xfId="10"/>
    <cellStyle name="Porcentaje 2" xfId="5"/>
    <cellStyle name="Porcentaje 3 2" xfId="12"/>
    <cellStyle name="Porcentual 2" xfId="6"/>
    <cellStyle name="Porcentual 2 2" xfId="7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CAI!$C$145:$H$145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CAI!$C$159:$H$159</c:f>
              <c:numCache>
                <c:formatCode>0%</c:formatCode>
                <c:ptCount val="6"/>
                <c:pt idx="0">
                  <c:v>0</c:v>
                </c:pt>
                <c:pt idx="1">
                  <c:v>0.11678832116788321</c:v>
                </c:pt>
                <c:pt idx="2">
                  <c:v>0.24817518248175183</c:v>
                </c:pt>
                <c:pt idx="3">
                  <c:v>0.35036496350364965</c:v>
                </c:pt>
                <c:pt idx="4">
                  <c:v>0.23357664233576642</c:v>
                </c:pt>
                <c:pt idx="5">
                  <c:v>5.1094890510948905E-2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052776"/>
        <c:axId val="256050424"/>
      </c:barChart>
      <c:catAx>
        <c:axId val="256052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6050424"/>
        <c:crosses val="autoZero"/>
        <c:auto val="1"/>
        <c:lblAlgn val="ctr"/>
        <c:lblOffset val="100"/>
        <c:noMultiLvlLbl val="0"/>
      </c:catAx>
      <c:valAx>
        <c:axId val="2560504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6052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16876023656"/>
          <c:y val="1.9517857297540776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CAI!$C$170:$D$170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CAI!$C$183:$D$183</c:f>
              <c:numCache>
                <c:formatCode>General</c:formatCode>
                <c:ptCount val="2"/>
                <c:pt idx="0">
                  <c:v>9</c:v>
                </c:pt>
                <c:pt idx="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3504836798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CAI!$C$190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CAI!$A$191:$A$202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CAI!$C$191:$C$202</c:f>
              <c:numCache>
                <c:formatCode>General</c:formatCode>
                <c:ptCount val="12"/>
                <c:pt idx="0">
                  <c:v>71</c:v>
                </c:pt>
              </c:numCache>
            </c:numRef>
          </c:val>
        </c:ser>
        <c:ser>
          <c:idx val="2"/>
          <c:order val="1"/>
          <c:tx>
            <c:strRef>
              <c:f>CAI!$D$190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CAI!$A$191:$A$202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CAI!$D$191:$D$202</c:f>
              <c:numCache>
                <c:formatCode>General</c:formatCode>
                <c:ptCount val="12"/>
                <c:pt idx="0">
                  <c:v>66</c:v>
                </c:pt>
              </c:numCache>
            </c:numRef>
          </c:val>
        </c:ser>
        <c:ser>
          <c:idx val="3"/>
          <c:order val="2"/>
          <c:tx>
            <c:strRef>
              <c:f>CAI!$E$190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CAI!$A$191:$A$202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CAI!$E$191:$E$202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050816"/>
        <c:axId val="256045328"/>
      </c:barChart>
      <c:catAx>
        <c:axId val="2560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6045328"/>
        <c:crosses val="autoZero"/>
        <c:auto val="1"/>
        <c:lblAlgn val="ctr"/>
        <c:lblOffset val="100"/>
        <c:noMultiLvlLbl val="0"/>
      </c:catAx>
      <c:valAx>
        <c:axId val="25604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605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5033257446605"/>
          <c:y val="0.90351215808807195"/>
          <c:w val="0.4798798649807352"/>
          <c:h val="8.55266363238709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CAI!$F$287:$I$287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CAI!$F$309:$I$309</c:f>
              <c:numCache>
                <c:formatCode>#,##0</c:formatCode>
                <c:ptCount val="4"/>
                <c:pt idx="0">
                  <c:v>137</c:v>
                </c:pt>
                <c:pt idx="1">
                  <c:v>465</c:v>
                </c:pt>
                <c:pt idx="2">
                  <c:v>445</c:v>
                </c:pt>
                <c:pt idx="3">
                  <c:v>2036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047288"/>
        <c:axId val="256046112"/>
      </c:barChart>
      <c:catAx>
        <c:axId val="256047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6046112"/>
        <c:crosses val="autoZero"/>
        <c:auto val="1"/>
        <c:lblAlgn val="ctr"/>
        <c:lblOffset val="100"/>
        <c:noMultiLvlLbl val="0"/>
      </c:catAx>
      <c:valAx>
        <c:axId val="25604611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6047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(CAI!$A$220,CAI!$A$225)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(CAI!$H$220,CAI!$H$225)</c:f>
              <c:numCache>
                <c:formatCode>General</c:formatCode>
                <c:ptCount val="2"/>
                <c:pt idx="0">
                  <c:v>110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56</c:v>
                </c:pt>
                <c:pt idx="1">
                  <c:v>38</c:v>
                </c:pt>
                <c:pt idx="2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75744576"/>
        <c:axId val="275743400"/>
      </c:barChart>
      <c:catAx>
        <c:axId val="2757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5743400"/>
        <c:crosses val="autoZero"/>
        <c:auto val="1"/>
        <c:lblAlgn val="ctr"/>
        <c:lblOffset val="100"/>
        <c:noMultiLvlLbl val="0"/>
      </c:catAx>
      <c:valAx>
        <c:axId val="27574340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574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144</xdr:row>
      <xdr:rowOff>38100</xdr:rowOff>
    </xdr:from>
    <xdr:to>
      <xdr:col>14</xdr:col>
      <xdr:colOff>449580</xdr:colOff>
      <xdr:row>158</xdr:row>
      <xdr:rowOff>160020</xdr:rowOff>
    </xdr:to>
    <xdr:graphicFrame macro="">
      <xdr:nvGraphicFramePr>
        <xdr:cNvPr id="141313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167</xdr:row>
      <xdr:rowOff>121920</xdr:rowOff>
    </xdr:from>
    <xdr:to>
      <xdr:col>11</xdr:col>
      <xdr:colOff>99060</xdr:colOff>
      <xdr:row>182</xdr:row>
      <xdr:rowOff>152400</xdr:rowOff>
    </xdr:to>
    <xdr:graphicFrame macro="">
      <xdr:nvGraphicFramePr>
        <xdr:cNvPr id="141313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175260</xdr:colOff>
      <xdr:row>187</xdr:row>
      <xdr:rowOff>152400</xdr:rowOff>
    </xdr:from>
    <xdr:to>
      <xdr:col>14</xdr:col>
      <xdr:colOff>480060</xdr:colOff>
      <xdr:row>206</xdr:row>
      <xdr:rowOff>0</xdr:rowOff>
    </xdr:to>
    <xdr:graphicFrame macro="">
      <xdr:nvGraphicFramePr>
        <xdr:cNvPr id="1413139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285</xdr:row>
      <xdr:rowOff>160021</xdr:rowOff>
    </xdr:from>
    <xdr:to>
      <xdr:col>14</xdr:col>
      <xdr:colOff>541020</xdr:colOff>
      <xdr:row>309</xdr:row>
      <xdr:rowOff>143935</xdr:rowOff>
    </xdr:to>
    <xdr:graphicFrame macro="">
      <xdr:nvGraphicFramePr>
        <xdr:cNvPr id="1413140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1413141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216</xdr:row>
      <xdr:rowOff>167640</xdr:rowOff>
    </xdr:from>
    <xdr:to>
      <xdr:col>14</xdr:col>
      <xdr:colOff>502920</xdr:colOff>
      <xdr:row>226</xdr:row>
      <xdr:rowOff>99060</xdr:rowOff>
    </xdr:to>
    <xdr:graphicFrame macro="">
      <xdr:nvGraphicFramePr>
        <xdr:cNvPr id="141314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226</xdr:row>
      <xdr:rowOff>114300</xdr:rowOff>
    </xdr:from>
    <xdr:to>
      <xdr:col>14</xdr:col>
      <xdr:colOff>379097</xdr:colOff>
      <xdr:row>227</xdr:row>
      <xdr:rowOff>125715</xdr:rowOff>
    </xdr:to>
    <xdr:sp macro="" textlink="">
      <xdr:nvSpPr>
        <xdr:cNvPr id="8" name="Rectángulo 7">
          <a:extLst>
            <a:ext uri="{FF2B5EF4-FFF2-40B4-BE49-F238E27FC236}"/>
          </a:extLst>
        </xdr:cNvPr>
        <xdr:cNvSpPr/>
      </xdr:nvSpPr>
      <xdr:spPr>
        <a:xfrm>
          <a:off x="8458201" y="2279332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7</xdr:col>
      <xdr:colOff>274320</xdr:colOff>
      <xdr:row>125</xdr:row>
      <xdr:rowOff>60960</xdr:rowOff>
    </xdr:from>
    <xdr:to>
      <xdr:col>12</xdr:col>
      <xdr:colOff>655320</xdr:colOff>
      <xdr:row>138</xdr:row>
      <xdr:rowOff>160020</xdr:rowOff>
    </xdr:to>
    <xdr:graphicFrame macro="">
      <xdr:nvGraphicFramePr>
        <xdr:cNvPr id="141314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O314"/>
  <sheetViews>
    <sheetView tabSelected="1" view="pageBreakPreview" topLeftCell="A119" zoomScale="90" zoomScaleSheetLayoutView="90" workbookViewId="0">
      <selection sqref="A1:L1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78" width="11.42578125" style="2" customWidth="1"/>
    <col min="179" max="179" width="10" style="2" customWidth="1"/>
    <col min="180" max="16384" width="6.140625" style="2"/>
  </cols>
  <sheetData>
    <row r="1" spans="1:15" ht="15" hidden="1" customHeight="1" x14ac:dyDescent="0.25">
      <c r="A1" s="139" t="s">
        <v>25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"/>
      <c r="N1" s="142" t="s">
        <v>26</v>
      </c>
      <c r="O1" s="143"/>
    </row>
    <row r="2" spans="1:15" ht="15" hidden="1" customHeight="1" x14ac:dyDescent="0.25">
      <c r="A2" s="3" t="s">
        <v>27</v>
      </c>
      <c r="B2" s="3" t="s">
        <v>28</v>
      </c>
      <c r="C2" s="3" t="s">
        <v>27</v>
      </c>
      <c r="D2" s="3" t="s">
        <v>28</v>
      </c>
      <c r="E2" s="3" t="s">
        <v>27</v>
      </c>
      <c r="F2" s="3" t="s">
        <v>28</v>
      </c>
      <c r="G2" s="3" t="s">
        <v>27</v>
      </c>
      <c r="H2" s="3" t="s">
        <v>28</v>
      </c>
      <c r="I2" s="3" t="s">
        <v>27</v>
      </c>
      <c r="J2" s="3" t="s">
        <v>28</v>
      </c>
      <c r="K2" s="3" t="s">
        <v>27</v>
      </c>
      <c r="L2" s="3" t="s">
        <v>28</v>
      </c>
      <c r="M2" s="1"/>
      <c r="N2" s="4" t="s">
        <v>29</v>
      </c>
      <c r="O2" s="4" t="s">
        <v>28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27</v>
      </c>
      <c r="B4" s="3" t="s">
        <v>28</v>
      </c>
      <c r="C4" s="3" t="s">
        <v>27</v>
      </c>
      <c r="D4" s="3" t="s">
        <v>28</v>
      </c>
      <c r="E4" s="3" t="s">
        <v>27</v>
      </c>
      <c r="F4" s="3" t="s">
        <v>28</v>
      </c>
      <c r="G4" s="3" t="s">
        <v>27</v>
      </c>
      <c r="H4" s="3" t="s">
        <v>28</v>
      </c>
      <c r="I4" s="3" t="s">
        <v>27</v>
      </c>
      <c r="J4" s="3" t="s">
        <v>28</v>
      </c>
      <c r="K4" s="3" t="s">
        <v>27</v>
      </c>
      <c r="L4" s="3" t="s">
        <v>28</v>
      </c>
      <c r="M4" s="1"/>
      <c r="N4" s="4" t="s">
        <v>29</v>
      </c>
      <c r="O4" s="3" t="s">
        <v>28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27</v>
      </c>
      <c r="B6" s="3" t="s">
        <v>28</v>
      </c>
      <c r="C6" s="3" t="s">
        <v>27</v>
      </c>
      <c r="D6" s="3" t="s">
        <v>28</v>
      </c>
      <c r="E6" s="3" t="s">
        <v>27</v>
      </c>
      <c r="F6" s="3" t="s">
        <v>28</v>
      </c>
      <c r="G6" s="3" t="s">
        <v>27</v>
      </c>
      <c r="H6" s="3" t="s">
        <v>28</v>
      </c>
      <c r="I6" s="3" t="s">
        <v>27</v>
      </c>
      <c r="J6" s="3" t="s">
        <v>28</v>
      </c>
      <c r="K6" s="3" t="s">
        <v>27</v>
      </c>
      <c r="L6" s="3" t="s">
        <v>28</v>
      </c>
      <c r="M6" s="1"/>
      <c r="N6" s="4" t="s">
        <v>29</v>
      </c>
      <c r="O6" s="3" t="s">
        <v>28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27</v>
      </c>
      <c r="B8" s="3" t="s">
        <v>28</v>
      </c>
      <c r="C8" s="3" t="s">
        <v>27</v>
      </c>
      <c r="D8" s="3" t="s">
        <v>28</v>
      </c>
      <c r="E8" s="3" t="s">
        <v>27</v>
      </c>
      <c r="F8" s="3" t="s">
        <v>28</v>
      </c>
      <c r="G8" s="3" t="s">
        <v>27</v>
      </c>
      <c r="H8" s="3" t="s">
        <v>28</v>
      </c>
      <c r="I8" s="3" t="s">
        <v>27</v>
      </c>
      <c r="J8" s="3" t="s">
        <v>28</v>
      </c>
      <c r="K8" s="3" t="s">
        <v>27</v>
      </c>
      <c r="L8" s="3" t="s">
        <v>28</v>
      </c>
      <c r="M8" s="1"/>
      <c r="N8" s="4" t="s">
        <v>29</v>
      </c>
      <c r="O8" s="3" t="s">
        <v>28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27</v>
      </c>
      <c r="B10" s="3" t="s">
        <v>28</v>
      </c>
      <c r="C10" s="3" t="s">
        <v>27</v>
      </c>
      <c r="D10" s="3" t="s">
        <v>28</v>
      </c>
      <c r="E10" s="3" t="s">
        <v>27</v>
      </c>
      <c r="F10" s="3" t="s">
        <v>28</v>
      </c>
      <c r="G10" s="3" t="s">
        <v>27</v>
      </c>
      <c r="H10" s="3" t="s">
        <v>28</v>
      </c>
      <c r="I10" s="3" t="s">
        <v>27</v>
      </c>
      <c r="J10" s="3" t="s">
        <v>28</v>
      </c>
      <c r="K10" s="3" t="s">
        <v>27</v>
      </c>
      <c r="L10" s="3" t="s">
        <v>28</v>
      </c>
      <c r="M10" s="1"/>
      <c r="N10" s="4" t="s">
        <v>29</v>
      </c>
      <c r="O10" s="3" t="s">
        <v>28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27</v>
      </c>
      <c r="B12" s="3" t="s">
        <v>28</v>
      </c>
      <c r="C12" s="3" t="s">
        <v>27</v>
      </c>
      <c r="D12" s="3" t="s">
        <v>28</v>
      </c>
      <c r="E12" s="3" t="s">
        <v>27</v>
      </c>
      <c r="F12" s="3" t="s">
        <v>28</v>
      </c>
      <c r="G12" s="3" t="s">
        <v>27</v>
      </c>
      <c r="H12" s="3" t="s">
        <v>28</v>
      </c>
      <c r="I12" s="3" t="s">
        <v>27</v>
      </c>
      <c r="J12" s="3" t="s">
        <v>28</v>
      </c>
      <c r="K12" s="3" t="s">
        <v>27</v>
      </c>
      <c r="L12" s="3" t="s">
        <v>28</v>
      </c>
      <c r="M12" s="1"/>
      <c r="N12" s="4" t="s">
        <v>29</v>
      </c>
      <c r="O12" s="3" t="s">
        <v>28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27</v>
      </c>
      <c r="B14" s="3" t="s">
        <v>28</v>
      </c>
      <c r="C14" s="3" t="s">
        <v>27</v>
      </c>
      <c r="D14" s="3" t="s">
        <v>28</v>
      </c>
      <c r="E14" s="3" t="s">
        <v>27</v>
      </c>
      <c r="F14" s="3" t="s">
        <v>28</v>
      </c>
      <c r="G14" s="3" t="s">
        <v>27</v>
      </c>
      <c r="H14" s="3" t="s">
        <v>28</v>
      </c>
      <c r="I14" s="3" t="s">
        <v>27</v>
      </c>
      <c r="J14" s="3" t="s">
        <v>28</v>
      </c>
      <c r="K14" s="3" t="s">
        <v>27</v>
      </c>
      <c r="L14" s="3" t="s">
        <v>28</v>
      </c>
      <c r="M14" s="1"/>
      <c r="N14" s="4" t="s">
        <v>29</v>
      </c>
      <c r="O14" s="3" t="s">
        <v>28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27</v>
      </c>
      <c r="B16" s="3" t="s">
        <v>28</v>
      </c>
      <c r="C16" s="3" t="s">
        <v>27</v>
      </c>
      <c r="D16" s="3" t="s">
        <v>28</v>
      </c>
      <c r="E16" s="3" t="s">
        <v>27</v>
      </c>
      <c r="F16" s="3" t="s">
        <v>28</v>
      </c>
      <c r="G16" s="3" t="s">
        <v>27</v>
      </c>
      <c r="H16" s="3" t="s">
        <v>28</v>
      </c>
      <c r="I16" s="3" t="s">
        <v>27</v>
      </c>
      <c r="J16" s="3" t="s">
        <v>28</v>
      </c>
      <c r="K16" s="3" t="s">
        <v>27</v>
      </c>
      <c r="L16" s="3" t="s">
        <v>28</v>
      </c>
      <c r="M16" s="1"/>
      <c r="N16" s="4" t="s">
        <v>29</v>
      </c>
      <c r="O16" s="3" t="s">
        <v>28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27</v>
      </c>
      <c r="B18" s="3" t="s">
        <v>28</v>
      </c>
      <c r="C18" s="3" t="s">
        <v>27</v>
      </c>
      <c r="D18" s="3" t="s">
        <v>28</v>
      </c>
      <c r="E18" s="3" t="s">
        <v>27</v>
      </c>
      <c r="F18" s="3" t="s">
        <v>28</v>
      </c>
      <c r="G18" s="3" t="s">
        <v>27</v>
      </c>
      <c r="H18" s="3" t="s">
        <v>28</v>
      </c>
      <c r="I18" s="3" t="s">
        <v>27</v>
      </c>
      <c r="J18" s="3" t="s">
        <v>28</v>
      </c>
      <c r="K18" s="3" t="s">
        <v>27</v>
      </c>
      <c r="L18" s="3" t="s">
        <v>28</v>
      </c>
      <c r="M18" s="1"/>
      <c r="N18" s="4" t="s">
        <v>29</v>
      </c>
      <c r="O18" s="3" t="s">
        <v>28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27</v>
      </c>
      <c r="B20" s="3" t="s">
        <v>28</v>
      </c>
      <c r="C20" s="3" t="s">
        <v>27</v>
      </c>
      <c r="D20" s="3" t="s">
        <v>28</v>
      </c>
      <c r="E20" s="3" t="s">
        <v>27</v>
      </c>
      <c r="F20" s="3" t="s">
        <v>28</v>
      </c>
      <c r="G20" s="3" t="s">
        <v>27</v>
      </c>
      <c r="H20" s="3" t="s">
        <v>28</v>
      </c>
      <c r="I20" s="3" t="s">
        <v>27</v>
      </c>
      <c r="J20" s="3" t="s">
        <v>28</v>
      </c>
      <c r="K20" s="3" t="s">
        <v>27</v>
      </c>
      <c r="L20" s="3" t="s">
        <v>28</v>
      </c>
      <c r="M20" s="1"/>
      <c r="N20" s="4" t="s">
        <v>29</v>
      </c>
      <c r="O20" s="3" t="s">
        <v>28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27</v>
      </c>
      <c r="B22" s="3" t="s">
        <v>28</v>
      </c>
      <c r="C22" s="3" t="s">
        <v>27</v>
      </c>
      <c r="D22" s="3" t="s">
        <v>28</v>
      </c>
      <c r="E22" s="3" t="s">
        <v>27</v>
      </c>
      <c r="F22" s="3" t="s">
        <v>28</v>
      </c>
      <c r="G22" s="3" t="s">
        <v>27</v>
      </c>
      <c r="H22" s="3" t="s">
        <v>28</v>
      </c>
      <c r="I22" s="3" t="s">
        <v>27</v>
      </c>
      <c r="J22" s="3" t="s">
        <v>28</v>
      </c>
      <c r="K22" s="3" t="s">
        <v>27</v>
      </c>
      <c r="L22" s="3" t="s">
        <v>28</v>
      </c>
      <c r="M22" s="1"/>
      <c r="N22" s="4" t="s">
        <v>29</v>
      </c>
      <c r="O22" s="3" t="s">
        <v>28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27</v>
      </c>
      <c r="B24" s="3" t="s">
        <v>28</v>
      </c>
      <c r="C24" s="3" t="s">
        <v>27</v>
      </c>
      <c r="D24" s="3" t="s">
        <v>28</v>
      </c>
      <c r="E24" s="3" t="s">
        <v>27</v>
      </c>
      <c r="F24" s="3" t="s">
        <v>28</v>
      </c>
      <c r="G24" s="3" t="s">
        <v>27</v>
      </c>
      <c r="H24" s="3" t="s">
        <v>28</v>
      </c>
      <c r="I24" s="3" t="s">
        <v>27</v>
      </c>
      <c r="J24" s="3" t="s">
        <v>28</v>
      </c>
      <c r="K24" s="3" t="s">
        <v>27</v>
      </c>
      <c r="L24" s="3" t="s">
        <v>28</v>
      </c>
      <c r="M24" s="1"/>
      <c r="N24" s="4" t="s">
        <v>29</v>
      </c>
      <c r="O24" s="3" t="s">
        <v>28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30</v>
      </c>
      <c r="B28" s="3" t="s">
        <v>31</v>
      </c>
      <c r="C28" s="3" t="s">
        <v>32</v>
      </c>
      <c r="D28" s="3" t="s">
        <v>30</v>
      </c>
      <c r="E28" s="3" t="s">
        <v>31</v>
      </c>
      <c r="F28" s="3" t="s">
        <v>32</v>
      </c>
      <c r="G28" s="3" t="s">
        <v>30</v>
      </c>
      <c r="H28" s="3" t="s">
        <v>31</v>
      </c>
      <c r="I28" s="3" t="s">
        <v>32</v>
      </c>
      <c r="J28" s="3" t="s">
        <v>30</v>
      </c>
      <c r="K28" s="3" t="s">
        <v>31</v>
      </c>
      <c r="L28" s="3" t="s">
        <v>32</v>
      </c>
      <c r="M28" s="3" t="s">
        <v>30</v>
      </c>
      <c r="N28" s="3" t="s">
        <v>31</v>
      </c>
      <c r="O28" s="3" t="s">
        <v>32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30</v>
      </c>
      <c r="B30" s="3" t="s">
        <v>31</v>
      </c>
      <c r="C30" s="3" t="s">
        <v>32</v>
      </c>
      <c r="D30" s="3" t="s">
        <v>30</v>
      </c>
      <c r="E30" s="3" t="s">
        <v>31</v>
      </c>
      <c r="F30" s="3" t="s">
        <v>32</v>
      </c>
      <c r="G30" s="3" t="s">
        <v>30</v>
      </c>
      <c r="H30" s="3" t="s">
        <v>31</v>
      </c>
      <c r="I30" s="3" t="s">
        <v>32</v>
      </c>
      <c r="J30" s="3" t="s">
        <v>30</v>
      </c>
      <c r="K30" s="3" t="s">
        <v>31</v>
      </c>
      <c r="L30" s="3" t="s">
        <v>32</v>
      </c>
      <c r="M30" s="3" t="s">
        <v>30</v>
      </c>
      <c r="N30" s="3" t="s">
        <v>31</v>
      </c>
      <c r="O30" s="3" t="s">
        <v>32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30</v>
      </c>
      <c r="B32" s="3" t="s">
        <v>31</v>
      </c>
      <c r="C32" s="3" t="s">
        <v>32</v>
      </c>
      <c r="D32" s="3" t="s">
        <v>30</v>
      </c>
      <c r="E32" s="3" t="s">
        <v>31</v>
      </c>
      <c r="F32" s="3" t="s">
        <v>32</v>
      </c>
      <c r="G32" s="3" t="s">
        <v>30</v>
      </c>
      <c r="H32" s="3" t="s">
        <v>31</v>
      </c>
      <c r="I32" s="3" t="s">
        <v>32</v>
      </c>
      <c r="J32" s="3" t="s">
        <v>30</v>
      </c>
      <c r="K32" s="3" t="s">
        <v>31</v>
      </c>
      <c r="L32" s="3" t="s">
        <v>32</v>
      </c>
      <c r="M32" s="3" t="s">
        <v>30</v>
      </c>
      <c r="N32" s="3" t="s">
        <v>31</v>
      </c>
      <c r="O32" s="3" t="s">
        <v>32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30</v>
      </c>
      <c r="B34" s="3" t="s">
        <v>31</v>
      </c>
      <c r="C34" s="3" t="s">
        <v>32</v>
      </c>
      <c r="D34" s="3" t="s">
        <v>30</v>
      </c>
      <c r="E34" s="3" t="s">
        <v>31</v>
      </c>
      <c r="F34" s="3" t="s">
        <v>32</v>
      </c>
      <c r="G34" s="3" t="s">
        <v>30</v>
      </c>
      <c r="H34" s="3" t="s">
        <v>31</v>
      </c>
      <c r="I34" s="3" t="s">
        <v>32</v>
      </c>
      <c r="J34" s="3" t="s">
        <v>30</v>
      </c>
      <c r="K34" s="3" t="s">
        <v>31</v>
      </c>
      <c r="L34" s="3" t="s">
        <v>32</v>
      </c>
      <c r="M34" s="3" t="s">
        <v>30</v>
      </c>
      <c r="N34" s="3" t="s">
        <v>31</v>
      </c>
      <c r="O34" s="3" t="s">
        <v>32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30</v>
      </c>
      <c r="B36" s="3" t="s">
        <v>31</v>
      </c>
      <c r="C36" s="3" t="s">
        <v>32</v>
      </c>
      <c r="D36" s="3" t="s">
        <v>30</v>
      </c>
      <c r="E36" s="3" t="s">
        <v>31</v>
      </c>
      <c r="F36" s="3" t="s">
        <v>32</v>
      </c>
      <c r="G36" s="3" t="s">
        <v>30</v>
      </c>
      <c r="H36" s="3" t="s">
        <v>31</v>
      </c>
      <c r="I36" s="3" t="s">
        <v>32</v>
      </c>
      <c r="J36" s="3" t="s">
        <v>30</v>
      </c>
      <c r="K36" s="3" t="s">
        <v>31</v>
      </c>
      <c r="L36" s="3" t="s">
        <v>32</v>
      </c>
      <c r="M36" s="3" t="s">
        <v>30</v>
      </c>
      <c r="N36" s="3" t="s">
        <v>31</v>
      </c>
      <c r="O36" s="3" t="s">
        <v>32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30</v>
      </c>
      <c r="B38" s="3" t="s">
        <v>31</v>
      </c>
      <c r="C38" s="3" t="s">
        <v>32</v>
      </c>
      <c r="D38" s="3" t="s">
        <v>30</v>
      </c>
      <c r="E38" s="3" t="s">
        <v>31</v>
      </c>
      <c r="F38" s="3" t="s">
        <v>32</v>
      </c>
      <c r="G38" s="3" t="s">
        <v>30</v>
      </c>
      <c r="H38" s="3" t="s">
        <v>31</v>
      </c>
      <c r="I38" s="3" t="s">
        <v>32</v>
      </c>
      <c r="J38" s="3" t="s">
        <v>30</v>
      </c>
      <c r="K38" s="3" t="s">
        <v>31</v>
      </c>
      <c r="L38" s="3" t="s">
        <v>32</v>
      </c>
      <c r="M38" s="3" t="s">
        <v>30</v>
      </c>
      <c r="N38" s="3" t="s">
        <v>31</v>
      </c>
      <c r="O38" s="3" t="s">
        <v>32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30</v>
      </c>
      <c r="B40" s="3" t="s">
        <v>31</v>
      </c>
      <c r="C40" s="3" t="s">
        <v>32</v>
      </c>
      <c r="D40" s="3" t="s">
        <v>30</v>
      </c>
      <c r="E40" s="3" t="s">
        <v>31</v>
      </c>
      <c r="F40" s="3" t="s">
        <v>32</v>
      </c>
      <c r="G40" s="3" t="s">
        <v>30</v>
      </c>
      <c r="H40" s="3" t="s">
        <v>31</v>
      </c>
      <c r="I40" s="3" t="s">
        <v>32</v>
      </c>
      <c r="J40" s="3" t="s">
        <v>30</v>
      </c>
      <c r="K40" s="3" t="s">
        <v>31</v>
      </c>
      <c r="L40" s="3" t="s">
        <v>32</v>
      </c>
      <c r="M40" s="3" t="s">
        <v>30</v>
      </c>
      <c r="N40" s="3" t="s">
        <v>31</v>
      </c>
      <c r="O40" s="3" t="s">
        <v>32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30</v>
      </c>
      <c r="B42" s="3" t="s">
        <v>31</v>
      </c>
      <c r="C42" s="3" t="s">
        <v>32</v>
      </c>
      <c r="D42" s="3" t="s">
        <v>30</v>
      </c>
      <c r="E42" s="3" t="s">
        <v>31</v>
      </c>
      <c r="F42" s="3" t="s">
        <v>32</v>
      </c>
      <c r="G42" s="3" t="s">
        <v>30</v>
      </c>
      <c r="H42" s="3" t="s">
        <v>31</v>
      </c>
      <c r="I42" s="3" t="s">
        <v>32</v>
      </c>
      <c r="J42" s="3" t="s">
        <v>30</v>
      </c>
      <c r="K42" s="3" t="s">
        <v>31</v>
      </c>
      <c r="L42" s="3" t="s">
        <v>32</v>
      </c>
      <c r="M42" s="3" t="s">
        <v>30</v>
      </c>
      <c r="N42" s="3" t="s">
        <v>31</v>
      </c>
      <c r="O42" s="3" t="s">
        <v>32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30</v>
      </c>
      <c r="B44" s="3" t="s">
        <v>31</v>
      </c>
      <c r="C44" s="3" t="s">
        <v>32</v>
      </c>
      <c r="D44" s="3" t="s">
        <v>30</v>
      </c>
      <c r="E44" s="3" t="s">
        <v>31</v>
      </c>
      <c r="F44" s="3" t="s">
        <v>32</v>
      </c>
      <c r="G44" s="3" t="s">
        <v>30</v>
      </c>
      <c r="H44" s="3" t="s">
        <v>31</v>
      </c>
      <c r="I44" s="3" t="s">
        <v>32</v>
      </c>
      <c r="J44" s="3" t="s">
        <v>30</v>
      </c>
      <c r="K44" s="3" t="s">
        <v>31</v>
      </c>
      <c r="L44" s="3" t="s">
        <v>32</v>
      </c>
      <c r="M44" s="3" t="s">
        <v>30</v>
      </c>
      <c r="N44" s="3" t="s">
        <v>31</v>
      </c>
      <c r="O44" s="3" t="s">
        <v>32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30</v>
      </c>
      <c r="B46" s="3" t="s">
        <v>31</v>
      </c>
      <c r="C46" s="3" t="s">
        <v>32</v>
      </c>
      <c r="D46" s="3" t="s">
        <v>30</v>
      </c>
      <c r="E46" s="3" t="s">
        <v>31</v>
      </c>
      <c r="F46" s="3" t="s">
        <v>32</v>
      </c>
      <c r="G46" s="3" t="s">
        <v>30</v>
      </c>
      <c r="H46" s="3" t="s">
        <v>31</v>
      </c>
      <c r="I46" s="3" t="s">
        <v>32</v>
      </c>
      <c r="J46" s="3" t="s">
        <v>30</v>
      </c>
      <c r="K46" s="3" t="s">
        <v>31</v>
      </c>
      <c r="L46" s="3" t="s">
        <v>32</v>
      </c>
      <c r="M46" s="3" t="s">
        <v>30</v>
      </c>
      <c r="N46" s="3" t="s">
        <v>31</v>
      </c>
      <c r="O46" s="3" t="s">
        <v>32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30</v>
      </c>
      <c r="B48" s="3" t="s">
        <v>31</v>
      </c>
      <c r="C48" s="3" t="s">
        <v>32</v>
      </c>
      <c r="D48" s="3" t="s">
        <v>30</v>
      </c>
      <c r="E48" s="3" t="s">
        <v>31</v>
      </c>
      <c r="F48" s="3" t="s">
        <v>32</v>
      </c>
      <c r="G48" s="3" t="s">
        <v>30</v>
      </c>
      <c r="H48" s="3" t="s">
        <v>31</v>
      </c>
      <c r="I48" s="3" t="s">
        <v>32</v>
      </c>
      <c r="J48" s="3" t="s">
        <v>30</v>
      </c>
      <c r="K48" s="3" t="s">
        <v>31</v>
      </c>
      <c r="L48" s="3" t="s">
        <v>32</v>
      </c>
      <c r="M48" s="3" t="s">
        <v>30</v>
      </c>
      <c r="N48" s="3" t="s">
        <v>31</v>
      </c>
      <c r="O48" s="3" t="s">
        <v>32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30</v>
      </c>
      <c r="B50" s="3" t="s">
        <v>31</v>
      </c>
      <c r="C50" s="3" t="s">
        <v>32</v>
      </c>
      <c r="D50" s="3" t="s">
        <v>30</v>
      </c>
      <c r="E50" s="3" t="s">
        <v>31</v>
      </c>
      <c r="F50" s="3" t="s">
        <v>32</v>
      </c>
      <c r="G50" s="3" t="s">
        <v>30</v>
      </c>
      <c r="H50" s="3" t="s">
        <v>31</v>
      </c>
      <c r="I50" s="3" t="s">
        <v>32</v>
      </c>
      <c r="J50" s="3" t="s">
        <v>30</v>
      </c>
      <c r="K50" s="3" t="s">
        <v>31</v>
      </c>
      <c r="L50" s="3" t="s">
        <v>32</v>
      </c>
      <c r="M50" s="3" t="s">
        <v>30</v>
      </c>
      <c r="N50" s="3" t="s">
        <v>31</v>
      </c>
      <c r="O50" s="3" t="s">
        <v>32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30</v>
      </c>
      <c r="B52" s="3" t="s">
        <v>31</v>
      </c>
      <c r="C52" s="3" t="s">
        <v>32</v>
      </c>
      <c r="D52" s="3" t="s">
        <v>30</v>
      </c>
      <c r="E52" s="3" t="s">
        <v>31</v>
      </c>
      <c r="F52" s="3" t="s">
        <v>32</v>
      </c>
      <c r="G52" s="3" t="s">
        <v>30</v>
      </c>
      <c r="H52" s="3" t="s">
        <v>31</v>
      </c>
      <c r="I52" s="3" t="s">
        <v>32</v>
      </c>
      <c r="J52" s="3" t="s">
        <v>30</v>
      </c>
      <c r="K52" s="3" t="s">
        <v>31</v>
      </c>
      <c r="L52" s="3" t="s">
        <v>32</v>
      </c>
      <c r="M52" s="3" t="s">
        <v>30</v>
      </c>
      <c r="N52" s="3" t="s">
        <v>31</v>
      </c>
      <c r="O52" s="3" t="s">
        <v>32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30</v>
      </c>
      <c r="B54" s="3" t="s">
        <v>31</v>
      </c>
      <c r="C54" s="3" t="s">
        <v>32</v>
      </c>
      <c r="D54" s="3" t="s">
        <v>30</v>
      </c>
      <c r="E54" s="3" t="s">
        <v>31</v>
      </c>
      <c r="F54" s="3" t="s">
        <v>32</v>
      </c>
      <c r="G54" s="3" t="s">
        <v>30</v>
      </c>
      <c r="H54" s="3" t="s">
        <v>31</v>
      </c>
      <c r="I54" s="3" t="s">
        <v>32</v>
      </c>
      <c r="J54" s="3" t="s">
        <v>30</v>
      </c>
      <c r="K54" s="3" t="s">
        <v>31</v>
      </c>
      <c r="L54" s="3" t="s">
        <v>32</v>
      </c>
      <c r="M54" s="3" t="s">
        <v>30</v>
      </c>
      <c r="N54" s="3" t="s">
        <v>31</v>
      </c>
      <c r="O54" s="3" t="s">
        <v>32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30</v>
      </c>
      <c r="B56" s="3" t="s">
        <v>31</v>
      </c>
      <c r="C56" s="3" t="s">
        <v>32</v>
      </c>
      <c r="D56" s="3" t="s">
        <v>30</v>
      </c>
      <c r="E56" s="3" t="s">
        <v>31</v>
      </c>
      <c r="F56" s="3" t="s">
        <v>32</v>
      </c>
      <c r="G56" s="3" t="s">
        <v>30</v>
      </c>
      <c r="H56" s="3" t="s">
        <v>31</v>
      </c>
      <c r="I56" s="3" t="s">
        <v>32</v>
      </c>
      <c r="J56" s="3" t="s">
        <v>30</v>
      </c>
      <c r="K56" s="3" t="s">
        <v>31</v>
      </c>
      <c r="L56" s="3" t="s">
        <v>32</v>
      </c>
      <c r="M56" s="3" t="s">
        <v>30</v>
      </c>
      <c r="N56" s="3" t="s">
        <v>31</v>
      </c>
      <c r="O56" s="3" t="s">
        <v>32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30</v>
      </c>
      <c r="B58" s="3" t="s">
        <v>31</v>
      </c>
      <c r="C58" s="3" t="s">
        <v>32</v>
      </c>
      <c r="D58" s="3" t="s">
        <v>30</v>
      </c>
      <c r="E58" s="3" t="s">
        <v>31</v>
      </c>
      <c r="F58" s="3" t="s">
        <v>32</v>
      </c>
      <c r="G58" s="3" t="s">
        <v>30</v>
      </c>
      <c r="H58" s="3" t="s">
        <v>31</v>
      </c>
      <c r="I58" s="3" t="s">
        <v>32</v>
      </c>
      <c r="J58" s="3" t="s">
        <v>30</v>
      </c>
      <c r="K58" s="3" t="s">
        <v>31</v>
      </c>
      <c r="L58" s="3" t="s">
        <v>32</v>
      </c>
      <c r="M58" s="3" t="s">
        <v>30</v>
      </c>
      <c r="N58" s="3" t="s">
        <v>31</v>
      </c>
      <c r="O58" s="3" t="s">
        <v>32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30</v>
      </c>
      <c r="B60" s="3" t="s">
        <v>31</v>
      </c>
      <c r="C60" s="3" t="s">
        <v>32</v>
      </c>
      <c r="D60" s="3" t="s">
        <v>30</v>
      </c>
      <c r="E60" s="3" t="s">
        <v>31</v>
      </c>
      <c r="F60" s="3" t="s">
        <v>32</v>
      </c>
      <c r="G60" s="3" t="s">
        <v>30</v>
      </c>
      <c r="H60" s="3" t="s">
        <v>31</v>
      </c>
      <c r="I60" s="3" t="s">
        <v>32</v>
      </c>
      <c r="J60" s="3" t="s">
        <v>30</v>
      </c>
      <c r="K60" s="3" t="s">
        <v>31</v>
      </c>
      <c r="L60" s="3" t="s">
        <v>32</v>
      </c>
      <c r="M60" s="3" t="s">
        <v>30</v>
      </c>
      <c r="N60" s="3" t="s">
        <v>31</v>
      </c>
      <c r="O60" s="3" t="s">
        <v>32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33</v>
      </c>
      <c r="B64" s="3" t="s">
        <v>28</v>
      </c>
      <c r="C64" s="3" t="s">
        <v>33</v>
      </c>
      <c r="D64" s="3" t="s">
        <v>28</v>
      </c>
      <c r="E64" s="3" t="s">
        <v>33</v>
      </c>
      <c r="F64" s="3" t="s">
        <v>28</v>
      </c>
      <c r="H64" s="5" t="s">
        <v>34</v>
      </c>
      <c r="I64" s="5" t="s">
        <v>35</v>
      </c>
      <c r="J64" s="5" t="s">
        <v>34</v>
      </c>
      <c r="K64" s="5" t="s">
        <v>35</v>
      </c>
      <c r="L64" s="5" t="s">
        <v>34</v>
      </c>
      <c r="M64" s="5" t="s">
        <v>35</v>
      </c>
      <c r="N64" s="5" t="s">
        <v>34</v>
      </c>
      <c r="O64" s="5" t="s">
        <v>35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33</v>
      </c>
      <c r="B66" s="3" t="s">
        <v>28</v>
      </c>
      <c r="C66" s="3" t="s">
        <v>33</v>
      </c>
      <c r="D66" s="3" t="s">
        <v>28</v>
      </c>
      <c r="E66" s="3" t="s">
        <v>33</v>
      </c>
      <c r="F66" s="3" t="s">
        <v>28</v>
      </c>
      <c r="H66" s="5" t="s">
        <v>34</v>
      </c>
      <c r="I66" s="5" t="s">
        <v>35</v>
      </c>
      <c r="J66" s="5" t="s">
        <v>34</v>
      </c>
      <c r="K66" s="5" t="s">
        <v>35</v>
      </c>
      <c r="L66" s="5" t="s">
        <v>34</v>
      </c>
      <c r="M66" s="5" t="s">
        <v>35</v>
      </c>
      <c r="N66" s="5" t="s">
        <v>34</v>
      </c>
      <c r="O66" s="5" t="s">
        <v>35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33</v>
      </c>
      <c r="B68" s="3" t="s">
        <v>28</v>
      </c>
      <c r="C68" s="3" t="s">
        <v>33</v>
      </c>
      <c r="D68" s="3" t="s">
        <v>28</v>
      </c>
      <c r="E68" s="3" t="s">
        <v>33</v>
      </c>
      <c r="F68" s="3" t="s">
        <v>28</v>
      </c>
      <c r="H68" s="5" t="s">
        <v>34</v>
      </c>
      <c r="I68" s="5" t="s">
        <v>35</v>
      </c>
      <c r="J68" s="5" t="s">
        <v>34</v>
      </c>
      <c r="K68" s="5" t="s">
        <v>35</v>
      </c>
      <c r="L68" s="5" t="s">
        <v>34</v>
      </c>
      <c r="M68" s="5" t="s">
        <v>35</v>
      </c>
      <c r="N68" s="5" t="s">
        <v>34</v>
      </c>
      <c r="O68" s="5" t="s">
        <v>35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33</v>
      </c>
      <c r="B70" s="3" t="s">
        <v>28</v>
      </c>
      <c r="C70" s="3" t="s">
        <v>33</v>
      </c>
      <c r="D70" s="3" t="s">
        <v>28</v>
      </c>
      <c r="E70" s="3" t="s">
        <v>33</v>
      </c>
      <c r="F70" s="3" t="s">
        <v>28</v>
      </c>
      <c r="H70" s="5" t="s">
        <v>34</v>
      </c>
      <c r="I70" s="5" t="s">
        <v>35</v>
      </c>
      <c r="J70" s="5" t="s">
        <v>34</v>
      </c>
      <c r="K70" s="5" t="s">
        <v>35</v>
      </c>
      <c r="L70" s="5" t="s">
        <v>34</v>
      </c>
      <c r="M70" s="5" t="s">
        <v>35</v>
      </c>
      <c r="N70" s="5" t="s">
        <v>34</v>
      </c>
      <c r="O70" s="5" t="s">
        <v>35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33</v>
      </c>
      <c r="B72" s="3" t="s">
        <v>28</v>
      </c>
      <c r="C72" s="3" t="s">
        <v>33</v>
      </c>
      <c r="D72" s="3" t="s">
        <v>28</v>
      </c>
      <c r="E72" s="3" t="s">
        <v>33</v>
      </c>
      <c r="F72" s="3" t="s">
        <v>28</v>
      </c>
      <c r="H72" s="5" t="s">
        <v>34</v>
      </c>
      <c r="I72" s="5" t="s">
        <v>35</v>
      </c>
      <c r="J72" s="5" t="s">
        <v>34</v>
      </c>
      <c r="K72" s="5" t="s">
        <v>35</v>
      </c>
      <c r="L72" s="5" t="s">
        <v>34</v>
      </c>
      <c r="M72" s="5" t="s">
        <v>35</v>
      </c>
      <c r="N72" s="5" t="s">
        <v>34</v>
      </c>
      <c r="O72" s="5" t="s">
        <v>35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33</v>
      </c>
      <c r="B74" s="3" t="s">
        <v>28</v>
      </c>
      <c r="C74" s="3" t="s">
        <v>33</v>
      </c>
      <c r="D74" s="3" t="s">
        <v>28</v>
      </c>
      <c r="E74" s="3" t="s">
        <v>33</v>
      </c>
      <c r="F74" s="3" t="s">
        <v>28</v>
      </c>
      <c r="H74" s="5" t="s">
        <v>34</v>
      </c>
      <c r="I74" s="5" t="s">
        <v>35</v>
      </c>
      <c r="J74" s="5" t="s">
        <v>34</v>
      </c>
      <c r="K74" s="5" t="s">
        <v>35</v>
      </c>
      <c r="L74" s="5" t="s">
        <v>34</v>
      </c>
      <c r="M74" s="5" t="s">
        <v>35</v>
      </c>
      <c r="N74" s="5" t="s">
        <v>34</v>
      </c>
      <c r="O74" s="5" t="s">
        <v>35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33</v>
      </c>
      <c r="B76" s="3" t="s">
        <v>28</v>
      </c>
      <c r="C76" s="3" t="s">
        <v>33</v>
      </c>
      <c r="D76" s="3" t="s">
        <v>28</v>
      </c>
      <c r="E76" s="3" t="s">
        <v>33</v>
      </c>
      <c r="F76" s="3" t="s">
        <v>28</v>
      </c>
      <c r="H76" s="5" t="s">
        <v>34</v>
      </c>
      <c r="I76" s="5" t="s">
        <v>35</v>
      </c>
      <c r="J76" s="5" t="s">
        <v>34</v>
      </c>
      <c r="K76" s="5" t="s">
        <v>35</v>
      </c>
      <c r="L76" s="5" t="s">
        <v>34</v>
      </c>
      <c r="M76" s="5" t="s">
        <v>35</v>
      </c>
      <c r="N76" s="5" t="s">
        <v>34</v>
      </c>
      <c r="O76" s="5" t="s">
        <v>35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33</v>
      </c>
      <c r="B78" s="3" t="s">
        <v>28</v>
      </c>
      <c r="C78" s="3" t="s">
        <v>33</v>
      </c>
      <c r="D78" s="3" t="s">
        <v>28</v>
      </c>
      <c r="E78" s="3" t="s">
        <v>33</v>
      </c>
      <c r="F78" s="3" t="s">
        <v>28</v>
      </c>
      <c r="H78" s="5" t="s">
        <v>34</v>
      </c>
      <c r="I78" s="5" t="s">
        <v>35</v>
      </c>
      <c r="J78" s="5" t="s">
        <v>34</v>
      </c>
      <c r="K78" s="5" t="s">
        <v>35</v>
      </c>
      <c r="L78" s="5" t="s">
        <v>34</v>
      </c>
      <c r="M78" s="5" t="s">
        <v>35</v>
      </c>
      <c r="N78" s="5" t="s">
        <v>34</v>
      </c>
      <c r="O78" s="5" t="s">
        <v>35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33</v>
      </c>
      <c r="B80" s="3" t="s">
        <v>28</v>
      </c>
      <c r="C80" s="3" t="s">
        <v>33</v>
      </c>
      <c r="D80" s="3" t="s">
        <v>28</v>
      </c>
      <c r="E80" s="3" t="s">
        <v>33</v>
      </c>
      <c r="F80" s="3" t="s">
        <v>28</v>
      </c>
      <c r="H80" s="5" t="s">
        <v>34</v>
      </c>
      <c r="I80" s="5" t="s">
        <v>35</v>
      </c>
      <c r="J80" s="5" t="s">
        <v>34</v>
      </c>
      <c r="K80" s="5" t="s">
        <v>35</v>
      </c>
      <c r="L80" s="5" t="s">
        <v>34</v>
      </c>
      <c r="M80" s="5" t="s">
        <v>35</v>
      </c>
      <c r="N80" s="5" t="s">
        <v>34</v>
      </c>
      <c r="O80" s="5" t="s">
        <v>35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33</v>
      </c>
      <c r="B82" s="3" t="s">
        <v>28</v>
      </c>
      <c r="C82" s="3" t="s">
        <v>33</v>
      </c>
      <c r="D82" s="3" t="s">
        <v>28</v>
      </c>
      <c r="E82" s="3" t="s">
        <v>33</v>
      </c>
      <c r="F82" s="3" t="s">
        <v>28</v>
      </c>
      <c r="H82" s="5" t="s">
        <v>34</v>
      </c>
      <c r="I82" s="5" t="s">
        <v>35</v>
      </c>
      <c r="J82" s="5" t="s">
        <v>34</v>
      </c>
      <c r="K82" s="5" t="s">
        <v>35</v>
      </c>
      <c r="L82" s="5" t="s">
        <v>34</v>
      </c>
      <c r="M82" s="5" t="s">
        <v>35</v>
      </c>
      <c r="N82" s="5" t="s">
        <v>34</v>
      </c>
      <c r="O82" s="5" t="s">
        <v>35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33</v>
      </c>
      <c r="B84" s="3" t="s">
        <v>28</v>
      </c>
      <c r="C84" s="3" t="s">
        <v>33</v>
      </c>
      <c r="D84" s="3" t="s">
        <v>28</v>
      </c>
      <c r="E84" s="3" t="s">
        <v>33</v>
      </c>
      <c r="F84" s="3" t="s">
        <v>28</v>
      </c>
      <c r="H84" s="5" t="s">
        <v>34</v>
      </c>
      <c r="I84" s="5" t="s">
        <v>35</v>
      </c>
      <c r="J84" s="5" t="s">
        <v>34</v>
      </c>
      <c r="K84" s="5" t="s">
        <v>35</v>
      </c>
      <c r="L84" s="5" t="s">
        <v>34</v>
      </c>
      <c r="M84" s="5" t="s">
        <v>35</v>
      </c>
      <c r="N84" s="5" t="s">
        <v>34</v>
      </c>
      <c r="O84" s="5" t="s">
        <v>35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33</v>
      </c>
      <c r="B86" s="3" t="s">
        <v>28</v>
      </c>
      <c r="C86" s="3" t="s">
        <v>33</v>
      </c>
      <c r="D86" s="3" t="s">
        <v>28</v>
      </c>
      <c r="E86" s="3" t="s">
        <v>33</v>
      </c>
      <c r="F86" s="3" t="s">
        <v>28</v>
      </c>
      <c r="H86" s="5" t="s">
        <v>34</v>
      </c>
      <c r="I86" s="5" t="s">
        <v>35</v>
      </c>
      <c r="J86" s="5" t="s">
        <v>34</v>
      </c>
      <c r="K86" s="5" t="s">
        <v>35</v>
      </c>
      <c r="L86" s="5" t="s">
        <v>34</v>
      </c>
      <c r="M86" s="5" t="s">
        <v>35</v>
      </c>
      <c r="N86" s="5" t="s">
        <v>34</v>
      </c>
      <c r="O86" s="5" t="s">
        <v>35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34</v>
      </c>
      <c r="B90" s="5" t="s">
        <v>36</v>
      </c>
      <c r="C90" s="5" t="s">
        <v>34</v>
      </c>
      <c r="D90" s="5" t="s">
        <v>36</v>
      </c>
      <c r="E90" s="5" t="s">
        <v>34</v>
      </c>
      <c r="F90" s="5" t="s">
        <v>36</v>
      </c>
      <c r="G90" s="5" t="s">
        <v>34</v>
      </c>
      <c r="H90" s="5" t="s">
        <v>36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34</v>
      </c>
      <c r="B92" s="5" t="s">
        <v>36</v>
      </c>
      <c r="C92" s="5" t="s">
        <v>34</v>
      </c>
      <c r="D92" s="5" t="s">
        <v>36</v>
      </c>
      <c r="E92" s="5" t="s">
        <v>34</v>
      </c>
      <c r="F92" s="5" t="s">
        <v>36</v>
      </c>
      <c r="G92" s="5" t="s">
        <v>34</v>
      </c>
      <c r="H92" s="5" t="s">
        <v>36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34</v>
      </c>
      <c r="B94" s="5" t="s">
        <v>36</v>
      </c>
      <c r="C94" s="5" t="s">
        <v>34</v>
      </c>
      <c r="D94" s="5" t="s">
        <v>36</v>
      </c>
      <c r="E94" s="5" t="s">
        <v>34</v>
      </c>
      <c r="F94" s="5" t="s">
        <v>36</v>
      </c>
      <c r="G94" s="5" t="s">
        <v>34</v>
      </c>
      <c r="H94" s="5" t="s">
        <v>36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34</v>
      </c>
      <c r="B96" s="5" t="s">
        <v>36</v>
      </c>
      <c r="C96" s="5" t="s">
        <v>34</v>
      </c>
      <c r="D96" s="5" t="s">
        <v>36</v>
      </c>
      <c r="E96" s="5" t="s">
        <v>34</v>
      </c>
      <c r="F96" s="5" t="s">
        <v>36</v>
      </c>
      <c r="G96" s="5" t="s">
        <v>34</v>
      </c>
      <c r="H96" s="5" t="s">
        <v>36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34</v>
      </c>
      <c r="B98" s="5" t="s">
        <v>36</v>
      </c>
      <c r="C98" s="5" t="s">
        <v>34</v>
      </c>
      <c r="D98" s="5" t="s">
        <v>36</v>
      </c>
      <c r="E98" s="5" t="s">
        <v>34</v>
      </c>
      <c r="F98" s="5" t="s">
        <v>36</v>
      </c>
      <c r="G98" s="5" t="s">
        <v>34</v>
      </c>
      <c r="H98" s="5" t="s">
        <v>36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34</v>
      </c>
      <c r="B100" s="5" t="s">
        <v>36</v>
      </c>
      <c r="C100" s="5" t="s">
        <v>34</v>
      </c>
      <c r="D100" s="5" t="s">
        <v>36</v>
      </c>
      <c r="E100" s="5" t="s">
        <v>34</v>
      </c>
      <c r="F100" s="5" t="s">
        <v>36</v>
      </c>
      <c r="G100" s="5" t="s">
        <v>34</v>
      </c>
      <c r="H100" s="5" t="s">
        <v>36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34</v>
      </c>
      <c r="B102" s="5" t="s">
        <v>36</v>
      </c>
      <c r="C102" s="5" t="s">
        <v>34</v>
      </c>
      <c r="D102" s="5" t="s">
        <v>36</v>
      </c>
      <c r="E102" s="5" t="s">
        <v>34</v>
      </c>
      <c r="F102" s="5" t="s">
        <v>36</v>
      </c>
      <c r="G102" s="5" t="s">
        <v>34</v>
      </c>
      <c r="H102" s="5" t="s">
        <v>36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34</v>
      </c>
      <c r="B104" s="5" t="s">
        <v>36</v>
      </c>
      <c r="C104" s="5" t="s">
        <v>34</v>
      </c>
      <c r="D104" s="5" t="s">
        <v>36</v>
      </c>
      <c r="E104" s="5" t="s">
        <v>34</v>
      </c>
      <c r="F104" s="5" t="s">
        <v>36</v>
      </c>
      <c r="G104" s="5" t="s">
        <v>34</v>
      </c>
      <c r="H104" s="5" t="s">
        <v>36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34</v>
      </c>
      <c r="B106" s="5" t="s">
        <v>36</v>
      </c>
      <c r="C106" s="5" t="s">
        <v>34</v>
      </c>
      <c r="D106" s="5" t="s">
        <v>36</v>
      </c>
      <c r="E106" s="5" t="s">
        <v>34</v>
      </c>
      <c r="F106" s="5" t="s">
        <v>36</v>
      </c>
      <c r="G106" s="5" t="s">
        <v>34</v>
      </c>
      <c r="H106" s="5" t="s">
        <v>36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34</v>
      </c>
      <c r="B108" s="5" t="s">
        <v>36</v>
      </c>
      <c r="C108" s="5" t="s">
        <v>34</v>
      </c>
      <c r="D108" s="5" t="s">
        <v>36</v>
      </c>
      <c r="E108" s="5" t="s">
        <v>34</v>
      </c>
      <c r="F108" s="5" t="s">
        <v>36</v>
      </c>
      <c r="G108" s="5" t="s">
        <v>34</v>
      </c>
      <c r="H108" s="5" t="s">
        <v>36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34</v>
      </c>
      <c r="B110" s="5" t="s">
        <v>36</v>
      </c>
      <c r="C110" s="5" t="s">
        <v>34</v>
      </c>
      <c r="D110" s="5" t="s">
        <v>36</v>
      </c>
      <c r="E110" s="5" t="s">
        <v>34</v>
      </c>
      <c r="F110" s="5" t="s">
        <v>36</v>
      </c>
      <c r="G110" s="5" t="s">
        <v>34</v>
      </c>
      <c r="H110" s="5" t="s">
        <v>36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34</v>
      </c>
      <c r="B112" s="5" t="s">
        <v>36</v>
      </c>
      <c r="C112" s="5" t="s">
        <v>34</v>
      </c>
      <c r="D112" s="5" t="s">
        <v>36</v>
      </c>
      <c r="E112" s="5" t="s">
        <v>34</v>
      </c>
      <c r="F112" s="5" t="s">
        <v>36</v>
      </c>
      <c r="G112" s="5" t="s">
        <v>34</v>
      </c>
      <c r="H112" s="5" t="s">
        <v>36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34</v>
      </c>
      <c r="B114" s="5" t="s">
        <v>36</v>
      </c>
      <c r="C114" s="5" t="s">
        <v>34</v>
      </c>
      <c r="D114" s="5" t="s">
        <v>36</v>
      </c>
      <c r="E114" s="5" t="s">
        <v>34</v>
      </c>
      <c r="F114" s="5" t="s">
        <v>36</v>
      </c>
      <c r="G114" s="5" t="s">
        <v>34</v>
      </c>
      <c r="H114" s="5" t="s">
        <v>36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4" t="s">
        <v>37</v>
      </c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</row>
    <row r="121" spans="1:15" ht="18.75" x14ac:dyDescent="0.3">
      <c r="A121" s="145" t="s">
        <v>38</v>
      </c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x14ac:dyDescent="0.2">
      <c r="A123" s="108" t="s">
        <v>39</v>
      </c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</row>
    <row r="124" spans="1:15" s="8" customFormat="1" ht="13.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5" x14ac:dyDescent="0.3">
      <c r="A126" s="9" t="s">
        <v>28</v>
      </c>
      <c r="B126" s="10" t="s">
        <v>1</v>
      </c>
      <c r="C126" s="11" t="s">
        <v>40</v>
      </c>
      <c r="D126" s="10" t="s">
        <v>41</v>
      </c>
      <c r="E126" s="11" t="s">
        <v>42</v>
      </c>
      <c r="F126" s="12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3" t="s">
        <v>7</v>
      </c>
      <c r="B127" s="14">
        <f>+SUM(C127:E127)</f>
        <v>137</v>
      </c>
      <c r="C127" s="15">
        <v>56</v>
      </c>
      <c r="D127" s="15">
        <v>38</v>
      </c>
      <c r="E127" s="15">
        <v>43</v>
      </c>
      <c r="F127" s="1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7" t="s">
        <v>8</v>
      </c>
      <c r="B128" s="14"/>
      <c r="C128" s="18"/>
      <c r="D128" s="18"/>
      <c r="E128" s="18"/>
      <c r="F128" s="1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3" t="s">
        <v>9</v>
      </c>
      <c r="B129" s="14"/>
      <c r="C129" s="15"/>
      <c r="D129" s="15"/>
      <c r="E129" s="15"/>
      <c r="F129" s="1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7" t="s">
        <v>10</v>
      </c>
      <c r="B130" s="14"/>
      <c r="C130" s="15"/>
      <c r="D130" s="15"/>
      <c r="E130" s="15"/>
      <c r="F130" s="1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7" t="s">
        <v>11</v>
      </c>
      <c r="B131" s="14"/>
      <c r="C131" s="15"/>
      <c r="D131" s="15"/>
      <c r="E131" s="15"/>
      <c r="F131" s="1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7" t="s">
        <v>12</v>
      </c>
      <c r="B132" s="14"/>
      <c r="C132" s="15"/>
      <c r="D132" s="15"/>
      <c r="E132" s="15"/>
      <c r="F132" s="1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7" t="s">
        <v>13</v>
      </c>
      <c r="B133" s="14"/>
      <c r="C133" s="15"/>
      <c r="D133" s="15"/>
      <c r="E133" s="15"/>
      <c r="F133" s="1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7" t="s">
        <v>14</v>
      </c>
      <c r="B134" s="14"/>
      <c r="C134" s="15"/>
      <c r="D134" s="15"/>
      <c r="E134" s="15"/>
      <c r="F134" s="1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7" t="s">
        <v>43</v>
      </c>
      <c r="B135" s="14"/>
      <c r="C135" s="15"/>
      <c r="D135" s="15"/>
      <c r="E135" s="15"/>
      <c r="F135" s="1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7" t="s">
        <v>15</v>
      </c>
      <c r="B136" s="14"/>
      <c r="C136" s="15"/>
      <c r="D136" s="15"/>
      <c r="E136" s="15"/>
      <c r="F136" s="1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7" t="s">
        <v>16</v>
      </c>
      <c r="B137" s="14"/>
      <c r="C137" s="18"/>
      <c r="D137" s="18"/>
      <c r="E137" s="18"/>
      <c r="F137" s="1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19" t="s">
        <v>17</v>
      </c>
      <c r="B138" s="20"/>
      <c r="C138" s="21"/>
      <c r="D138" s="21"/>
      <c r="E138" s="21"/>
      <c r="F138" s="1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11" t="s">
        <v>1</v>
      </c>
      <c r="B139" s="22">
        <f>SUM(C139:E139)</f>
        <v>137</v>
      </c>
      <c r="C139" s="11">
        <f>SUM(C127:C138)</f>
        <v>56</v>
      </c>
      <c r="D139" s="11">
        <f>SUM(D127:D138)</f>
        <v>38</v>
      </c>
      <c r="E139" s="11">
        <f>SUM(E127:E138)</f>
        <v>43</v>
      </c>
      <c r="F139" s="12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5" customHeight="1" x14ac:dyDescent="0.2">
      <c r="A141" s="23"/>
      <c r="B141" s="23"/>
      <c r="C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1:15" ht="21.75" customHeight="1" x14ac:dyDescent="0.2">
      <c r="A142" s="108" t="s">
        <v>44</v>
      </c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</row>
    <row r="143" spans="1:15" ht="14.25" customHeight="1" x14ac:dyDescent="0.25">
      <c r="A143" s="25"/>
      <c r="B143" s="23"/>
      <c r="C143" s="23"/>
      <c r="D143" s="24"/>
      <c r="E143" s="24"/>
      <c r="F143" s="24"/>
      <c r="G143" s="24"/>
      <c r="H143" s="26"/>
      <c r="I143" s="24"/>
      <c r="J143" s="24"/>
      <c r="K143" s="24"/>
      <c r="L143" s="24"/>
      <c r="M143" s="24"/>
      <c r="N143" s="24"/>
      <c r="O143" s="24"/>
    </row>
    <row r="144" spans="1:15" ht="15" customHeight="1" x14ac:dyDescent="0.2">
      <c r="A144" s="111" t="s">
        <v>0</v>
      </c>
      <c r="B144" s="122" t="s">
        <v>1</v>
      </c>
      <c r="C144" s="112" t="s">
        <v>24</v>
      </c>
      <c r="D144" s="112"/>
      <c r="E144" s="112"/>
      <c r="F144" s="112"/>
      <c r="G144" s="112"/>
      <c r="H144" s="112"/>
      <c r="I144" s="27"/>
      <c r="J144" s="27"/>
      <c r="K144" s="24"/>
      <c r="L144" s="24"/>
      <c r="M144" s="24"/>
      <c r="N144" s="24"/>
      <c r="O144" s="24"/>
    </row>
    <row r="145" spans="1:15" ht="15" customHeight="1" x14ac:dyDescent="0.2">
      <c r="A145" s="111"/>
      <c r="B145" s="122"/>
      <c r="C145" s="28" t="s">
        <v>45</v>
      </c>
      <c r="D145" s="29" t="s">
        <v>2</v>
      </c>
      <c r="E145" s="28" t="s">
        <v>3</v>
      </c>
      <c r="F145" s="29" t="s">
        <v>4</v>
      </c>
      <c r="G145" s="28" t="s">
        <v>5</v>
      </c>
      <c r="H145" s="30" t="s">
        <v>6</v>
      </c>
      <c r="I145" s="24"/>
      <c r="J145" s="24"/>
      <c r="K145" s="24"/>
      <c r="L145" s="24"/>
      <c r="M145" s="24"/>
      <c r="N145" s="31"/>
    </row>
    <row r="146" spans="1:15" ht="15" customHeight="1" x14ac:dyDescent="0.25">
      <c r="A146" s="13" t="s">
        <v>7</v>
      </c>
      <c r="B146" s="32">
        <f>SUM(C146:H146)</f>
        <v>137</v>
      </c>
      <c r="C146" s="33">
        <v>0</v>
      </c>
      <c r="D146" s="33">
        <v>16</v>
      </c>
      <c r="E146" s="33">
        <v>34</v>
      </c>
      <c r="F146" s="33">
        <v>48</v>
      </c>
      <c r="G146" s="33">
        <v>32</v>
      </c>
      <c r="H146" s="33">
        <v>7</v>
      </c>
      <c r="I146" s="24"/>
      <c r="J146" s="24"/>
      <c r="K146" s="24"/>
      <c r="L146" s="24"/>
      <c r="M146" s="24"/>
      <c r="N146" s="31"/>
    </row>
    <row r="147" spans="1:15" ht="15" customHeight="1" x14ac:dyDescent="0.25">
      <c r="A147" s="17" t="s">
        <v>8</v>
      </c>
      <c r="B147" s="34"/>
      <c r="C147" s="35"/>
      <c r="D147" s="35"/>
      <c r="E147" s="35"/>
      <c r="F147" s="35"/>
      <c r="G147" s="35"/>
      <c r="H147" s="35"/>
      <c r="I147" s="24"/>
      <c r="J147" s="24"/>
      <c r="K147" s="24"/>
      <c r="L147" s="24"/>
      <c r="M147" s="24"/>
      <c r="N147" s="31"/>
    </row>
    <row r="148" spans="1:15" ht="15" customHeight="1" x14ac:dyDescent="0.25">
      <c r="A148" s="17" t="s">
        <v>9</v>
      </c>
      <c r="B148" s="34"/>
      <c r="C148" s="35"/>
      <c r="D148" s="35"/>
      <c r="E148" s="35"/>
      <c r="F148" s="35"/>
      <c r="G148" s="35"/>
      <c r="H148" s="35"/>
      <c r="I148" s="24"/>
      <c r="J148" s="24"/>
      <c r="K148" s="24"/>
      <c r="L148" s="24"/>
      <c r="M148" s="24"/>
      <c r="N148" s="31"/>
    </row>
    <row r="149" spans="1:15" ht="15" customHeight="1" x14ac:dyDescent="0.25">
      <c r="A149" s="17" t="s">
        <v>10</v>
      </c>
      <c r="B149" s="34"/>
      <c r="C149" s="35"/>
      <c r="D149" s="35"/>
      <c r="E149" s="35"/>
      <c r="F149" s="35"/>
      <c r="G149" s="35"/>
      <c r="H149" s="35"/>
      <c r="I149" s="24"/>
      <c r="J149" s="24"/>
      <c r="K149" s="24"/>
      <c r="L149" s="24"/>
      <c r="M149" s="24"/>
      <c r="N149" s="31"/>
    </row>
    <row r="150" spans="1:15" ht="15" customHeight="1" x14ac:dyDescent="0.25">
      <c r="A150" s="17" t="s">
        <v>11</v>
      </c>
      <c r="B150" s="34"/>
      <c r="C150" s="35"/>
      <c r="D150" s="35"/>
      <c r="E150" s="35"/>
      <c r="F150" s="35"/>
      <c r="G150" s="35"/>
      <c r="H150" s="35"/>
      <c r="I150" s="24"/>
      <c r="J150" s="24"/>
      <c r="K150" s="24"/>
      <c r="L150" s="24"/>
      <c r="M150" s="24"/>
      <c r="N150" s="31"/>
    </row>
    <row r="151" spans="1:15" ht="15" customHeight="1" x14ac:dyDescent="0.25">
      <c r="A151" s="17" t="s">
        <v>12</v>
      </c>
      <c r="B151" s="34"/>
      <c r="C151" s="35"/>
      <c r="D151" s="35"/>
      <c r="E151" s="35"/>
      <c r="F151" s="35"/>
      <c r="G151" s="35"/>
      <c r="H151" s="35"/>
      <c r="I151" s="24"/>
      <c r="J151" s="24"/>
      <c r="K151" s="24"/>
      <c r="L151" s="24"/>
      <c r="M151" s="24"/>
      <c r="N151" s="31"/>
    </row>
    <row r="152" spans="1:15" ht="15" customHeight="1" x14ac:dyDescent="0.25">
      <c r="A152" s="17" t="s">
        <v>13</v>
      </c>
      <c r="B152" s="34"/>
      <c r="C152" s="35"/>
      <c r="D152" s="35"/>
      <c r="E152" s="35"/>
      <c r="F152" s="35"/>
      <c r="G152" s="35"/>
      <c r="H152" s="35"/>
      <c r="I152" s="24"/>
      <c r="J152" s="24"/>
      <c r="K152" s="24"/>
      <c r="L152" s="24"/>
      <c r="M152" s="24"/>
      <c r="N152" s="31"/>
    </row>
    <row r="153" spans="1:15" ht="15" customHeight="1" x14ac:dyDescent="0.25">
      <c r="A153" s="17" t="s">
        <v>14</v>
      </c>
      <c r="B153" s="34"/>
      <c r="C153" s="35"/>
      <c r="D153" s="35"/>
      <c r="E153" s="35"/>
      <c r="F153" s="35"/>
      <c r="G153" s="35"/>
      <c r="H153" s="35"/>
      <c r="I153" s="24"/>
      <c r="J153" s="24"/>
      <c r="K153" s="24"/>
      <c r="L153" s="24"/>
      <c r="M153" s="24"/>
      <c r="N153" s="31"/>
    </row>
    <row r="154" spans="1:15" ht="15" customHeight="1" x14ac:dyDescent="0.25">
      <c r="A154" s="17" t="s">
        <v>43</v>
      </c>
      <c r="B154" s="34"/>
      <c r="C154" s="35"/>
      <c r="D154" s="35"/>
      <c r="E154" s="35"/>
      <c r="F154" s="35"/>
      <c r="G154" s="35"/>
      <c r="H154" s="35"/>
      <c r="I154" s="24"/>
      <c r="J154" s="24"/>
      <c r="K154" s="24"/>
      <c r="L154" s="24"/>
      <c r="M154" s="24"/>
      <c r="N154" s="31"/>
    </row>
    <row r="155" spans="1:15" ht="15" customHeight="1" x14ac:dyDescent="0.25">
      <c r="A155" s="17" t="s">
        <v>15</v>
      </c>
      <c r="B155" s="34"/>
      <c r="C155" s="35"/>
      <c r="D155" s="35"/>
      <c r="E155" s="35"/>
      <c r="F155" s="35"/>
      <c r="G155" s="35"/>
      <c r="H155" s="35"/>
      <c r="I155" s="24"/>
      <c r="J155" s="24"/>
      <c r="K155" s="24"/>
      <c r="L155" s="24"/>
      <c r="M155" s="24"/>
      <c r="N155" s="31"/>
    </row>
    <row r="156" spans="1:15" ht="15" customHeight="1" x14ac:dyDescent="0.25">
      <c r="A156" s="17" t="s">
        <v>16</v>
      </c>
      <c r="B156" s="34"/>
      <c r="C156" s="35"/>
      <c r="D156" s="35"/>
      <c r="E156" s="35"/>
      <c r="F156" s="35"/>
      <c r="G156" s="35"/>
      <c r="H156" s="35"/>
      <c r="I156" s="24"/>
      <c r="J156" s="24"/>
      <c r="K156" s="24"/>
      <c r="L156" s="24"/>
      <c r="M156" s="24"/>
      <c r="N156" s="31"/>
    </row>
    <row r="157" spans="1:15" ht="15" customHeight="1" x14ac:dyDescent="0.25">
      <c r="A157" s="19" t="s">
        <v>17</v>
      </c>
      <c r="B157" s="36"/>
      <c r="C157" s="37"/>
      <c r="D157" s="37"/>
      <c r="E157" s="37"/>
      <c r="F157" s="37"/>
      <c r="G157" s="37"/>
      <c r="H157" s="37"/>
      <c r="I157" s="24"/>
      <c r="J157" s="24"/>
      <c r="K157" s="24"/>
      <c r="L157" s="24"/>
      <c r="M157" s="24"/>
      <c r="N157" s="31"/>
    </row>
    <row r="158" spans="1:15" ht="15" customHeight="1" x14ac:dyDescent="0.2">
      <c r="A158" s="38" t="s">
        <v>1</v>
      </c>
      <c r="B158" s="39">
        <f>SUM(C158:H158)</f>
        <v>137</v>
      </c>
      <c r="C158" s="40">
        <f t="shared" ref="C158:H158" si="0">SUM(C146:C157)</f>
        <v>0</v>
      </c>
      <c r="D158" s="40">
        <f>SUM(D146:D157)</f>
        <v>16</v>
      </c>
      <c r="E158" s="40">
        <f t="shared" si="0"/>
        <v>34</v>
      </c>
      <c r="F158" s="40">
        <f>SUM(F146:F157)</f>
        <v>48</v>
      </c>
      <c r="G158" s="40">
        <f t="shared" si="0"/>
        <v>32</v>
      </c>
      <c r="H158" s="40">
        <f t="shared" si="0"/>
        <v>7</v>
      </c>
      <c r="I158" s="24"/>
      <c r="J158" s="24"/>
      <c r="K158" s="24"/>
      <c r="L158" s="24"/>
      <c r="M158" s="24"/>
      <c r="N158" s="31"/>
    </row>
    <row r="159" spans="1:15" ht="15" customHeight="1" x14ac:dyDescent="0.2">
      <c r="A159" s="41" t="s">
        <v>18</v>
      </c>
      <c r="B159" s="42">
        <f>SUM(C159:H159)</f>
        <v>1</v>
      </c>
      <c r="C159" s="42">
        <f t="shared" ref="C159:H159" si="1">IF($B$158=0,"",C158/$B$158)</f>
        <v>0</v>
      </c>
      <c r="D159" s="42">
        <f t="shared" si="1"/>
        <v>0.11678832116788321</v>
      </c>
      <c r="E159" s="42">
        <f t="shared" si="1"/>
        <v>0.24817518248175183</v>
      </c>
      <c r="F159" s="42">
        <f t="shared" si="1"/>
        <v>0.35036496350364965</v>
      </c>
      <c r="G159" s="42">
        <f t="shared" si="1"/>
        <v>0.23357664233576642</v>
      </c>
      <c r="H159" s="42">
        <f t="shared" si="1"/>
        <v>5.1094890510948905E-2</v>
      </c>
      <c r="I159" s="24"/>
      <c r="J159" s="24"/>
    </row>
    <row r="160" spans="1:15" ht="15" customHeight="1" x14ac:dyDescent="0.2">
      <c r="A160" s="23"/>
      <c r="B160" s="23"/>
      <c r="C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1:15" ht="15.75" x14ac:dyDescent="0.2">
      <c r="A161" s="23"/>
      <c r="B161" s="23"/>
      <c r="C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1:15" ht="15.75" x14ac:dyDescent="0.2">
      <c r="A162" s="2" t="s">
        <v>46</v>
      </c>
      <c r="B162" s="23"/>
      <c r="C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1:15" ht="15.75" x14ac:dyDescent="0.2">
      <c r="A163" s="43" t="s">
        <v>20</v>
      </c>
      <c r="B163" s="23"/>
      <c r="C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1:15" ht="15.75" x14ac:dyDescent="0.2">
      <c r="A164" s="23"/>
      <c r="B164" s="23"/>
      <c r="C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1:15" ht="15.75" x14ac:dyDescent="0.2">
      <c r="A165" s="23"/>
      <c r="B165" s="23"/>
      <c r="C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1:15" ht="15.75" x14ac:dyDescent="0.2">
      <c r="A166" s="23"/>
      <c r="B166" s="23"/>
      <c r="C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1:15" ht="21.75" customHeight="1" x14ac:dyDescent="0.2">
      <c r="A167" s="137" t="s">
        <v>47</v>
      </c>
      <c r="B167" s="138"/>
      <c r="C167" s="138"/>
      <c r="D167" s="138"/>
      <c r="E167" s="138"/>
      <c r="F167" s="44"/>
    </row>
    <row r="168" spans="1:15" ht="15" customHeight="1" x14ac:dyDescent="0.2">
      <c r="A168" s="45"/>
      <c r="B168" s="23"/>
      <c r="C168" s="23"/>
      <c r="D168" s="24"/>
      <c r="E168" s="24"/>
      <c r="F168" s="24"/>
      <c r="G168" s="24"/>
      <c r="H168" s="24"/>
      <c r="I168" s="24"/>
    </row>
    <row r="169" spans="1:15" ht="15" customHeight="1" x14ac:dyDescent="0.2">
      <c r="A169" s="111" t="s">
        <v>35</v>
      </c>
      <c r="B169" s="122" t="s">
        <v>1</v>
      </c>
      <c r="C169" s="112" t="s">
        <v>48</v>
      </c>
      <c r="D169" s="112"/>
      <c r="E169" s="46"/>
      <c r="F169" s="46"/>
      <c r="G169" s="46"/>
      <c r="H169" s="46"/>
    </row>
    <row r="170" spans="1:15" ht="15" customHeight="1" x14ac:dyDescent="0.2">
      <c r="A170" s="111"/>
      <c r="B170" s="122"/>
      <c r="C170" s="47" t="s">
        <v>49</v>
      </c>
      <c r="D170" s="48" t="s">
        <v>50</v>
      </c>
      <c r="E170" s="49"/>
      <c r="F170" s="49"/>
      <c r="G170" s="49"/>
      <c r="H170" s="49"/>
    </row>
    <row r="171" spans="1:15" ht="15" customHeight="1" x14ac:dyDescent="0.25">
      <c r="A171" s="50" t="s">
        <v>7</v>
      </c>
      <c r="B171" s="51">
        <f>SUM(C171:D171)</f>
        <v>137</v>
      </c>
      <c r="C171" s="33">
        <v>9</v>
      </c>
      <c r="D171" s="33">
        <v>128</v>
      </c>
      <c r="E171" s="49"/>
      <c r="F171" s="49"/>
      <c r="G171" s="49"/>
      <c r="H171" s="49"/>
    </row>
    <row r="172" spans="1:15" ht="15" customHeight="1" x14ac:dyDescent="0.25">
      <c r="A172" s="52" t="s">
        <v>8</v>
      </c>
      <c r="B172" s="53"/>
      <c r="C172" s="35"/>
      <c r="D172" s="35"/>
      <c r="E172" s="49"/>
      <c r="F172" s="49"/>
      <c r="G172" s="49"/>
      <c r="H172" s="49"/>
    </row>
    <row r="173" spans="1:15" ht="15" customHeight="1" x14ac:dyDescent="0.25">
      <c r="A173" s="52" t="s">
        <v>9</v>
      </c>
      <c r="B173" s="53"/>
      <c r="C173" s="35"/>
      <c r="D173" s="35"/>
      <c r="E173" s="49"/>
      <c r="F173" s="49"/>
      <c r="G173" s="49"/>
      <c r="H173" s="49"/>
    </row>
    <row r="174" spans="1:15" ht="15" customHeight="1" x14ac:dyDescent="0.25">
      <c r="A174" s="52" t="s">
        <v>10</v>
      </c>
      <c r="B174" s="53"/>
      <c r="C174" s="35"/>
      <c r="D174" s="35"/>
      <c r="E174" s="49"/>
      <c r="F174" s="49"/>
      <c r="G174" s="49"/>
      <c r="H174" s="49"/>
    </row>
    <row r="175" spans="1:15" ht="15" customHeight="1" x14ac:dyDescent="0.25">
      <c r="A175" s="52" t="s">
        <v>11</v>
      </c>
      <c r="B175" s="53"/>
      <c r="C175" s="35"/>
      <c r="D175" s="35"/>
      <c r="E175" s="49"/>
      <c r="F175" s="49"/>
      <c r="G175" s="49"/>
      <c r="H175" s="49"/>
    </row>
    <row r="176" spans="1:15" ht="15" customHeight="1" x14ac:dyDescent="0.25">
      <c r="A176" s="52" t="s">
        <v>12</v>
      </c>
      <c r="B176" s="53"/>
      <c r="C176" s="35"/>
      <c r="D176" s="35"/>
      <c r="E176" s="49"/>
      <c r="F176" s="49"/>
      <c r="G176" s="49"/>
      <c r="H176" s="49"/>
    </row>
    <row r="177" spans="1:15" ht="15" customHeight="1" x14ac:dyDescent="0.25">
      <c r="A177" s="52" t="s">
        <v>13</v>
      </c>
      <c r="B177" s="53"/>
      <c r="C177" s="35"/>
      <c r="D177" s="35"/>
      <c r="E177" s="49"/>
      <c r="F177" s="49"/>
    </row>
    <row r="178" spans="1:15" ht="15" customHeight="1" x14ac:dyDescent="0.25">
      <c r="A178" s="52" t="s">
        <v>14</v>
      </c>
      <c r="B178" s="53"/>
      <c r="C178" s="35"/>
      <c r="D178" s="35"/>
      <c r="E178" s="49"/>
      <c r="F178" s="49"/>
    </row>
    <row r="179" spans="1:15" ht="15" customHeight="1" x14ac:dyDescent="0.25">
      <c r="A179" s="52" t="s">
        <v>43</v>
      </c>
      <c r="B179" s="53"/>
      <c r="C179" s="35"/>
      <c r="D179" s="35"/>
      <c r="E179" s="49"/>
      <c r="F179" s="49"/>
    </row>
    <row r="180" spans="1:15" ht="15" customHeight="1" x14ac:dyDescent="0.25">
      <c r="A180" s="52" t="s">
        <v>15</v>
      </c>
      <c r="B180" s="53"/>
      <c r="C180" s="35"/>
      <c r="D180" s="35"/>
      <c r="E180" s="49"/>
      <c r="F180" s="49"/>
    </row>
    <row r="181" spans="1:15" ht="15" customHeight="1" x14ac:dyDescent="0.25">
      <c r="A181" s="52" t="s">
        <v>16</v>
      </c>
      <c r="B181" s="53"/>
      <c r="C181" s="35"/>
      <c r="D181" s="35"/>
      <c r="E181" s="49"/>
      <c r="F181" s="49"/>
    </row>
    <row r="182" spans="1:15" ht="15" customHeight="1" x14ac:dyDescent="0.25">
      <c r="A182" s="54" t="s">
        <v>17</v>
      </c>
      <c r="B182" s="55"/>
      <c r="C182" s="56"/>
      <c r="D182" s="56"/>
      <c r="E182" s="49"/>
      <c r="F182" s="49"/>
    </row>
    <row r="183" spans="1:15" ht="15" customHeight="1" x14ac:dyDescent="0.25">
      <c r="A183" s="57" t="s">
        <v>1</v>
      </c>
      <c r="B183" s="58">
        <f>SUM(B171:B182)</f>
        <v>137</v>
      </c>
      <c r="C183" s="59">
        <f>SUM(C171:C182)</f>
        <v>9</v>
      </c>
      <c r="D183" s="59">
        <f>SUM(D171:D182)</f>
        <v>128</v>
      </c>
    </row>
    <row r="184" spans="1:15" ht="15" customHeight="1" x14ac:dyDescent="0.25">
      <c r="A184" s="60" t="s">
        <v>18</v>
      </c>
      <c r="B184" s="61">
        <f>SUM(C184:D184)</f>
        <v>1</v>
      </c>
      <c r="C184" s="61">
        <f>IF($B$183=0,"",C183/$B$183)</f>
        <v>6.569343065693431E-2</v>
      </c>
      <c r="D184" s="61">
        <f>IF($B$183=0,"",D183/$B$183)</f>
        <v>0.93430656934306566</v>
      </c>
    </row>
    <row r="185" spans="1:15" ht="12.75" x14ac:dyDescent="0.2"/>
    <row r="186" spans="1:15" ht="30.75" customHeight="1" x14ac:dyDescent="0.2"/>
    <row r="187" spans="1:15" ht="21.75" customHeight="1" x14ac:dyDescent="0.2">
      <c r="A187" s="108" t="s">
        <v>51</v>
      </c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</row>
    <row r="188" spans="1:15" ht="15" customHeight="1" x14ac:dyDescent="0.2">
      <c r="A188" s="45"/>
      <c r="B188" s="49"/>
      <c r="C188" s="49"/>
      <c r="D188" s="49"/>
      <c r="E188" s="49"/>
      <c r="F188" s="49"/>
      <c r="G188" s="49"/>
      <c r="H188" s="49"/>
      <c r="I188" s="49"/>
    </row>
    <row r="189" spans="1:15" ht="15" customHeight="1" x14ac:dyDescent="0.2">
      <c r="A189" s="111" t="s">
        <v>35</v>
      </c>
      <c r="B189" s="122" t="s">
        <v>1</v>
      </c>
      <c r="C189" s="112" t="s">
        <v>52</v>
      </c>
      <c r="D189" s="112"/>
      <c r="E189" s="112"/>
      <c r="F189" s="49"/>
      <c r="G189" s="49"/>
      <c r="H189" s="49"/>
      <c r="I189" s="49"/>
    </row>
    <row r="190" spans="1:15" ht="15" customHeight="1" x14ac:dyDescent="0.2">
      <c r="A190" s="111"/>
      <c r="B190" s="122"/>
      <c r="C190" s="28" t="s">
        <v>53</v>
      </c>
      <c r="D190" s="29" t="s">
        <v>54</v>
      </c>
      <c r="E190" s="28" t="s">
        <v>55</v>
      </c>
    </row>
    <row r="191" spans="1:15" ht="15" customHeight="1" x14ac:dyDescent="0.25">
      <c r="A191" s="50" t="s">
        <v>7</v>
      </c>
      <c r="B191" s="51">
        <f>SUM(C191:E191)</f>
        <v>137</v>
      </c>
      <c r="C191" s="33">
        <v>71</v>
      </c>
      <c r="D191" s="33">
        <v>66</v>
      </c>
      <c r="E191" s="33">
        <v>0</v>
      </c>
    </row>
    <row r="192" spans="1:15" ht="15" customHeight="1" x14ac:dyDescent="0.25">
      <c r="A192" s="52" t="s">
        <v>8</v>
      </c>
      <c r="B192" s="53"/>
      <c r="C192" s="35"/>
      <c r="D192" s="35"/>
      <c r="E192" s="35"/>
    </row>
    <row r="193" spans="1:5" ht="15" customHeight="1" x14ac:dyDescent="0.25">
      <c r="A193" s="52" t="s">
        <v>9</v>
      </c>
      <c r="B193" s="53"/>
      <c r="C193" s="35"/>
      <c r="D193" s="35"/>
      <c r="E193" s="35"/>
    </row>
    <row r="194" spans="1:5" ht="15" customHeight="1" x14ac:dyDescent="0.25">
      <c r="A194" s="52" t="s">
        <v>10</v>
      </c>
      <c r="B194" s="53"/>
      <c r="C194" s="35"/>
      <c r="D194" s="35"/>
      <c r="E194" s="35"/>
    </row>
    <row r="195" spans="1:5" ht="15" customHeight="1" x14ac:dyDescent="0.25">
      <c r="A195" s="52" t="s">
        <v>11</v>
      </c>
      <c r="B195" s="53"/>
      <c r="C195" s="35"/>
      <c r="D195" s="35"/>
      <c r="E195" s="35"/>
    </row>
    <row r="196" spans="1:5" ht="15" customHeight="1" x14ac:dyDescent="0.25">
      <c r="A196" s="52" t="s">
        <v>12</v>
      </c>
      <c r="B196" s="53"/>
      <c r="C196" s="35"/>
      <c r="D196" s="35"/>
      <c r="E196" s="35"/>
    </row>
    <row r="197" spans="1:5" ht="15" customHeight="1" x14ac:dyDescent="0.25">
      <c r="A197" s="52" t="s">
        <v>13</v>
      </c>
      <c r="B197" s="53"/>
      <c r="C197" s="35"/>
      <c r="D197" s="35"/>
      <c r="E197" s="35"/>
    </row>
    <row r="198" spans="1:5" ht="15" customHeight="1" x14ac:dyDescent="0.25">
      <c r="A198" s="52" t="s">
        <v>14</v>
      </c>
      <c r="B198" s="53"/>
      <c r="C198" s="35"/>
      <c r="D198" s="35"/>
      <c r="E198" s="35"/>
    </row>
    <row r="199" spans="1:5" ht="15" customHeight="1" x14ac:dyDescent="0.25">
      <c r="A199" s="52" t="s">
        <v>43</v>
      </c>
      <c r="B199" s="53"/>
      <c r="C199" s="35"/>
      <c r="D199" s="35"/>
      <c r="E199" s="35"/>
    </row>
    <row r="200" spans="1:5" ht="15" customHeight="1" x14ac:dyDescent="0.25">
      <c r="A200" s="52" t="s">
        <v>15</v>
      </c>
      <c r="B200" s="53"/>
      <c r="C200" s="35"/>
      <c r="D200" s="35"/>
      <c r="E200" s="35"/>
    </row>
    <row r="201" spans="1:5" ht="15" customHeight="1" x14ac:dyDescent="0.25">
      <c r="A201" s="52" t="s">
        <v>16</v>
      </c>
      <c r="B201" s="53"/>
      <c r="C201" s="35"/>
      <c r="D201" s="35"/>
      <c r="E201" s="35"/>
    </row>
    <row r="202" spans="1:5" ht="15" customHeight="1" x14ac:dyDescent="0.25">
      <c r="A202" s="62" t="s">
        <v>17</v>
      </c>
      <c r="B202" s="63"/>
      <c r="C202" s="37"/>
      <c r="D202" s="37"/>
      <c r="E202" s="37"/>
    </row>
    <row r="203" spans="1:5" ht="15" customHeight="1" x14ac:dyDescent="0.25">
      <c r="A203" s="40" t="s">
        <v>1</v>
      </c>
      <c r="B203" s="58">
        <f>SUM(B191:B202)</f>
        <v>137</v>
      </c>
      <c r="C203" s="58">
        <f>SUM(C191:C202)</f>
        <v>71</v>
      </c>
      <c r="D203" s="58">
        <f>SUM(D191:D202)</f>
        <v>66</v>
      </c>
      <c r="E203" s="58">
        <f>SUM(E191:E202)</f>
        <v>0</v>
      </c>
    </row>
    <row r="204" spans="1:5" ht="15" customHeight="1" x14ac:dyDescent="0.25">
      <c r="A204" s="41" t="s">
        <v>18</v>
      </c>
      <c r="B204" s="61">
        <f>SUM(C204:E204)</f>
        <v>1</v>
      </c>
      <c r="C204" s="61">
        <f>IF($B$203=0,"",C203/$B$203)</f>
        <v>0.51824817518248179</v>
      </c>
      <c r="D204" s="61">
        <f>IF($B$203=0,"",D203/$B$203)</f>
        <v>0.48175182481751827</v>
      </c>
      <c r="E204" s="61">
        <f>IF($B$203=0,"",E203/$B$203)</f>
        <v>0</v>
      </c>
    </row>
    <row r="206" spans="1:5" ht="15.75" customHeight="1" x14ac:dyDescent="0.2"/>
    <row r="207" spans="1:5" ht="12.75" x14ac:dyDescent="0.2"/>
    <row r="208" spans="1:5" ht="12.75" x14ac:dyDescent="0.2"/>
    <row r="209" spans="1:15" ht="12.75" x14ac:dyDescent="0.2">
      <c r="A209" s="2" t="s">
        <v>46</v>
      </c>
    </row>
    <row r="210" spans="1:15" ht="12.75" x14ac:dyDescent="0.2">
      <c r="A210" s="43" t="s">
        <v>20</v>
      </c>
    </row>
    <row r="211" spans="1:15" ht="12.75" x14ac:dyDescent="0.2"/>
    <row r="212" spans="1:15" ht="12.75" x14ac:dyDescent="0.2"/>
    <row r="213" spans="1:15" ht="12.75" x14ac:dyDescent="0.2"/>
    <row r="214" spans="1:15" ht="12.75" x14ac:dyDescent="0.2"/>
    <row r="215" spans="1:15" ht="12.75" x14ac:dyDescent="0.2">
      <c r="A215" s="43"/>
    </row>
    <row r="216" spans="1:15" ht="21.75" customHeight="1" x14ac:dyDescent="0.2">
      <c r="A216" s="108" t="s">
        <v>56</v>
      </c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</row>
    <row r="218" spans="1:15" ht="15" customHeight="1" x14ac:dyDescent="0.2">
      <c r="A218" s="112" t="s">
        <v>57</v>
      </c>
      <c r="B218" s="112"/>
      <c r="C218" s="112"/>
      <c r="D218" s="112"/>
      <c r="E218" s="134"/>
      <c r="F218" s="112" t="s">
        <v>1</v>
      </c>
      <c r="G218" s="112"/>
      <c r="H218" s="135" t="s">
        <v>58</v>
      </c>
      <c r="I218" s="136" t="s">
        <v>18</v>
      </c>
    </row>
    <row r="219" spans="1:15" ht="15" customHeight="1" x14ac:dyDescent="0.2">
      <c r="A219" s="112"/>
      <c r="B219" s="112"/>
      <c r="C219" s="112"/>
      <c r="D219" s="112"/>
      <c r="E219" s="134"/>
      <c r="F219" s="64" t="s">
        <v>21</v>
      </c>
      <c r="G219" s="65" t="s">
        <v>22</v>
      </c>
      <c r="H219" s="135"/>
      <c r="I219" s="136"/>
    </row>
    <row r="220" spans="1:15" ht="15" customHeight="1" x14ac:dyDescent="0.2">
      <c r="A220" s="128" t="s">
        <v>59</v>
      </c>
      <c r="B220" s="121" t="s">
        <v>60</v>
      </c>
      <c r="C220" s="121"/>
      <c r="D220" s="121"/>
      <c r="E220" s="121"/>
      <c r="F220" s="15">
        <v>41</v>
      </c>
      <c r="G220" s="15">
        <v>0</v>
      </c>
      <c r="H220" s="130">
        <f>SUM(F220:G224)</f>
        <v>110</v>
      </c>
      <c r="I220" s="132">
        <f>IF($H$220+$H$225=0,"",H220/($H$220+$H$225))</f>
        <v>0.8029197080291971</v>
      </c>
    </row>
    <row r="221" spans="1:15" ht="15" customHeight="1" x14ac:dyDescent="0.2">
      <c r="A221" s="128"/>
      <c r="B221" s="119" t="s">
        <v>61</v>
      </c>
      <c r="C221" s="119"/>
      <c r="D221" s="119"/>
      <c r="E221" s="119"/>
      <c r="F221" s="18">
        <v>1</v>
      </c>
      <c r="G221" s="18">
        <v>0</v>
      </c>
      <c r="H221" s="130"/>
      <c r="I221" s="132"/>
    </row>
    <row r="222" spans="1:15" ht="15" customHeight="1" x14ac:dyDescent="0.2">
      <c r="A222" s="128"/>
      <c r="B222" s="119" t="s">
        <v>62</v>
      </c>
      <c r="C222" s="119"/>
      <c r="D222" s="119"/>
      <c r="E222" s="119"/>
      <c r="F222" s="18">
        <v>34</v>
      </c>
      <c r="G222" s="18">
        <v>0</v>
      </c>
      <c r="H222" s="130"/>
      <c r="I222" s="132"/>
    </row>
    <row r="223" spans="1:15" ht="15" customHeight="1" x14ac:dyDescent="0.2">
      <c r="A223" s="128"/>
      <c r="B223" s="119" t="s">
        <v>63</v>
      </c>
      <c r="C223" s="119"/>
      <c r="D223" s="119"/>
      <c r="E223" s="119"/>
      <c r="F223" s="18">
        <v>34</v>
      </c>
      <c r="G223" s="18">
        <v>0</v>
      </c>
      <c r="H223" s="130"/>
      <c r="I223" s="132"/>
    </row>
    <row r="224" spans="1:15" ht="15" customHeight="1" thickBot="1" x14ac:dyDescent="0.25">
      <c r="A224" s="129"/>
      <c r="B224" s="123" t="s">
        <v>64</v>
      </c>
      <c r="C224" s="123"/>
      <c r="D224" s="123"/>
      <c r="E224" s="123"/>
      <c r="F224" s="66">
        <v>0</v>
      </c>
      <c r="G224" s="66">
        <v>0</v>
      </c>
      <c r="H224" s="131"/>
      <c r="I224" s="133"/>
    </row>
    <row r="225" spans="1:9" ht="34.5" customHeight="1" thickBot="1" x14ac:dyDescent="0.25">
      <c r="A225" s="67" t="s">
        <v>65</v>
      </c>
      <c r="B225" s="123" t="s">
        <v>66</v>
      </c>
      <c r="C225" s="123"/>
      <c r="D225" s="123"/>
      <c r="E225" s="123"/>
      <c r="F225" s="68">
        <v>17</v>
      </c>
      <c r="G225" s="68">
        <v>10</v>
      </c>
      <c r="H225" s="69">
        <f>SUM(F225:G225)</f>
        <v>27</v>
      </c>
      <c r="I225" s="70">
        <f>IF(H220+H225=0,"",H225/(H220+H225))</f>
        <v>0.19708029197080293</v>
      </c>
    </row>
    <row r="226" spans="1:9" ht="15" customHeight="1" x14ac:dyDescent="0.2">
      <c r="A226" s="124" t="s">
        <v>58</v>
      </c>
      <c r="B226" s="124"/>
      <c r="C226" s="124"/>
      <c r="D226" s="124"/>
      <c r="E226" s="124"/>
      <c r="F226" s="71">
        <f>SUM(F220:F225)</f>
        <v>127</v>
      </c>
      <c r="G226" s="71">
        <f>SUM(G220:G225)</f>
        <v>10</v>
      </c>
      <c r="H226" s="125">
        <f>F226+G226</f>
        <v>137</v>
      </c>
      <c r="I226" s="125"/>
    </row>
    <row r="227" spans="1:9" ht="15" customHeight="1" x14ac:dyDescent="0.2">
      <c r="A227" s="126" t="s">
        <v>18</v>
      </c>
      <c r="B227" s="126"/>
      <c r="C227" s="126"/>
      <c r="D227" s="126"/>
      <c r="E227" s="126"/>
      <c r="F227" s="72">
        <f>F226/(F226+G226)</f>
        <v>0.92700729927007297</v>
      </c>
      <c r="G227" s="72">
        <f>G226/(F226+G226)</f>
        <v>7.2992700729927001E-2</v>
      </c>
      <c r="H227" s="125"/>
      <c r="I227" s="125"/>
    </row>
    <row r="228" spans="1:9" ht="15" customHeight="1" x14ac:dyDescent="0.2">
      <c r="A228" s="73" t="s">
        <v>67</v>
      </c>
      <c r="B228" s="74"/>
      <c r="C228" s="74"/>
      <c r="D228" s="74"/>
      <c r="E228" s="74"/>
      <c r="F228" s="75"/>
      <c r="G228" s="75"/>
      <c r="H228" s="76"/>
      <c r="I228" s="77"/>
    </row>
    <row r="229" spans="1:9" ht="15" customHeight="1" x14ac:dyDescent="0.2">
      <c r="A229" s="78"/>
      <c r="B229" s="127"/>
      <c r="C229" s="127"/>
      <c r="D229" s="127"/>
      <c r="E229" s="127"/>
      <c r="F229" s="75"/>
      <c r="G229" s="75"/>
      <c r="H229" s="76"/>
      <c r="I229" s="77"/>
    </row>
    <row r="230" spans="1:9" ht="15" customHeight="1" x14ac:dyDescent="0.2">
      <c r="A230" s="108" t="s">
        <v>68</v>
      </c>
      <c r="B230" s="108"/>
      <c r="C230" s="108"/>
      <c r="D230" s="108"/>
      <c r="E230" s="108"/>
      <c r="F230" s="108"/>
      <c r="G230" s="75"/>
      <c r="H230" s="76"/>
      <c r="I230" s="77"/>
    </row>
    <row r="231" spans="1:9" ht="15" customHeight="1" x14ac:dyDescent="0.2">
      <c r="A231" s="108"/>
      <c r="B231" s="108"/>
      <c r="C231" s="108"/>
      <c r="D231" s="108"/>
      <c r="E231" s="108"/>
      <c r="F231" s="108"/>
      <c r="G231" s="75"/>
      <c r="H231" s="76"/>
      <c r="I231" s="77"/>
    </row>
    <row r="232" spans="1:9" ht="15" customHeight="1" x14ac:dyDescent="0.2">
      <c r="G232" s="75"/>
      <c r="H232" s="76"/>
      <c r="I232" s="77"/>
    </row>
    <row r="233" spans="1:9" ht="15" customHeight="1" x14ac:dyDescent="0.2">
      <c r="A233" s="112" t="s">
        <v>69</v>
      </c>
      <c r="B233" s="122" t="s">
        <v>70</v>
      </c>
      <c r="C233" s="122" t="s">
        <v>71</v>
      </c>
      <c r="D233" s="112" t="s">
        <v>72</v>
      </c>
      <c r="E233" s="122" t="s">
        <v>73</v>
      </c>
      <c r="F233" s="112" t="s">
        <v>74</v>
      </c>
      <c r="G233" s="75"/>
      <c r="H233" s="76"/>
      <c r="I233" s="77"/>
    </row>
    <row r="234" spans="1:9" ht="15" customHeight="1" x14ac:dyDescent="0.2">
      <c r="A234" s="112"/>
      <c r="B234" s="122"/>
      <c r="C234" s="122"/>
      <c r="D234" s="112"/>
      <c r="E234" s="122"/>
      <c r="F234" s="112"/>
      <c r="G234" s="75"/>
      <c r="H234" s="76"/>
      <c r="I234" s="77"/>
    </row>
    <row r="235" spans="1:9" ht="15" customHeight="1" x14ac:dyDescent="0.2">
      <c r="A235" s="121" t="s">
        <v>75</v>
      </c>
      <c r="B235" s="120">
        <v>20</v>
      </c>
      <c r="C235" s="120">
        <v>84</v>
      </c>
      <c r="D235" s="120">
        <v>0</v>
      </c>
      <c r="E235" s="120">
        <v>12</v>
      </c>
      <c r="F235" s="120">
        <v>21</v>
      </c>
      <c r="G235" s="75"/>
      <c r="H235" s="76"/>
      <c r="I235" s="77"/>
    </row>
    <row r="236" spans="1:9" ht="15" customHeight="1" x14ac:dyDescent="0.2">
      <c r="A236" s="119"/>
      <c r="B236" s="117"/>
      <c r="C236" s="117"/>
      <c r="D236" s="117"/>
      <c r="E236" s="117"/>
      <c r="F236" s="117"/>
      <c r="G236" s="75"/>
      <c r="H236" s="76"/>
      <c r="I236" s="77"/>
    </row>
    <row r="237" spans="1:9" ht="15" customHeight="1" x14ac:dyDescent="0.2">
      <c r="A237" s="119" t="s">
        <v>76</v>
      </c>
      <c r="B237" s="116">
        <v>97</v>
      </c>
      <c r="C237" s="116">
        <v>26</v>
      </c>
      <c r="D237" s="116">
        <v>7</v>
      </c>
      <c r="E237" s="116">
        <v>4</v>
      </c>
      <c r="F237" s="116">
        <v>3</v>
      </c>
      <c r="G237" s="75"/>
      <c r="H237" s="76"/>
      <c r="I237" s="77"/>
    </row>
    <row r="238" spans="1:9" ht="15" customHeight="1" x14ac:dyDescent="0.2">
      <c r="A238" s="119"/>
      <c r="B238" s="117"/>
      <c r="C238" s="117"/>
      <c r="D238" s="117"/>
      <c r="E238" s="117"/>
      <c r="F238" s="117"/>
      <c r="G238" s="75"/>
      <c r="H238" s="76"/>
      <c r="I238" s="77"/>
    </row>
    <row r="239" spans="1:9" ht="15" customHeight="1" x14ac:dyDescent="0.2">
      <c r="A239" s="119" t="s">
        <v>77</v>
      </c>
      <c r="B239" s="116">
        <v>131</v>
      </c>
      <c r="C239" s="116">
        <v>3</v>
      </c>
      <c r="D239" s="116">
        <v>1</v>
      </c>
      <c r="E239" s="116">
        <v>1</v>
      </c>
      <c r="F239" s="116">
        <v>1</v>
      </c>
      <c r="G239" s="75"/>
      <c r="H239" s="76"/>
      <c r="I239" s="77"/>
    </row>
    <row r="240" spans="1:9" ht="15" customHeight="1" x14ac:dyDescent="0.2">
      <c r="A240" s="119"/>
      <c r="B240" s="117"/>
      <c r="C240" s="117"/>
      <c r="D240" s="117"/>
      <c r="E240" s="117"/>
      <c r="F240" s="117"/>
      <c r="G240" s="75"/>
      <c r="H240" s="76"/>
      <c r="I240" s="77"/>
    </row>
    <row r="241" spans="1:15" ht="15" customHeight="1" x14ac:dyDescent="0.2">
      <c r="A241" s="118" t="s">
        <v>78</v>
      </c>
      <c r="B241" s="116">
        <v>131</v>
      </c>
      <c r="C241" s="116">
        <v>6</v>
      </c>
      <c r="D241" s="116">
        <v>0</v>
      </c>
      <c r="E241" s="116">
        <v>0</v>
      </c>
      <c r="F241" s="116">
        <v>0</v>
      </c>
      <c r="G241" s="75"/>
      <c r="H241" s="76"/>
      <c r="I241" s="77"/>
    </row>
    <row r="242" spans="1:15" ht="15" customHeight="1" x14ac:dyDescent="0.2">
      <c r="A242" s="118"/>
      <c r="B242" s="117"/>
      <c r="C242" s="117"/>
      <c r="D242" s="117"/>
      <c r="E242" s="117"/>
      <c r="F242" s="117"/>
    </row>
    <row r="244" spans="1:15" ht="29.25" customHeight="1" x14ac:dyDescent="0.2">
      <c r="A244" s="115" t="s">
        <v>79</v>
      </c>
      <c r="B244" s="115"/>
      <c r="C244" s="115"/>
      <c r="D244" s="115"/>
      <c r="E244" s="115"/>
      <c r="F244" s="79"/>
      <c r="G244" s="79"/>
      <c r="H244" s="79"/>
      <c r="I244" s="79"/>
      <c r="J244" s="79"/>
      <c r="K244" s="79"/>
      <c r="L244" s="79"/>
      <c r="M244" s="79"/>
      <c r="N244" s="79"/>
      <c r="O244" s="79"/>
    </row>
    <row r="246" spans="1:15" ht="15" customHeight="1" x14ac:dyDescent="0.2">
      <c r="A246" s="9" t="s">
        <v>28</v>
      </c>
      <c r="B246" s="80">
        <v>2017</v>
      </c>
      <c r="C246" s="80">
        <v>2018</v>
      </c>
      <c r="D246" s="112" t="s">
        <v>23</v>
      </c>
      <c r="E246" s="112"/>
    </row>
    <row r="247" spans="1:15" ht="15" customHeight="1" x14ac:dyDescent="0.25">
      <c r="A247" s="13" t="s">
        <v>7</v>
      </c>
      <c r="B247" s="81">
        <v>104</v>
      </c>
      <c r="C247" s="33">
        <v>137</v>
      </c>
      <c r="D247" s="113">
        <f>C247/B247-1</f>
        <v>0.31730769230769229</v>
      </c>
      <c r="E247" s="113"/>
    </row>
    <row r="248" spans="1:15" ht="15" hidden="1" customHeight="1" x14ac:dyDescent="0.25">
      <c r="A248" s="17" t="s">
        <v>8</v>
      </c>
      <c r="B248" s="81"/>
      <c r="C248" s="35"/>
      <c r="D248" s="113"/>
      <c r="E248" s="113"/>
    </row>
    <row r="249" spans="1:15" ht="15" hidden="1" customHeight="1" x14ac:dyDescent="0.25">
      <c r="A249" s="13" t="s">
        <v>9</v>
      </c>
      <c r="B249" s="81"/>
      <c r="C249" s="33"/>
      <c r="D249" s="113"/>
      <c r="E249" s="113"/>
    </row>
    <row r="250" spans="1:15" ht="15" hidden="1" customHeight="1" x14ac:dyDescent="0.25">
      <c r="A250" s="17" t="s">
        <v>10</v>
      </c>
      <c r="B250" s="81"/>
      <c r="C250" s="33"/>
      <c r="D250" s="113"/>
      <c r="E250" s="113"/>
    </row>
    <row r="251" spans="1:15" ht="15" hidden="1" customHeight="1" x14ac:dyDescent="0.25">
      <c r="A251" s="13" t="s">
        <v>11</v>
      </c>
      <c r="B251" s="81"/>
      <c r="C251" s="33"/>
      <c r="D251" s="114"/>
      <c r="E251" s="114"/>
    </row>
    <row r="252" spans="1:15" ht="15" hidden="1" customHeight="1" x14ac:dyDescent="0.25">
      <c r="A252" s="17" t="s">
        <v>12</v>
      </c>
      <c r="B252" s="81"/>
      <c r="C252" s="33"/>
      <c r="D252" s="114"/>
      <c r="E252" s="114"/>
    </row>
    <row r="253" spans="1:15" ht="15" hidden="1" customHeight="1" x14ac:dyDescent="0.25">
      <c r="A253" s="13" t="s">
        <v>13</v>
      </c>
      <c r="B253" s="81"/>
      <c r="C253" s="33"/>
      <c r="D253" s="114"/>
      <c r="E253" s="114"/>
    </row>
    <row r="254" spans="1:15" ht="15" hidden="1" customHeight="1" x14ac:dyDescent="0.25">
      <c r="A254" s="17" t="s">
        <v>14</v>
      </c>
      <c r="B254" s="81"/>
      <c r="C254" s="33"/>
      <c r="D254" s="114"/>
      <c r="E254" s="114"/>
    </row>
    <row r="255" spans="1:15" ht="15" hidden="1" customHeight="1" x14ac:dyDescent="0.25">
      <c r="A255" s="17" t="s">
        <v>43</v>
      </c>
      <c r="B255" s="81"/>
      <c r="C255" s="33"/>
      <c r="D255" s="102"/>
      <c r="E255" s="102"/>
    </row>
    <row r="256" spans="1:15" ht="15" hidden="1" customHeight="1" x14ac:dyDescent="0.25">
      <c r="A256" s="17" t="s">
        <v>15</v>
      </c>
      <c r="B256" s="81"/>
      <c r="C256" s="33"/>
      <c r="D256" s="102"/>
      <c r="E256" s="102"/>
    </row>
    <row r="257" spans="1:15" ht="15" hidden="1" customHeight="1" x14ac:dyDescent="0.25">
      <c r="A257" s="17" t="s">
        <v>16</v>
      </c>
      <c r="B257" s="82"/>
      <c r="C257" s="35"/>
      <c r="D257" s="102"/>
      <c r="E257" s="102"/>
    </row>
    <row r="258" spans="1:15" ht="15" hidden="1" customHeight="1" x14ac:dyDescent="0.25">
      <c r="A258" s="19" t="s">
        <v>17</v>
      </c>
      <c r="B258" s="21"/>
      <c r="C258" s="21"/>
      <c r="D258" s="103"/>
      <c r="E258" s="103"/>
    </row>
    <row r="259" spans="1:15" ht="15" customHeight="1" x14ac:dyDescent="0.2">
      <c r="A259" s="11" t="s">
        <v>1</v>
      </c>
      <c r="B259" s="22">
        <f>SUM(B247:B258)</f>
        <v>104</v>
      </c>
      <c r="C259" s="22">
        <f>SUM(C247:C258)</f>
        <v>137</v>
      </c>
      <c r="D259" s="104">
        <f>C259/B259-1</f>
        <v>0.31730769230769229</v>
      </c>
      <c r="E259" s="104"/>
    </row>
    <row r="261" spans="1:15" ht="15" customHeight="1" x14ac:dyDescent="0.2">
      <c r="A261" s="2" t="s">
        <v>46</v>
      </c>
    </row>
    <row r="262" spans="1:15" ht="15" customHeight="1" x14ac:dyDescent="0.2">
      <c r="A262" s="43" t="s">
        <v>20</v>
      </c>
    </row>
    <row r="264" spans="1:15" ht="21.75" customHeight="1" x14ac:dyDescent="0.2">
      <c r="A264" s="105" t="s">
        <v>80</v>
      </c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7"/>
    </row>
    <row r="265" spans="1:15" ht="10.5" customHeight="1" x14ac:dyDescent="0.2">
      <c r="A265" s="23"/>
      <c r="B265" s="23"/>
      <c r="C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1:15" ht="21.75" customHeight="1" x14ac:dyDescent="0.2">
      <c r="A266" s="108" t="s">
        <v>81</v>
      </c>
      <c r="B266" s="108"/>
      <c r="C266" s="108"/>
      <c r="D266" s="108"/>
      <c r="E266" s="108"/>
      <c r="F266" s="108"/>
      <c r="G266" s="7"/>
      <c r="I266" s="109" t="s">
        <v>82</v>
      </c>
      <c r="J266" s="110"/>
      <c r="K266" s="110"/>
      <c r="L266" s="110"/>
      <c r="M266" s="110"/>
      <c r="N266" s="79"/>
    </row>
    <row r="267" spans="1:15" ht="10.5" customHeight="1" x14ac:dyDescent="0.2">
      <c r="A267" s="45"/>
      <c r="B267" s="23"/>
      <c r="C267" s="23"/>
      <c r="D267" s="24"/>
      <c r="E267" s="24"/>
      <c r="F267" s="24"/>
      <c r="G267" s="83"/>
      <c r="H267" s="24"/>
      <c r="I267" s="24"/>
      <c r="J267" s="24"/>
      <c r="K267" s="24"/>
      <c r="L267" s="24"/>
      <c r="M267" s="24"/>
      <c r="N267" s="24"/>
      <c r="O267" s="24"/>
    </row>
    <row r="268" spans="1:15" ht="45" x14ac:dyDescent="0.2">
      <c r="A268" s="9" t="s">
        <v>35</v>
      </c>
      <c r="B268" s="80" t="s">
        <v>1</v>
      </c>
      <c r="C268" s="84" t="s">
        <v>83</v>
      </c>
      <c r="D268" s="84" t="s">
        <v>84</v>
      </c>
      <c r="E268" s="84" t="s">
        <v>85</v>
      </c>
      <c r="F268" s="85" t="s">
        <v>86</v>
      </c>
      <c r="G268" s="86"/>
      <c r="I268" s="9" t="s">
        <v>35</v>
      </c>
      <c r="J268" s="80" t="s">
        <v>1</v>
      </c>
      <c r="K268" s="84" t="s">
        <v>40</v>
      </c>
      <c r="L268" s="84" t="s">
        <v>41</v>
      </c>
      <c r="M268" s="85" t="s">
        <v>42</v>
      </c>
      <c r="N268" s="86"/>
    </row>
    <row r="269" spans="1:15" ht="14.25" customHeight="1" x14ac:dyDescent="0.25">
      <c r="A269" s="50" t="s">
        <v>7</v>
      </c>
      <c r="B269" s="51">
        <f>SUM(C269:F269)</f>
        <v>3083</v>
      </c>
      <c r="C269" s="15">
        <v>137</v>
      </c>
      <c r="D269" s="15">
        <v>465</v>
      </c>
      <c r="E269" s="15">
        <v>445</v>
      </c>
      <c r="F269" s="15">
        <v>2036</v>
      </c>
      <c r="G269" s="87"/>
      <c r="I269" s="50" t="s">
        <v>7</v>
      </c>
      <c r="J269" s="88">
        <f>SUM(K269:M269)</f>
        <v>3083</v>
      </c>
      <c r="K269" s="89">
        <v>1381</v>
      </c>
      <c r="L269" s="89">
        <v>564</v>
      </c>
      <c r="M269" s="89">
        <v>1138</v>
      </c>
      <c r="N269" s="87"/>
    </row>
    <row r="270" spans="1:15" ht="14.25" customHeight="1" x14ac:dyDescent="0.25">
      <c r="A270" s="52" t="s">
        <v>8</v>
      </c>
      <c r="B270" s="53"/>
      <c r="C270" s="18"/>
      <c r="D270" s="18"/>
      <c r="E270" s="18"/>
      <c r="F270" s="18"/>
      <c r="G270" s="87"/>
      <c r="I270" s="52" t="s">
        <v>8</v>
      </c>
      <c r="J270" s="90"/>
      <c r="K270" s="91"/>
      <c r="L270" s="91"/>
      <c r="M270" s="91"/>
      <c r="N270" s="87"/>
    </row>
    <row r="271" spans="1:15" ht="14.25" customHeight="1" x14ac:dyDescent="0.25">
      <c r="A271" s="52" t="s">
        <v>9</v>
      </c>
      <c r="B271" s="53"/>
      <c r="C271" s="18"/>
      <c r="D271" s="18"/>
      <c r="E271" s="18"/>
      <c r="F271" s="18"/>
      <c r="G271" s="87"/>
      <c r="I271" s="52" t="s">
        <v>9</v>
      </c>
      <c r="J271" s="90"/>
      <c r="K271" s="91"/>
      <c r="L271" s="91"/>
      <c r="M271" s="91"/>
      <c r="N271" s="87"/>
    </row>
    <row r="272" spans="1:15" ht="14.25" customHeight="1" x14ac:dyDescent="0.25">
      <c r="A272" s="52" t="s">
        <v>10</v>
      </c>
      <c r="B272" s="53"/>
      <c r="C272" s="18"/>
      <c r="D272" s="18"/>
      <c r="E272" s="18"/>
      <c r="F272" s="18"/>
      <c r="G272" s="87"/>
      <c r="I272" s="52" t="s">
        <v>10</v>
      </c>
      <c r="J272" s="90"/>
      <c r="K272" s="91"/>
      <c r="L272" s="91"/>
      <c r="M272" s="91"/>
      <c r="N272" s="87"/>
    </row>
    <row r="273" spans="1:14" ht="14.25" customHeight="1" x14ac:dyDescent="0.25">
      <c r="A273" s="52" t="s">
        <v>11</v>
      </c>
      <c r="B273" s="53"/>
      <c r="C273" s="18"/>
      <c r="D273" s="18"/>
      <c r="E273" s="18"/>
      <c r="F273" s="18"/>
      <c r="G273" s="87"/>
      <c r="I273" s="52" t="s">
        <v>11</v>
      </c>
      <c r="J273" s="90"/>
      <c r="K273" s="91"/>
      <c r="L273" s="91"/>
      <c r="M273" s="91"/>
      <c r="N273" s="87"/>
    </row>
    <row r="274" spans="1:14" ht="14.25" customHeight="1" x14ac:dyDescent="0.25">
      <c r="A274" s="52" t="s">
        <v>12</v>
      </c>
      <c r="B274" s="53"/>
      <c r="C274" s="18"/>
      <c r="D274" s="18"/>
      <c r="E274" s="18"/>
      <c r="F274" s="18"/>
      <c r="G274" s="87"/>
      <c r="I274" s="52" t="s">
        <v>12</v>
      </c>
      <c r="J274" s="90"/>
      <c r="K274" s="91"/>
      <c r="L274" s="91"/>
      <c r="M274" s="91"/>
      <c r="N274" s="87"/>
    </row>
    <row r="275" spans="1:14" ht="14.25" customHeight="1" x14ac:dyDescent="0.25">
      <c r="A275" s="52" t="s">
        <v>13</v>
      </c>
      <c r="B275" s="53"/>
      <c r="C275" s="18"/>
      <c r="D275" s="18"/>
      <c r="E275" s="18"/>
      <c r="F275" s="18"/>
      <c r="G275" s="87"/>
      <c r="I275" s="52" t="s">
        <v>13</v>
      </c>
      <c r="J275" s="90"/>
      <c r="K275" s="91"/>
      <c r="L275" s="91"/>
      <c r="M275" s="91"/>
      <c r="N275" s="87"/>
    </row>
    <row r="276" spans="1:14" ht="14.25" customHeight="1" x14ac:dyDescent="0.25">
      <c r="A276" s="52" t="s">
        <v>14</v>
      </c>
      <c r="B276" s="53"/>
      <c r="C276" s="18"/>
      <c r="D276" s="18"/>
      <c r="E276" s="18"/>
      <c r="F276" s="18"/>
      <c r="G276" s="87"/>
      <c r="I276" s="52" t="s">
        <v>14</v>
      </c>
      <c r="J276" s="90"/>
      <c r="K276" s="91"/>
      <c r="L276" s="91"/>
      <c r="M276" s="91"/>
      <c r="N276" s="87"/>
    </row>
    <row r="277" spans="1:14" ht="14.25" customHeight="1" x14ac:dyDescent="0.25">
      <c r="A277" s="52" t="s">
        <v>43</v>
      </c>
      <c r="B277" s="53"/>
      <c r="C277" s="18"/>
      <c r="D277" s="18"/>
      <c r="E277" s="18"/>
      <c r="F277" s="18"/>
      <c r="G277" s="87"/>
      <c r="I277" s="52" t="s">
        <v>43</v>
      </c>
      <c r="J277" s="90"/>
      <c r="K277" s="91"/>
      <c r="L277" s="91"/>
      <c r="M277" s="91"/>
      <c r="N277" s="87"/>
    </row>
    <row r="278" spans="1:14" ht="14.25" customHeight="1" x14ac:dyDescent="0.25">
      <c r="A278" s="52" t="s">
        <v>15</v>
      </c>
      <c r="B278" s="53"/>
      <c r="C278" s="18"/>
      <c r="D278" s="18"/>
      <c r="E278" s="18"/>
      <c r="F278" s="18"/>
      <c r="G278" s="87"/>
      <c r="I278" s="52" t="s">
        <v>15</v>
      </c>
      <c r="J278" s="90"/>
      <c r="K278" s="91"/>
      <c r="L278" s="91"/>
      <c r="M278" s="91"/>
      <c r="N278" s="87"/>
    </row>
    <row r="279" spans="1:14" ht="14.25" customHeight="1" x14ac:dyDescent="0.25">
      <c r="A279" s="52" t="s">
        <v>16</v>
      </c>
      <c r="B279" s="53"/>
      <c r="C279" s="18"/>
      <c r="D279" s="18"/>
      <c r="E279" s="18"/>
      <c r="F279" s="18"/>
      <c r="G279" s="87"/>
      <c r="I279" s="52" t="s">
        <v>16</v>
      </c>
      <c r="J279" s="90"/>
      <c r="K279" s="91"/>
      <c r="L279" s="91"/>
      <c r="M279" s="91"/>
      <c r="N279" s="87"/>
    </row>
    <row r="280" spans="1:14" ht="14.25" customHeight="1" x14ac:dyDescent="0.25">
      <c r="A280" s="62" t="s">
        <v>17</v>
      </c>
      <c r="B280" s="55"/>
      <c r="C280" s="68"/>
      <c r="D280" s="68"/>
      <c r="E280" s="68"/>
      <c r="F280" s="68"/>
      <c r="G280" s="87"/>
      <c r="I280" s="62" t="s">
        <v>17</v>
      </c>
      <c r="J280" s="92"/>
      <c r="K280" s="93"/>
      <c r="L280" s="93"/>
      <c r="M280" s="93"/>
      <c r="N280" s="87"/>
    </row>
    <row r="281" spans="1:14" ht="15" customHeight="1" x14ac:dyDescent="0.25">
      <c r="A281" s="40" t="s">
        <v>1</v>
      </c>
      <c r="B281" s="58">
        <f>SUM(B269:B280)</f>
        <v>3083</v>
      </c>
      <c r="C281" s="58">
        <f>SUM(C269:C280)</f>
        <v>137</v>
      </c>
      <c r="D281" s="58">
        <f>SUM(D269:D280)</f>
        <v>465</v>
      </c>
      <c r="E281" s="58">
        <f>SUM(E269:E280)</f>
        <v>445</v>
      </c>
      <c r="F281" s="58">
        <f>SUM(F269:F280)</f>
        <v>2036</v>
      </c>
      <c r="G281" s="94"/>
      <c r="I281" s="40" t="s">
        <v>1</v>
      </c>
      <c r="J281" s="58">
        <f>SUM(J269:J280)</f>
        <v>3083</v>
      </c>
      <c r="K281" s="58">
        <f>SUM(K269:K280)</f>
        <v>1381</v>
      </c>
      <c r="L281" s="58">
        <f>SUM(L269:L280)</f>
        <v>564</v>
      </c>
      <c r="M281" s="58">
        <f>SUM(M269:M280)</f>
        <v>1138</v>
      </c>
      <c r="N281" s="94"/>
    </row>
    <row r="282" spans="1:14" ht="15" customHeight="1" x14ac:dyDescent="0.25">
      <c r="A282" s="42" t="s">
        <v>18</v>
      </c>
      <c r="B282" s="61">
        <f>SUM(C282:F282)</f>
        <v>1</v>
      </c>
      <c r="C282" s="61">
        <f>IF($B$281=0,"",C281/$B$281)</f>
        <v>4.4437236457995459E-2</v>
      </c>
      <c r="D282" s="61">
        <f>IF($B$281=0,"",D281/$B$281)</f>
        <v>0.15082711644502109</v>
      </c>
      <c r="E282" s="61">
        <f>IF($B$281=0,"",E281/$B$281)</f>
        <v>0.14433992864093415</v>
      </c>
      <c r="F282" s="61">
        <f>IF($B$281=0,"",F281/$B$281)</f>
        <v>0.66039571845604927</v>
      </c>
      <c r="G282" s="95"/>
      <c r="I282" s="42" t="s">
        <v>18</v>
      </c>
      <c r="J282" s="61">
        <f>SUM(K282:N282)</f>
        <v>1</v>
      </c>
      <c r="K282" s="61">
        <f>+K281/$J$281</f>
        <v>0.4479403178722024</v>
      </c>
      <c r="L282" s="61">
        <f>+L281/$J$281</f>
        <v>0.18293869607525137</v>
      </c>
      <c r="M282" s="61">
        <f>+M281/$J$281</f>
        <v>0.36912098605254623</v>
      </c>
      <c r="N282" s="95"/>
    </row>
    <row r="283" spans="1:14" ht="7.9" customHeight="1" x14ac:dyDescent="0.2"/>
    <row r="284" spans="1:14" ht="7.9" customHeight="1" x14ac:dyDescent="0.2"/>
    <row r="285" spans="1:14" ht="21.75" customHeight="1" x14ac:dyDescent="0.2">
      <c r="A285" s="108" t="s">
        <v>87</v>
      </c>
      <c r="B285" s="108"/>
      <c r="C285" s="108"/>
      <c r="D285" s="108"/>
      <c r="E285" s="108"/>
      <c r="F285" s="108"/>
    </row>
    <row r="287" spans="1:14" ht="15" customHeight="1" x14ac:dyDescent="0.2">
      <c r="A287" s="111" t="s">
        <v>88</v>
      </c>
      <c r="B287" s="111"/>
      <c r="C287" s="111"/>
      <c r="D287" s="111"/>
      <c r="E287" s="96" t="s">
        <v>1</v>
      </c>
      <c r="F287" s="85" t="s">
        <v>83</v>
      </c>
      <c r="G287" s="85" t="s">
        <v>84</v>
      </c>
      <c r="H287" s="97" t="s">
        <v>85</v>
      </c>
      <c r="I287" s="85" t="s">
        <v>89</v>
      </c>
    </row>
    <row r="288" spans="1:14" ht="13.5" customHeight="1" x14ac:dyDescent="0.25">
      <c r="A288" s="98" t="s">
        <v>90</v>
      </c>
      <c r="B288" s="98"/>
      <c r="C288" s="98"/>
      <c r="D288" s="98"/>
      <c r="E288" s="51">
        <f>SUM(F288:I288)</f>
        <v>137</v>
      </c>
      <c r="F288" s="15">
        <v>137</v>
      </c>
      <c r="G288" s="15">
        <v>0</v>
      </c>
      <c r="H288" s="15">
        <v>0</v>
      </c>
      <c r="I288" s="15">
        <v>0</v>
      </c>
    </row>
    <row r="289" spans="1:9" ht="13.5" customHeight="1" x14ac:dyDescent="0.25">
      <c r="A289" s="99" t="s">
        <v>91</v>
      </c>
      <c r="B289" s="99"/>
      <c r="C289" s="99"/>
      <c r="D289" s="99"/>
      <c r="E289" s="53">
        <f>SUM(F289:I289)</f>
        <v>137</v>
      </c>
      <c r="F289" s="18">
        <v>0</v>
      </c>
      <c r="G289" s="18">
        <v>82</v>
      </c>
      <c r="H289" s="18">
        <v>0</v>
      </c>
      <c r="I289" s="18">
        <v>55</v>
      </c>
    </row>
    <row r="290" spans="1:9" ht="13.5" customHeight="1" x14ac:dyDescent="0.25">
      <c r="A290" s="99" t="s">
        <v>92</v>
      </c>
      <c r="B290" s="99"/>
      <c r="C290" s="99"/>
      <c r="D290" s="99"/>
      <c r="E290" s="53">
        <f t="shared" ref="E290:E307" si="2">SUM(F290:I290)</f>
        <v>208</v>
      </c>
      <c r="F290" s="18">
        <v>0</v>
      </c>
      <c r="G290" s="18">
        <v>208</v>
      </c>
      <c r="H290" s="18">
        <v>0</v>
      </c>
      <c r="I290" s="18">
        <v>0</v>
      </c>
    </row>
    <row r="291" spans="1:9" ht="13.5" customHeight="1" x14ac:dyDescent="0.25">
      <c r="A291" s="99" t="s">
        <v>93</v>
      </c>
      <c r="B291" s="99"/>
      <c r="C291" s="99"/>
      <c r="D291" s="99"/>
      <c r="E291" s="53">
        <f t="shared" si="2"/>
        <v>179</v>
      </c>
      <c r="F291" s="18">
        <v>0</v>
      </c>
      <c r="G291" s="18">
        <v>89</v>
      </c>
      <c r="H291" s="18">
        <v>70</v>
      </c>
      <c r="I291" s="18">
        <v>20</v>
      </c>
    </row>
    <row r="292" spans="1:9" ht="13.5" customHeight="1" x14ac:dyDescent="0.25">
      <c r="A292" s="99" t="s">
        <v>94</v>
      </c>
      <c r="B292" s="99"/>
      <c r="C292" s="99"/>
      <c r="D292" s="99"/>
      <c r="E292" s="53">
        <f t="shared" si="2"/>
        <v>137</v>
      </c>
      <c r="F292" s="18">
        <v>0</v>
      </c>
      <c r="G292" s="18">
        <v>0</v>
      </c>
      <c r="H292" s="18">
        <v>114</v>
      </c>
      <c r="I292" s="18">
        <v>23</v>
      </c>
    </row>
    <row r="293" spans="1:9" ht="13.5" customHeight="1" x14ac:dyDescent="0.25">
      <c r="A293" s="99" t="s">
        <v>95</v>
      </c>
      <c r="B293" s="99"/>
      <c r="C293" s="99"/>
      <c r="D293" s="99"/>
      <c r="E293" s="53">
        <f t="shared" si="2"/>
        <v>78</v>
      </c>
      <c r="F293" s="18">
        <v>0</v>
      </c>
      <c r="G293" s="18">
        <v>0</v>
      </c>
      <c r="H293" s="18">
        <v>78</v>
      </c>
      <c r="I293" s="18">
        <v>0</v>
      </c>
    </row>
    <row r="294" spans="1:9" ht="13.5" customHeight="1" x14ac:dyDescent="0.25">
      <c r="A294" s="99" t="s">
        <v>96</v>
      </c>
      <c r="B294" s="99"/>
      <c r="C294" s="99"/>
      <c r="D294" s="99"/>
      <c r="E294" s="53">
        <f t="shared" si="2"/>
        <v>50</v>
      </c>
      <c r="F294" s="18">
        <v>0</v>
      </c>
      <c r="G294" s="18">
        <v>0</v>
      </c>
      <c r="H294" s="18">
        <v>49</v>
      </c>
      <c r="I294" s="18">
        <v>1</v>
      </c>
    </row>
    <row r="295" spans="1:9" ht="13.5" customHeight="1" x14ac:dyDescent="0.25">
      <c r="A295" s="99" t="s">
        <v>97</v>
      </c>
      <c r="B295" s="99"/>
      <c r="C295" s="99"/>
      <c r="D295" s="99"/>
      <c r="E295" s="53">
        <f t="shared" si="2"/>
        <v>54</v>
      </c>
      <c r="F295" s="18">
        <v>0</v>
      </c>
      <c r="G295" s="18">
        <v>0</v>
      </c>
      <c r="H295" s="18">
        <v>54</v>
      </c>
      <c r="I295" s="18">
        <v>0</v>
      </c>
    </row>
    <row r="296" spans="1:9" ht="13.5" customHeight="1" x14ac:dyDescent="0.25">
      <c r="A296" s="99" t="s">
        <v>98</v>
      </c>
      <c r="B296" s="99"/>
      <c r="C296" s="99"/>
      <c r="D296" s="99"/>
      <c r="E296" s="53">
        <f t="shared" si="2"/>
        <v>59</v>
      </c>
      <c r="F296" s="18">
        <v>0</v>
      </c>
      <c r="G296" s="18">
        <v>59</v>
      </c>
      <c r="H296" s="18">
        <v>0</v>
      </c>
      <c r="I296" s="18">
        <v>0</v>
      </c>
    </row>
    <row r="297" spans="1:9" ht="13.5" customHeight="1" x14ac:dyDescent="0.25">
      <c r="A297" s="99" t="s">
        <v>99</v>
      </c>
      <c r="B297" s="99"/>
      <c r="C297" s="99"/>
      <c r="D297" s="99"/>
      <c r="E297" s="53">
        <f t="shared" si="2"/>
        <v>56</v>
      </c>
      <c r="F297" s="18">
        <v>0</v>
      </c>
      <c r="G297" s="18">
        <v>0</v>
      </c>
      <c r="H297" s="18">
        <v>56</v>
      </c>
      <c r="I297" s="18">
        <v>0</v>
      </c>
    </row>
    <row r="298" spans="1:9" ht="13.5" customHeight="1" x14ac:dyDescent="0.25">
      <c r="A298" s="99" t="s">
        <v>100</v>
      </c>
      <c r="B298" s="99"/>
      <c r="C298" s="99"/>
      <c r="D298" s="99"/>
      <c r="E298" s="53">
        <f t="shared" si="2"/>
        <v>137</v>
      </c>
      <c r="F298" s="18">
        <v>0</v>
      </c>
      <c r="G298" s="18">
        <v>0</v>
      </c>
      <c r="H298" s="18">
        <v>0</v>
      </c>
      <c r="I298" s="18">
        <v>137</v>
      </c>
    </row>
    <row r="299" spans="1:9" ht="13.5" customHeight="1" x14ac:dyDescent="0.25">
      <c r="A299" s="99" t="s">
        <v>101</v>
      </c>
      <c r="B299" s="99"/>
      <c r="C299" s="99"/>
      <c r="D299" s="99"/>
      <c r="E299" s="53">
        <f t="shared" si="2"/>
        <v>84</v>
      </c>
      <c r="F299" s="18">
        <v>0</v>
      </c>
      <c r="G299" s="18">
        <v>0</v>
      </c>
      <c r="H299" s="18">
        <v>0</v>
      </c>
      <c r="I299" s="18">
        <v>84</v>
      </c>
    </row>
    <row r="300" spans="1:9" ht="13.5" customHeight="1" x14ac:dyDescent="0.25">
      <c r="A300" s="99" t="s">
        <v>102</v>
      </c>
      <c r="B300" s="99"/>
      <c r="C300" s="99"/>
      <c r="D300" s="99"/>
      <c r="E300" s="53">
        <f t="shared" si="2"/>
        <v>85</v>
      </c>
      <c r="F300" s="18">
        <v>0</v>
      </c>
      <c r="G300" s="18">
        <v>0</v>
      </c>
      <c r="H300" s="18">
        <v>0</v>
      </c>
      <c r="I300" s="18">
        <v>85</v>
      </c>
    </row>
    <row r="301" spans="1:9" ht="13.5" customHeight="1" x14ac:dyDescent="0.25">
      <c r="A301" s="99" t="s">
        <v>103</v>
      </c>
      <c r="B301" s="99"/>
      <c r="C301" s="99"/>
      <c r="D301" s="99"/>
      <c r="E301" s="53">
        <f t="shared" si="2"/>
        <v>69</v>
      </c>
      <c r="F301" s="18">
        <v>0</v>
      </c>
      <c r="G301" s="18">
        <v>0</v>
      </c>
      <c r="H301" s="18">
        <v>0</v>
      </c>
      <c r="I301" s="18">
        <v>69</v>
      </c>
    </row>
    <row r="302" spans="1:9" ht="13.5" customHeight="1" x14ac:dyDescent="0.25">
      <c r="A302" s="99" t="s">
        <v>104</v>
      </c>
      <c r="B302" s="99"/>
      <c r="C302" s="99"/>
      <c r="D302" s="99"/>
      <c r="E302" s="53">
        <f t="shared" si="2"/>
        <v>18</v>
      </c>
      <c r="F302" s="18">
        <v>0</v>
      </c>
      <c r="G302" s="18">
        <v>15</v>
      </c>
      <c r="H302" s="18">
        <v>3</v>
      </c>
      <c r="I302" s="18">
        <v>0</v>
      </c>
    </row>
    <row r="303" spans="1:9" ht="13.5" customHeight="1" x14ac:dyDescent="0.25">
      <c r="A303" s="99" t="s">
        <v>105</v>
      </c>
      <c r="B303" s="99"/>
      <c r="C303" s="99"/>
      <c r="D303" s="99"/>
      <c r="E303" s="53">
        <f t="shared" si="2"/>
        <v>1084</v>
      </c>
      <c r="F303" s="18">
        <v>0</v>
      </c>
      <c r="G303" s="18">
        <v>0</v>
      </c>
      <c r="H303" s="18">
        <v>0</v>
      </c>
      <c r="I303" s="18">
        <v>1084</v>
      </c>
    </row>
    <row r="304" spans="1:9" ht="13.5" customHeight="1" x14ac:dyDescent="0.25">
      <c r="A304" s="99" t="s">
        <v>106</v>
      </c>
      <c r="B304" s="99"/>
      <c r="C304" s="99"/>
      <c r="D304" s="99"/>
      <c r="E304" s="53">
        <f t="shared" si="2"/>
        <v>134</v>
      </c>
      <c r="F304" s="18">
        <v>0</v>
      </c>
      <c r="G304" s="18">
        <v>0</v>
      </c>
      <c r="H304" s="18">
        <v>2</v>
      </c>
      <c r="I304" s="18">
        <v>132</v>
      </c>
    </row>
    <row r="305" spans="1:9" ht="13.5" customHeight="1" x14ac:dyDescent="0.25">
      <c r="A305" s="99" t="s">
        <v>107</v>
      </c>
      <c r="B305" s="99"/>
      <c r="C305" s="99"/>
      <c r="D305" s="99"/>
      <c r="E305" s="53">
        <f t="shared" si="2"/>
        <v>5</v>
      </c>
      <c r="F305" s="18">
        <v>0</v>
      </c>
      <c r="G305" s="18">
        <v>0</v>
      </c>
      <c r="H305" s="18">
        <v>5</v>
      </c>
      <c r="I305" s="18">
        <v>0</v>
      </c>
    </row>
    <row r="306" spans="1:9" ht="13.5" customHeight="1" x14ac:dyDescent="0.25">
      <c r="A306" s="99" t="s">
        <v>108</v>
      </c>
      <c r="B306" s="99"/>
      <c r="C306" s="99"/>
      <c r="D306" s="99"/>
      <c r="E306" s="53">
        <f t="shared" si="2"/>
        <v>32</v>
      </c>
      <c r="F306" s="18">
        <v>0</v>
      </c>
      <c r="G306" s="18">
        <v>0</v>
      </c>
      <c r="H306" s="18">
        <v>0</v>
      </c>
      <c r="I306" s="18">
        <v>32</v>
      </c>
    </row>
    <row r="307" spans="1:9" ht="13.5" customHeight="1" x14ac:dyDescent="0.25">
      <c r="A307" s="99" t="s">
        <v>109</v>
      </c>
      <c r="B307" s="99"/>
      <c r="C307" s="99"/>
      <c r="D307" s="99"/>
      <c r="E307" s="53">
        <f t="shared" si="2"/>
        <v>9</v>
      </c>
      <c r="F307" s="18">
        <v>0</v>
      </c>
      <c r="G307" s="18">
        <v>0</v>
      </c>
      <c r="H307" s="18">
        <v>0</v>
      </c>
      <c r="I307" s="18">
        <v>9</v>
      </c>
    </row>
    <row r="308" spans="1:9" ht="13.5" customHeight="1" x14ac:dyDescent="0.25">
      <c r="A308" s="100" t="s">
        <v>19</v>
      </c>
      <c r="B308" s="100"/>
      <c r="C308" s="100"/>
      <c r="D308" s="100"/>
      <c r="E308" s="55">
        <f>SUM(F308:I308)</f>
        <v>331</v>
      </c>
      <c r="F308" s="68">
        <v>0</v>
      </c>
      <c r="G308" s="68">
        <v>12</v>
      </c>
      <c r="H308" s="68">
        <v>14</v>
      </c>
      <c r="I308" s="68">
        <v>305</v>
      </c>
    </row>
    <row r="309" spans="1:9" ht="13.5" customHeight="1" x14ac:dyDescent="0.25">
      <c r="A309" s="112" t="s">
        <v>1</v>
      </c>
      <c r="B309" s="112"/>
      <c r="C309" s="112"/>
      <c r="D309" s="112"/>
      <c r="E309" s="58">
        <f>SUM(E288:E308)</f>
        <v>3083</v>
      </c>
      <c r="F309" s="58">
        <f>SUM(F288:F308)</f>
        <v>137</v>
      </c>
      <c r="G309" s="58">
        <f>SUM(G288:G308)</f>
        <v>465</v>
      </c>
      <c r="H309" s="58">
        <f>SUM(H288:H308)</f>
        <v>445</v>
      </c>
      <c r="I309" s="58">
        <f>SUM(I288:I308)</f>
        <v>2036</v>
      </c>
    </row>
    <row r="310" spans="1:9" ht="15" customHeight="1" x14ac:dyDescent="0.25">
      <c r="A310" s="101" t="s">
        <v>18</v>
      </c>
      <c r="B310" s="101"/>
      <c r="C310" s="101"/>
      <c r="D310" s="101"/>
      <c r="E310" s="61">
        <f>SUM(F310:I310)</f>
        <v>1</v>
      </c>
      <c r="F310" s="61">
        <f>IF($E$309=0,"",F309/$E$309)</f>
        <v>4.4437236457995459E-2</v>
      </c>
      <c r="G310" s="61">
        <f>IF($E$309=0,"",G309/$E$309)</f>
        <v>0.15082711644502109</v>
      </c>
      <c r="H310" s="61">
        <f>IF($E$309=0,"",H309/$E$309)</f>
        <v>0.14433992864093415</v>
      </c>
      <c r="I310" s="61">
        <f>IF($E$309=0,"",I309/$E$309)</f>
        <v>0.66039571845604927</v>
      </c>
    </row>
    <row r="311" spans="1:9" ht="4.9000000000000004" customHeight="1" x14ac:dyDescent="0.2"/>
    <row r="312" spans="1:9" ht="9" customHeight="1" x14ac:dyDescent="0.2">
      <c r="A312" s="2" t="s">
        <v>46</v>
      </c>
    </row>
    <row r="313" spans="1:9" ht="12.75" x14ac:dyDescent="0.2">
      <c r="A313" s="43" t="s">
        <v>20</v>
      </c>
    </row>
    <row r="314" spans="1:9" ht="12.75" x14ac:dyDescent="0.2"/>
  </sheetData>
  <protectedRanges>
    <protectedRange sqref="A121:A129 A139:A140 B121:O140" name="Rango1"/>
    <protectedRange sqref="A259:D259 A246:A254 B246:D258" name="Rango1_1"/>
  </protectedRanges>
  <mergeCells count="88">
    <mergeCell ref="A1:L1"/>
    <mergeCell ref="N1:O1"/>
    <mergeCell ref="A120:O120"/>
    <mergeCell ref="A121:O121"/>
    <mergeCell ref="A123:O123"/>
    <mergeCell ref="A142:O142"/>
    <mergeCell ref="A144:A145"/>
    <mergeCell ref="B144:B145"/>
    <mergeCell ref="C144:H144"/>
    <mergeCell ref="A167:E167"/>
    <mergeCell ref="A169:A170"/>
    <mergeCell ref="B169:B170"/>
    <mergeCell ref="C169:D169"/>
    <mergeCell ref="A187:O187"/>
    <mergeCell ref="A189:A190"/>
    <mergeCell ref="B189:B190"/>
    <mergeCell ref="C189:E189"/>
    <mergeCell ref="A216:O216"/>
    <mergeCell ref="A218:E219"/>
    <mergeCell ref="F218:G218"/>
    <mergeCell ref="H218:H219"/>
    <mergeCell ref="I218:I219"/>
    <mergeCell ref="A220:A224"/>
    <mergeCell ref="B220:E220"/>
    <mergeCell ref="H220:H224"/>
    <mergeCell ref="I220:I224"/>
    <mergeCell ref="B221:E221"/>
    <mergeCell ref="B222:E222"/>
    <mergeCell ref="B223:E223"/>
    <mergeCell ref="B224:E224"/>
    <mergeCell ref="B225:E225"/>
    <mergeCell ref="A226:E226"/>
    <mergeCell ref="H226:I227"/>
    <mergeCell ref="A227:E227"/>
    <mergeCell ref="B229:E229"/>
    <mergeCell ref="A230:F231"/>
    <mergeCell ref="A233:A234"/>
    <mergeCell ref="B233:B234"/>
    <mergeCell ref="C233:C234"/>
    <mergeCell ref="D233:D234"/>
    <mergeCell ref="E233:E234"/>
    <mergeCell ref="F233:F234"/>
    <mergeCell ref="F235:F236"/>
    <mergeCell ref="A237:A238"/>
    <mergeCell ref="B237:B238"/>
    <mergeCell ref="C237:C238"/>
    <mergeCell ref="D237:D238"/>
    <mergeCell ref="E237:E238"/>
    <mergeCell ref="F237:F238"/>
    <mergeCell ref="A235:A236"/>
    <mergeCell ref="B235:B236"/>
    <mergeCell ref="C235:C236"/>
    <mergeCell ref="D235:D236"/>
    <mergeCell ref="E235:E236"/>
    <mergeCell ref="F239:F240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A244:E244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A285:F285"/>
    <mergeCell ref="A287:D287"/>
    <mergeCell ref="A309:D309"/>
    <mergeCell ref="A310:D310"/>
    <mergeCell ref="D257:E257"/>
    <mergeCell ref="D258:E258"/>
    <mergeCell ref="D259:E259"/>
    <mergeCell ref="A264:O264"/>
    <mergeCell ref="A266:F266"/>
    <mergeCell ref="I266:M266"/>
  </mergeCells>
  <pageMargins left="1.3779527559055118" right="0.39370078740157483" top="0.59055118110236227" bottom="0.59055118110236227" header="0.31496062992125984" footer="0.31496062992125984"/>
  <pageSetup paperSize="9" scale="57" orientation="landscape" r:id="rId1"/>
  <headerFooter>
    <oddFooter>Página &amp;P</oddFooter>
  </headerFooter>
  <rowBreaks count="3" manualBreakCount="3">
    <brk id="166" max="14" man="1"/>
    <brk id="214" max="14" man="1"/>
    <brk id="26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2018-02-14T16:21:43Z</dcterms:modified>
</cp:coreProperties>
</file>