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SETIEMBRE\Boletines y Resúmenes estadísticos\"/>
    </mc:Choice>
  </mc:AlternateContent>
  <bookViews>
    <workbookView xWindow="-120" yWindow="-120" windowWidth="29040" windowHeight="15840" tabRatio="900"/>
  </bookViews>
  <sheets>
    <sheet name="CAI" sheetId="36" r:id="rId1"/>
  </sheets>
  <externalReferences>
    <externalReference r:id="rId2"/>
    <externalReference r:id="rId3"/>
    <externalReference r:id="rId4"/>
  </externalReferences>
  <definedNames>
    <definedName name="_xlnm._FilterDatabase" localSheetId="0" hidden="1">CAI!#REF!</definedName>
    <definedName name="_xlnm.Print_Area" localSheetId="0">CAI!$A$1:$N$317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7" i="36" l="1"/>
  <c r="B128" i="36"/>
  <c r="B129" i="36"/>
  <c r="B130" i="36"/>
  <c r="B131" i="36"/>
  <c r="B132" i="36"/>
  <c r="B133" i="36"/>
  <c r="B134" i="36"/>
  <c r="B135" i="36"/>
  <c r="C139" i="36"/>
  <c r="D139" i="36"/>
  <c r="E139" i="36"/>
  <c r="B145" i="36"/>
  <c r="B146" i="36"/>
  <c r="B147" i="36"/>
  <c r="B148" i="36"/>
  <c r="B149" i="36"/>
  <c r="B150" i="36"/>
  <c r="B151" i="36"/>
  <c r="B152" i="36"/>
  <c r="B153" i="36"/>
  <c r="C157" i="36"/>
  <c r="D157" i="36"/>
  <c r="E157" i="36"/>
  <c r="F157" i="36"/>
  <c r="G157" i="36"/>
  <c r="H157" i="36"/>
  <c r="B166" i="36"/>
  <c r="B167" i="36"/>
  <c r="B168" i="36"/>
  <c r="B169" i="36"/>
  <c r="B170" i="36"/>
  <c r="B171" i="36"/>
  <c r="B172" i="36"/>
  <c r="B173" i="36"/>
  <c r="B174" i="36"/>
  <c r="C178" i="36"/>
  <c r="D178" i="36"/>
  <c r="B186" i="36"/>
  <c r="B187" i="36"/>
  <c r="B188" i="36"/>
  <c r="B189" i="36"/>
  <c r="B190" i="36"/>
  <c r="B191" i="36"/>
  <c r="B192" i="36"/>
  <c r="B193" i="36"/>
  <c r="B194" i="36"/>
  <c r="C198" i="36"/>
  <c r="D198" i="36"/>
  <c r="E198" i="36"/>
  <c r="H225" i="36"/>
  <c r="H230" i="36"/>
  <c r="F231" i="36"/>
  <c r="H231" i="36" s="1"/>
  <c r="G231" i="36"/>
  <c r="D252" i="36"/>
  <c r="D253" i="36"/>
  <c r="D254" i="36"/>
  <c r="D255" i="36"/>
  <c r="D256" i="36"/>
  <c r="D257" i="36"/>
  <c r="D258" i="36"/>
  <c r="D259" i="36"/>
  <c r="D260" i="36"/>
  <c r="D261" i="36"/>
  <c r="D262" i="36"/>
  <c r="D263" i="36"/>
  <c r="B264" i="36"/>
  <c r="C264" i="36"/>
  <c r="B273" i="36"/>
  <c r="J273" i="36"/>
  <c r="B274" i="36"/>
  <c r="J274" i="36"/>
  <c r="B275" i="36"/>
  <c r="J275" i="36"/>
  <c r="B276" i="36"/>
  <c r="J276" i="36"/>
  <c r="B277" i="36"/>
  <c r="J277" i="36"/>
  <c r="B278" i="36"/>
  <c r="J278" i="36"/>
  <c r="B279" i="36"/>
  <c r="J279" i="36"/>
  <c r="B280" i="36"/>
  <c r="J280" i="36"/>
  <c r="B281" i="36"/>
  <c r="J281" i="36"/>
  <c r="B282" i="36"/>
  <c r="J282" i="36"/>
  <c r="B283" i="36"/>
  <c r="J283" i="36"/>
  <c r="B284" i="36"/>
  <c r="J284" i="36"/>
  <c r="C285" i="36"/>
  <c r="D285" i="36"/>
  <c r="E285" i="36"/>
  <c r="F285" i="36"/>
  <c r="K285" i="36"/>
  <c r="L285" i="36"/>
  <c r="M285" i="36"/>
  <c r="E292" i="36"/>
  <c r="E293" i="36"/>
  <c r="E294" i="36"/>
  <c r="E295" i="36"/>
  <c r="E296" i="36"/>
  <c r="E297" i="36"/>
  <c r="E298" i="36"/>
  <c r="E299" i="36"/>
  <c r="E300" i="36"/>
  <c r="E301" i="36"/>
  <c r="E302" i="36"/>
  <c r="E303" i="36"/>
  <c r="E304" i="36"/>
  <c r="E305" i="36"/>
  <c r="E306" i="36"/>
  <c r="E307" i="36"/>
  <c r="E308" i="36"/>
  <c r="E309" i="36"/>
  <c r="E310" i="36"/>
  <c r="E311" i="36"/>
  <c r="E312" i="36"/>
  <c r="F313" i="36"/>
  <c r="G313" i="36"/>
  <c r="H313" i="36"/>
  <c r="I313" i="36"/>
  <c r="I225" i="36" l="1"/>
  <c r="B198" i="36"/>
  <c r="J285" i="36"/>
  <c r="B139" i="36"/>
  <c r="E313" i="36"/>
  <c r="G314" i="36" s="1"/>
  <c r="I230" i="36"/>
  <c r="B157" i="36"/>
  <c r="B285" i="36"/>
  <c r="C286" i="36" s="1"/>
  <c r="D264" i="36"/>
  <c r="B178" i="36"/>
  <c r="G232" i="36"/>
  <c r="L286" i="36"/>
  <c r="D199" i="36"/>
  <c r="E199" i="36"/>
  <c r="C199" i="36"/>
  <c r="K286" i="36"/>
  <c r="M286" i="36"/>
  <c r="H314" i="36"/>
  <c r="I314" i="36"/>
  <c r="E158" i="36"/>
  <c r="F158" i="36"/>
  <c r="G158" i="36"/>
  <c r="H158" i="36"/>
  <c r="C158" i="36"/>
  <c r="D158" i="36"/>
  <c r="F286" i="36"/>
  <c r="D179" i="36"/>
  <c r="C179" i="36"/>
  <c r="F232" i="36"/>
  <c r="D286" i="36" l="1"/>
  <c r="B286" i="36" s="1"/>
  <c r="B179" i="36"/>
  <c r="E286" i="36"/>
  <c r="J286" i="36"/>
  <c r="F314" i="36"/>
  <c r="E314" i="36" s="1"/>
  <c r="B199" i="36"/>
  <c r="B158" i="36"/>
</calcChain>
</file>

<file path=xl/sharedStrings.xml><?xml version="1.0" encoding="utf-8"?>
<sst xmlns="http://schemas.openxmlformats.org/spreadsheetml/2006/main" count="867" uniqueCount="110">
  <si>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</si>
  <si>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</si>
  <si>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</si>
  <si>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</si>
  <si>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</si>
  <si>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</si>
  <si>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</si>
  <si>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</si>
  <si>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</si>
  <si>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</si>
  <si>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</si>
  <si>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</si>
  <si>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</si>
  <si>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</si>
  <si>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</si>
  <si>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</si>
  <si>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</si>
  <si>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</si>
  <si>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0-17 años</t>
  </si>
  <si>
    <t>60 + años</t>
  </si>
  <si>
    <t>Variación %</t>
  </si>
  <si>
    <t>Leve</t>
  </si>
  <si>
    <t>Moderado</t>
  </si>
  <si>
    <t>Admisión</t>
  </si>
  <si>
    <t>Social</t>
  </si>
  <si>
    <t>Psicología</t>
  </si>
  <si>
    <t>Primera entrevista</t>
  </si>
  <si>
    <t>Orientación y/o consejería</t>
  </si>
  <si>
    <t>Evaluación de riesgo</t>
  </si>
  <si>
    <t>Evaluación psicológica</t>
  </si>
  <si>
    <t>Informe psicológico</t>
  </si>
  <si>
    <t>Visita domiciliaria</t>
  </si>
  <si>
    <t>Informe social</t>
  </si>
  <si>
    <t>Otros</t>
  </si>
  <si>
    <t>MES</t>
  </si>
  <si>
    <t>Grupo de Edad</t>
  </si>
  <si>
    <t>AGRESOR POR MES Y EDAD</t>
  </si>
  <si>
    <t>TRABAJO</t>
  </si>
  <si>
    <t>G_EDAD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</si>
  <si>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</si>
  <si>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</si>
  <si>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</si>
  <si>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</si>
  <si>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</si>
  <si>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</si>
  <si>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</si>
  <si>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</si>
  <si>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Número de casos atendidos por CAI y mes</t>
  </si>
  <si>
    <t>Breña</t>
  </si>
  <si>
    <t>Carmen de 
la Legua Reynoso</t>
  </si>
  <si>
    <t>Huamanga</t>
  </si>
  <si>
    <t>Número de casos atendidos por mes y grupos de edad</t>
  </si>
  <si>
    <t>18-25 años</t>
  </si>
  <si>
    <t>26-35 años</t>
  </si>
  <si>
    <t>36-45 años</t>
  </si>
  <si>
    <t>46-59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</si>
  <si>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</si>
  <si>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</si>
  <si>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</si>
  <si>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</si>
  <si>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</si>
  <si>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</si>
  <si>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</si>
  <si>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</si>
  <si>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</si>
  <si>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</si>
  <si>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</si>
  <si>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</si>
  <si>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</si>
  <si>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</si>
  <si>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</si>
  <si>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</si>
  <si>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</si>
  <si>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</si>
  <si>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</si>
  <si>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</si>
  <si>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</si>
  <si>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</si>
  <si>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</si>
  <si>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</si>
  <si>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</si>
  <si>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</si>
  <si>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</si>
  <si>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</si>
  <si>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</si>
  <si>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</si>
  <si>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</si>
  <si>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</si>
  <si>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</si>
  <si>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INTERVENCIONES DEL CAI FRENTE A LA VIOLENCIA FAMILIAR</t>
  </si>
  <si>
    <t>Número de actividades peronalizadas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</si>
  <si>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</si>
  <si>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</si>
  <si>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</si>
  <si>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</si>
  <si>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</si>
  <si>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</si>
  <si>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Evaluación de riesgo presuntivo</t>
  </si>
  <si>
    <t>Orientación Red Familiar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</si>
  <si>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</si>
  <si>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</si>
  <si>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</si>
  <si>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</si>
  <si>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</si>
  <si>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</si>
  <si>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</si>
  <si>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</si>
  <si>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</si>
  <si>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</si>
  <si>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Periodo: Enero - Setiembre,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</si>
</sst>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10"/>
      </left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5" fillId="4" borderId="0" xfId="9" applyFont="1" applyFill="1" applyAlignment="1">
      <alignment horizontal="left"/>
    </xf>
    <xf numFmtId="0" fontId="6" fillId="4" borderId="0" xfId="9" applyFont="1" applyFill="1" applyAlignment="1">
      <alignment horizontal="left"/>
    </xf>
    <xf numFmtId="0" fontId="5" fillId="4" borderId="4" xfId="9" applyFont="1" applyFill="1" applyBorder="1" applyAlignment="1">
      <alignment horizontal="center"/>
    </xf>
    <xf numFmtId="0" fontId="5" fillId="4" borderId="5" xfId="9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6" fillId="2" borderId="0" xfId="9" applyFont="1" applyFill="1" applyAlignment="1">
      <alignment horizontal="left"/>
    </xf>
    <xf numFmtId="0" fontId="13" fillId="6" borderId="9" xfId="9" applyFont="1" applyFill="1" applyBorder="1" applyAlignment="1">
      <alignment horizontal="center" vertical="center" wrapText="1"/>
    </xf>
    <xf numFmtId="0" fontId="5" fillId="3" borderId="10" xfId="9" applyFont="1" applyFill="1" applyBorder="1" applyAlignment="1">
      <alignment vertical="center"/>
    </xf>
    <xf numFmtId="166" fontId="4" fillId="3" borderId="10" xfId="9" applyNumberFormat="1" applyFont="1" applyFill="1" applyBorder="1" applyAlignment="1">
      <alignment horizontal="center" vertical="center"/>
    </xf>
    <xf numFmtId="0" fontId="5" fillId="3" borderId="11" xfId="9" applyFont="1" applyFill="1" applyBorder="1" applyAlignment="1">
      <alignment vertical="center"/>
    </xf>
    <xf numFmtId="166" fontId="5" fillId="3" borderId="11" xfId="9" applyNumberFormat="1" applyFont="1" applyFill="1" applyBorder="1" applyAlignment="1" applyProtection="1">
      <alignment horizontal="center" vertical="center"/>
      <protection hidden="1"/>
    </xf>
    <xf numFmtId="0" fontId="5" fillId="3" borderId="12" xfId="9" applyFont="1" applyFill="1" applyBorder="1" applyAlignment="1">
      <alignment vertical="center"/>
    </xf>
    <xf numFmtId="166" fontId="4" fillId="3" borderId="12" xfId="9" applyNumberFormat="1" applyFont="1" applyFill="1" applyBorder="1" applyAlignment="1">
      <alignment horizontal="center" vertical="center"/>
    </xf>
    <xf numFmtId="166" fontId="5" fillId="3" borderId="12" xfId="9" applyNumberFormat="1" applyFont="1" applyFill="1" applyBorder="1" applyAlignment="1">
      <alignment horizontal="center" vertical="center"/>
    </xf>
    <xf numFmtId="0" fontId="13" fillId="6" borderId="14" xfId="9" applyFont="1" applyFill="1" applyBorder="1" applyAlignment="1">
      <alignment horizontal="center" vertical="center" wrapText="1"/>
    </xf>
    <xf numFmtId="0" fontId="13" fillId="6" borderId="15" xfId="9" applyFont="1" applyFill="1" applyBorder="1" applyAlignment="1">
      <alignment horizontal="center" vertical="center" wrapText="1"/>
    </xf>
    <xf numFmtId="0" fontId="13" fillId="6" borderId="16" xfId="9" applyFont="1" applyFill="1" applyBorder="1" applyAlignment="1">
      <alignment horizontal="center" vertical="center" wrapText="1"/>
    </xf>
    <xf numFmtId="166" fontId="4" fillId="3" borderId="10" xfId="9" applyNumberFormat="1" applyFont="1" applyFill="1" applyBorder="1" applyAlignment="1" applyProtection="1">
      <alignment horizontal="center" vertical="center"/>
      <protection hidden="1"/>
    </xf>
    <xf numFmtId="166" fontId="5" fillId="3" borderId="10" xfId="9" applyNumberFormat="1" applyFont="1" applyFill="1" applyBorder="1" applyAlignment="1" applyProtection="1">
      <alignment horizontal="center"/>
      <protection hidden="1"/>
    </xf>
    <xf numFmtId="166" fontId="5" fillId="3" borderId="11" xfId="9" applyNumberFormat="1" applyFont="1" applyFill="1" applyBorder="1" applyAlignment="1" applyProtection="1">
      <alignment horizontal="center"/>
      <protection hidden="1"/>
    </xf>
    <xf numFmtId="166" fontId="4" fillId="3" borderId="12" xfId="9" applyNumberFormat="1" applyFont="1" applyFill="1" applyBorder="1" applyAlignment="1" applyProtection="1">
      <alignment horizontal="center" vertical="center"/>
      <protection hidden="1"/>
    </xf>
    <xf numFmtId="166" fontId="5" fillId="3" borderId="12" xfId="9" applyNumberFormat="1" applyFont="1" applyFill="1" applyBorder="1" applyAlignment="1" applyProtection="1">
      <alignment horizontal="center"/>
      <protection hidden="1"/>
    </xf>
    <xf numFmtId="9" fontId="4" fillId="2" borderId="17" xfId="10" applyFont="1" applyFill="1" applyBorder="1" applyAlignment="1">
      <alignment horizontal="center" vertical="center"/>
    </xf>
    <xf numFmtId="0" fontId="6" fillId="4" borderId="0" xfId="9" applyFont="1" applyFill="1" applyAlignment="1">
      <alignment horizontal="left" vertical="center"/>
    </xf>
    <xf numFmtId="0" fontId="18" fillId="6" borderId="14" xfId="9" applyFont="1" applyFill="1" applyBorder="1" applyAlignment="1">
      <alignment horizontal="center" vertical="center" wrapText="1"/>
    </xf>
    <xf numFmtId="0" fontId="18" fillId="6" borderId="16" xfId="9" applyFont="1" applyFill="1" applyBorder="1" applyAlignment="1">
      <alignment horizontal="center" vertical="center" wrapText="1"/>
    </xf>
    <xf numFmtId="0" fontId="5" fillId="3" borderId="10" xfId="9" applyFont="1" applyFill="1" applyBorder="1" applyAlignment="1">
      <alignment horizontal="left"/>
    </xf>
    <xf numFmtId="166" fontId="4" fillId="3" borderId="10" xfId="9" applyNumberFormat="1" applyFont="1" applyFill="1" applyBorder="1" applyAlignment="1" applyProtection="1">
      <alignment horizontal="center"/>
      <protection hidden="1"/>
    </xf>
    <xf numFmtId="0" fontId="5" fillId="3" borderId="11" xfId="9" applyFont="1" applyFill="1" applyBorder="1" applyAlignment="1">
      <alignment horizontal="left"/>
    </xf>
    <xf numFmtId="0" fontId="4" fillId="2" borderId="17" xfId="9" applyFont="1" applyFill="1" applyBorder="1" applyAlignment="1">
      <alignment horizontal="center"/>
    </xf>
    <xf numFmtId="9" fontId="4" fillId="2" borderId="17" xfId="10" applyFont="1" applyFill="1" applyBorder="1" applyAlignment="1">
      <alignment horizontal="center"/>
    </xf>
    <xf numFmtId="166" fontId="4" fillId="3" borderId="11" xfId="9" applyNumberFormat="1" applyFont="1" applyFill="1" applyBorder="1" applyAlignment="1" applyProtection="1">
      <alignment horizontal="center"/>
      <protection hidden="1"/>
    </xf>
    <xf numFmtId="0" fontId="5" fillId="3" borderId="12" xfId="9" applyFont="1" applyFill="1" applyBorder="1" applyAlignment="1">
      <alignment horizontal="left"/>
    </xf>
    <xf numFmtId="166" fontId="4" fillId="3" borderId="12" xfId="9" applyNumberFormat="1" applyFont="1" applyFill="1" applyBorder="1" applyAlignment="1" applyProtection="1">
      <alignment horizontal="center"/>
      <protection hidden="1"/>
    </xf>
    <xf numFmtId="0" fontId="13" fillId="6" borderId="14" xfId="9" applyFont="1" applyFill="1" applyBorder="1" applyAlignment="1">
      <alignment horizontal="centerContinuous" vertical="center" wrapText="1"/>
    </xf>
    <xf numFmtId="0" fontId="13" fillId="6" borderId="16" xfId="9" applyFont="1" applyFill="1" applyBorder="1" applyAlignment="1">
      <alignment horizontal="centerContinuous" vertical="center" wrapText="1"/>
    </xf>
    <xf numFmtId="166" fontId="5" fillId="3" borderId="22" xfId="9" applyNumberFormat="1" applyFont="1" applyFill="1" applyBorder="1" applyAlignment="1" applyProtection="1">
      <alignment horizontal="center" vertical="center"/>
      <protection hidden="1"/>
    </xf>
    <xf numFmtId="0" fontId="4" fillId="3" borderId="23" xfId="9" applyFont="1" applyFill="1" applyBorder="1" applyAlignment="1">
      <alignment vertical="center" wrapText="1"/>
    </xf>
    <xf numFmtId="9" fontId="11" fillId="2" borderId="17" xfId="10" applyFont="1" applyFill="1" applyBorder="1" applyAlignment="1">
      <alignment horizontal="center" vertical="center"/>
    </xf>
    <xf numFmtId="0" fontId="21" fillId="4" borderId="0" xfId="9" applyFont="1" applyFill="1" applyAlignment="1">
      <alignment horizontal="left" vertical="top"/>
    </xf>
    <xf numFmtId="166" fontId="5" fillId="3" borderId="10" xfId="9" applyNumberFormat="1" applyFont="1" applyFill="1" applyBorder="1" applyAlignment="1">
      <alignment horizontal="center" vertical="center"/>
    </xf>
    <xf numFmtId="166" fontId="5" fillId="3" borderId="11" xfId="9" applyNumberFormat="1" applyFont="1" applyFill="1" applyBorder="1" applyAlignment="1">
      <alignment horizontal="center" vertical="center"/>
    </xf>
    <xf numFmtId="0" fontId="13" fillId="6" borderId="13" xfId="9" applyFont="1" applyFill="1" applyBorder="1" applyAlignment="1" applyProtection="1">
      <alignment horizontal="center" vertical="center" wrapText="1"/>
      <protection locked="0"/>
    </xf>
    <xf numFmtId="166" fontId="4" fillId="3" borderId="10" xfId="9" applyNumberFormat="1" applyFont="1" applyFill="1" applyBorder="1" applyAlignment="1">
      <alignment horizontal="center"/>
    </xf>
    <xf numFmtId="166" fontId="4" fillId="3" borderId="12" xfId="9" applyNumberFormat="1" applyFont="1" applyFill="1" applyBorder="1" applyAlignment="1">
      <alignment horizontal="center"/>
    </xf>
    <xf numFmtId="0" fontId="6" fillId="4" borderId="17" xfId="9" applyFont="1" applyFill="1" applyBorder="1" applyAlignment="1">
      <alignment horizontal="left"/>
    </xf>
    <xf numFmtId="0" fontId="13" fillId="6" borderId="29" xfId="9" applyFont="1" applyFill="1" applyBorder="1" applyAlignment="1">
      <alignment horizontal="center" vertical="center" wrapText="1"/>
    </xf>
    <xf numFmtId="0" fontId="13" fillId="6" borderId="19" xfId="9" applyFont="1" applyFill="1" applyBorder="1" applyAlignment="1" applyProtection="1">
      <alignment horizontal="center" vertical="center" wrapText="1"/>
      <protection locked="0"/>
    </xf>
    <xf numFmtId="166" fontId="13" fillId="5" borderId="0" xfId="9" applyNumberFormat="1" applyFont="1" applyFill="1" applyAlignment="1">
      <alignment horizontal="center"/>
    </xf>
    <xf numFmtId="3" fontId="13" fillId="5" borderId="0" xfId="9" applyNumberFormat="1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166" fontId="4" fillId="3" borderId="0" xfId="9" applyNumberFormat="1" applyFont="1" applyFill="1" applyAlignment="1" applyProtection="1">
      <alignment horizontal="center"/>
      <protection hidden="1"/>
    </xf>
    <xf numFmtId="0" fontId="5" fillId="3" borderId="12" xfId="9" applyFont="1" applyFill="1" applyBorder="1"/>
    <xf numFmtId="0" fontId="5" fillId="3" borderId="11" xfId="9" applyFont="1" applyFill="1" applyBorder="1"/>
    <xf numFmtId="0" fontId="5" fillId="3" borderId="10" xfId="9" applyFont="1" applyFill="1" applyBorder="1"/>
    <xf numFmtId="0" fontId="13" fillId="6" borderId="0" xfId="9" applyFont="1" applyFill="1" applyAlignment="1" applyProtection="1">
      <alignment horizontal="center" vertical="center" wrapText="1"/>
      <protection locked="0"/>
    </xf>
    <xf numFmtId="9" fontId="4" fillId="2" borderId="0" xfId="10" applyFont="1" applyFill="1" applyAlignment="1">
      <alignment horizontal="center"/>
    </xf>
    <xf numFmtId="3" fontId="13" fillId="2" borderId="0" xfId="9" applyNumberFormat="1" applyFont="1" applyFill="1" applyAlignment="1">
      <alignment horizontal="center"/>
    </xf>
    <xf numFmtId="3" fontId="5" fillId="2" borderId="0" xfId="9" applyNumberFormat="1" applyFont="1" applyFill="1" applyAlignment="1" applyProtection="1">
      <alignment horizontal="center" vertical="center"/>
      <protection hidden="1"/>
    </xf>
    <xf numFmtId="0" fontId="13" fillId="2" borderId="0" xfId="9" applyFont="1" applyFill="1" applyAlignment="1" applyProtection="1">
      <alignment horizontal="center" vertical="center" wrapText="1"/>
      <protection locked="0"/>
    </xf>
    <xf numFmtId="0" fontId="16" fillId="4" borderId="0" xfId="9" applyFont="1" applyFill="1" applyAlignment="1">
      <alignment horizontal="centerContinuous" vertical="center" wrapText="1"/>
    </xf>
    <xf numFmtId="0" fontId="16" fillId="2" borderId="0" xfId="9" applyFont="1" applyFill="1" applyAlignment="1">
      <alignment horizontal="centerContinuous" vertical="center" wrapText="1"/>
    </xf>
    <xf numFmtId="0" fontId="15" fillId="4" borderId="0" xfId="9" applyFont="1" applyFill="1" applyAlignment="1">
      <alignment horizontal="centerContinuous" vertical="center" wrapText="1"/>
    </xf>
    <xf numFmtId="0" fontId="15" fillId="4" borderId="0" xfId="9" applyFont="1" applyFill="1" applyAlignment="1">
      <alignment horizontal="left" vertical="center"/>
    </xf>
    <xf numFmtId="0" fontId="12" fillId="2" borderId="0" xfId="9" applyFont="1" applyFill="1" applyAlignment="1">
      <alignment vertical="center" wrapText="1"/>
    </xf>
    <xf numFmtId="0" fontId="12" fillId="2" borderId="0" xfId="9" applyFont="1" applyFill="1" applyAlignment="1">
      <alignment horizontal="left" vertical="center" wrapText="1"/>
    </xf>
    <xf numFmtId="166" fontId="13" fillId="5" borderId="0" xfId="9" applyNumberFormat="1" applyFont="1" applyFill="1" applyAlignment="1">
      <alignment horizontal="center" vertical="center" wrapText="1"/>
    </xf>
    <xf numFmtId="0" fontId="13" fillId="5" borderId="0" xfId="9" applyFont="1" applyFill="1" applyAlignment="1">
      <alignment horizontal="center" vertical="center" wrapText="1"/>
    </xf>
    <xf numFmtId="9" fontId="19" fillId="2" borderId="0" xfId="9" applyNumberFormat="1" applyFont="1" applyFill="1" applyAlignment="1">
      <alignment vertical="center"/>
    </xf>
    <xf numFmtId="3" fontId="19" fillId="2" borderId="0" xfId="9" applyNumberFormat="1" applyFont="1" applyFill="1" applyAlignment="1">
      <alignment vertical="center"/>
    </xf>
    <xf numFmtId="0" fontId="5" fillId="2" borderId="0" xfId="9" applyFont="1" applyFill="1" applyAlignment="1" applyProtection="1">
      <alignment horizontal="center" vertical="center"/>
      <protection hidden="1"/>
    </xf>
    <xf numFmtId="0" fontId="4" fillId="2" borderId="0" xfId="9" applyFont="1" applyFill="1" applyAlignment="1">
      <alignment vertical="center" wrapText="1"/>
    </xf>
    <xf numFmtId="0" fontId="4" fillId="2" borderId="0" xfId="9" applyFont="1" applyFill="1" applyAlignment="1">
      <alignment vertical="center"/>
    </xf>
    <xf numFmtId="166" fontId="20" fillId="5" borderId="0" xfId="9" applyNumberFormat="1" applyFont="1" applyFill="1" applyAlignment="1">
      <alignment horizontal="center" vertical="center"/>
    </xf>
    <xf numFmtId="9" fontId="19" fillId="3" borderId="0" xfId="9" applyNumberFormat="1" applyFont="1" applyFill="1" applyAlignment="1" applyProtection="1">
      <alignment horizontal="center" vertical="center"/>
      <protection hidden="1"/>
    </xf>
    <xf numFmtId="0" fontId="11" fillId="2" borderId="0" xfId="9" applyFont="1" applyFill="1" applyAlignment="1">
      <alignment vertical="center" wrapText="1"/>
    </xf>
    <xf numFmtId="0" fontId="11" fillId="2" borderId="0" xfId="9" applyFont="1" applyFill="1" applyAlignment="1">
      <alignment vertical="center"/>
    </xf>
    <xf numFmtId="0" fontId="13" fillId="5" borderId="0" xfId="9" applyFont="1" applyFill="1" applyAlignment="1">
      <alignment horizontal="left"/>
    </xf>
    <xf numFmtId="166" fontId="5" fillId="3" borderId="0" xfId="9" applyNumberFormat="1" applyFont="1" applyFill="1" applyAlignment="1" applyProtection="1">
      <alignment horizontal="center"/>
      <protection hidden="1"/>
    </xf>
    <xf numFmtId="0" fontId="5" fillId="3" borderId="0" xfId="9" applyFont="1" applyFill="1" applyAlignment="1">
      <alignment horizontal="left"/>
    </xf>
    <xf numFmtId="0" fontId="17" fillId="4" borderId="0" xfId="9" applyFont="1" applyFill="1" applyAlignment="1">
      <alignment horizontal="left" vertical="center" wrapText="1"/>
    </xf>
    <xf numFmtId="0" fontId="12" fillId="2" borderId="0" xfId="9" applyFont="1" applyFill="1" applyAlignment="1">
      <alignment vertical="center"/>
    </xf>
    <xf numFmtId="0" fontId="11" fillId="0" borderId="0" xfId="9" applyFont="1" applyAlignment="1">
      <alignment vertical="center" wrapText="1"/>
    </xf>
    <xf numFmtId="0" fontId="16" fillId="4" borderId="0" xfId="9" applyFont="1" applyFill="1" applyAlignment="1">
      <alignment horizontal="centerContinuous" vertical="center"/>
    </xf>
    <xf numFmtId="166" fontId="13" fillId="5" borderId="0" xfId="9" applyNumberFormat="1" applyFont="1" applyFill="1" applyAlignment="1">
      <alignment horizontal="center" vertical="center"/>
    </xf>
    <xf numFmtId="0" fontId="16" fillId="4" borderId="0" xfId="9" applyFont="1" applyFill="1" applyAlignment="1">
      <alignment horizontal="center" vertical="center" wrapText="1"/>
    </xf>
    <xf numFmtId="0" fontId="14" fillId="0" borderId="30" xfId="9" applyFont="1" applyBorder="1" applyAlignment="1">
      <alignment horizontal="centerContinuous" vertical="center" wrapText="1"/>
    </xf>
    <xf numFmtId="0" fontId="10" fillId="4" borderId="0" xfId="9" applyFont="1" applyFill="1" applyAlignment="1">
      <alignment horizontal="center" wrapText="1"/>
    </xf>
    <xf numFmtId="0" fontId="13" fillId="2" borderId="0" xfId="9" applyFont="1" applyFill="1" applyAlignment="1">
      <alignment horizontal="center" vertical="center" wrapText="1"/>
    </xf>
    <xf numFmtId="0" fontId="5" fillId="2" borderId="0" xfId="9" applyFont="1" applyFill="1" applyAlignment="1" applyProtection="1">
      <alignment horizontal="center"/>
      <protection hidden="1"/>
    </xf>
    <xf numFmtId="0" fontId="11" fillId="2" borderId="0" xfId="9" applyFont="1" applyFill="1" applyAlignment="1">
      <alignment horizontal="left" vertical="center"/>
    </xf>
    <xf numFmtId="0" fontId="13" fillId="6" borderId="0" xfId="9" applyFont="1" applyFill="1" applyAlignment="1">
      <alignment horizontal="left" vertical="center" wrapText="1"/>
    </xf>
    <xf numFmtId="0" fontId="13" fillId="6" borderId="0" xfId="9" applyFont="1" applyFill="1" applyAlignment="1">
      <alignment horizontal="center" vertical="center" wrapText="1"/>
    </xf>
    <xf numFmtId="166" fontId="5" fillId="3" borderId="12" xfId="9" applyNumberFormat="1" applyFont="1" applyFill="1" applyBorder="1" applyAlignment="1" applyProtection="1">
      <alignment horizontal="center" vertical="center"/>
      <protection hidden="1"/>
    </xf>
    <xf numFmtId="166" fontId="5" fillId="3" borderId="10" xfId="9" applyNumberFormat="1" applyFont="1" applyFill="1" applyBorder="1" applyAlignment="1" applyProtection="1">
      <alignment horizontal="center" vertical="center"/>
      <protection hidden="1"/>
    </xf>
    <xf numFmtId="0" fontId="13" fillId="6" borderId="13" xfId="9" applyFont="1" applyFill="1" applyBorder="1" applyAlignment="1">
      <alignment horizontal="center" vertical="center" wrapText="1"/>
    </xf>
    <xf numFmtId="166" fontId="5" fillId="3" borderId="0" xfId="9" applyNumberFormat="1" applyFont="1" applyFill="1" applyAlignment="1" applyProtection="1">
      <alignment horizontal="center" vertical="center"/>
      <protection hidden="1"/>
    </xf>
    <xf numFmtId="0" fontId="4" fillId="2" borderId="17" xfId="9" applyFont="1" applyFill="1" applyBorder="1" applyAlignment="1">
      <alignment horizontal="center" vertical="center"/>
    </xf>
    <xf numFmtId="166" fontId="19" fillId="3" borderId="0" xfId="9" applyNumberFormat="1" applyFont="1" applyFill="1" applyAlignment="1" applyProtection="1">
      <alignment horizontal="center" vertical="center"/>
      <protection hidden="1"/>
    </xf>
    <xf numFmtId="0" fontId="5" fillId="4" borderId="1" xfId="9" applyFont="1" applyFill="1" applyBorder="1" applyAlignment="1">
      <alignment horizontal="center" wrapText="1"/>
    </xf>
    <xf numFmtId="0" fontId="11" fillId="0" borderId="26" xfId="9" applyFont="1" applyBorder="1" applyAlignment="1">
      <alignment horizontal="left" vertical="center" wrapText="1"/>
    </xf>
    <xf numFmtId="0" fontId="11" fillId="0" borderId="27" xfId="9" applyFont="1" applyBorder="1" applyAlignment="1">
      <alignment horizontal="left" vertical="center" wrapText="1"/>
    </xf>
    <xf numFmtId="0" fontId="11" fillId="0" borderId="28" xfId="9" applyFont="1" applyBorder="1" applyAlignment="1">
      <alignment horizontal="left" vertical="center" wrapText="1"/>
    </xf>
    <xf numFmtId="0" fontId="13" fillId="6" borderId="0" xfId="9" applyFont="1" applyFill="1" applyAlignment="1">
      <alignment horizontal="left" vertical="center" wrapText="1"/>
    </xf>
    <xf numFmtId="164" fontId="5" fillId="3" borderId="24" xfId="1" applyNumberFormat="1" applyFont="1" applyFill="1" applyBorder="1" applyAlignment="1" applyProtection="1">
      <alignment horizontal="center"/>
      <protection hidden="1"/>
    </xf>
    <xf numFmtId="164" fontId="5" fillId="3" borderId="25" xfId="1" applyNumberFormat="1" applyFont="1" applyFill="1" applyBorder="1" applyAlignment="1" applyProtection="1">
      <alignment horizontal="center"/>
      <protection hidden="1"/>
    </xf>
    <xf numFmtId="164" fontId="13" fillId="5" borderId="0" xfId="1" applyNumberFormat="1" applyFont="1" applyFill="1" applyAlignment="1">
      <alignment horizontal="center" vertical="center" wrapText="1"/>
    </xf>
    <xf numFmtId="0" fontId="12" fillId="5" borderId="1" xfId="9" applyFont="1" applyFill="1" applyBorder="1" applyAlignment="1">
      <alignment horizontal="center" vertical="center" wrapText="1"/>
    </xf>
    <xf numFmtId="0" fontId="12" fillId="5" borderId="2" xfId="9" applyFont="1" applyFill="1" applyBorder="1" applyAlignment="1">
      <alignment horizontal="center" vertical="center" wrapText="1"/>
    </xf>
    <xf numFmtId="0" fontId="11" fillId="0" borderId="6" xfId="9" applyFont="1" applyBorder="1" applyAlignment="1">
      <alignment horizontal="left" vertical="center" wrapText="1"/>
    </xf>
    <xf numFmtId="0" fontId="11" fillId="0" borderId="7" xfId="9" applyFont="1" applyBorder="1" applyAlignment="1">
      <alignment horizontal="left" vertical="center" wrapText="1"/>
    </xf>
    <xf numFmtId="0" fontId="11" fillId="0" borderId="8" xfId="9" applyFont="1" applyBorder="1" applyAlignment="1">
      <alignment horizontal="left" vertical="center" wrapText="1"/>
    </xf>
    <xf numFmtId="0" fontId="11" fillId="0" borderId="18" xfId="9" applyFont="1" applyBorder="1" applyAlignment="1">
      <alignment horizontal="left" vertical="center" wrapText="1"/>
    </xf>
    <xf numFmtId="0" fontId="13" fillId="6" borderId="0" xfId="9" applyFont="1" applyFill="1" applyAlignment="1">
      <alignment horizontal="center" vertical="center" wrapText="1"/>
    </xf>
    <xf numFmtId="166" fontId="5" fillId="3" borderId="12" xfId="9" applyNumberFormat="1" applyFont="1" applyFill="1" applyBorder="1" applyAlignment="1" applyProtection="1">
      <alignment horizontal="center" vertical="center"/>
      <protection hidden="1"/>
    </xf>
    <xf numFmtId="166" fontId="5" fillId="3" borderId="10" xfId="9" applyNumberFormat="1" applyFont="1" applyFill="1" applyBorder="1" applyAlignment="1" applyProtection="1">
      <alignment horizontal="center" vertical="center"/>
      <protection hidden="1"/>
    </xf>
    <xf numFmtId="0" fontId="4" fillId="3" borderId="11" xfId="9" applyFont="1" applyFill="1" applyBorder="1" applyAlignment="1">
      <alignment horizontal="left" vertical="center"/>
    </xf>
    <xf numFmtId="0" fontId="4" fillId="3" borderId="11" xfId="9" applyFont="1" applyFill="1" applyBorder="1" applyAlignment="1">
      <alignment horizontal="left" vertical="center" wrapText="1"/>
    </xf>
    <xf numFmtId="166" fontId="5" fillId="3" borderId="0" xfId="9" applyNumberFormat="1" applyFont="1" applyFill="1" applyAlignment="1" applyProtection="1">
      <alignment horizontal="center" vertical="center"/>
      <protection hidden="1"/>
    </xf>
    <xf numFmtId="0" fontId="4" fillId="3" borderId="10" xfId="9" applyFont="1" applyFill="1" applyBorder="1" applyAlignment="1">
      <alignment horizontal="left" vertical="center"/>
    </xf>
    <xf numFmtId="9" fontId="19" fillId="3" borderId="0" xfId="9" applyNumberFormat="1" applyFont="1" applyFill="1" applyAlignment="1">
      <alignment horizontal="center" vertical="center"/>
    </xf>
    <xf numFmtId="9" fontId="19" fillId="3" borderId="20" xfId="9" applyNumberFormat="1" applyFont="1" applyFill="1" applyBorder="1" applyAlignment="1">
      <alignment horizontal="center" vertical="center"/>
    </xf>
    <xf numFmtId="0" fontId="4" fillId="3" borderId="21" xfId="9" applyFont="1" applyFill="1" applyBorder="1" applyAlignment="1">
      <alignment horizontal="left" vertical="center"/>
    </xf>
    <xf numFmtId="0" fontId="13" fillId="6" borderId="13" xfId="9" applyFont="1" applyFill="1" applyBorder="1" applyAlignment="1">
      <alignment horizontal="center" vertical="center" wrapText="1"/>
    </xf>
    <xf numFmtId="0" fontId="4" fillId="3" borderId="0" xfId="9" applyFont="1" applyFill="1" applyAlignment="1">
      <alignment horizontal="center" vertical="center" wrapText="1"/>
    </xf>
    <xf numFmtId="0" fontId="4" fillId="3" borderId="20" xfId="9" applyFont="1" applyFill="1" applyBorder="1" applyAlignment="1">
      <alignment horizontal="center" vertical="center" wrapText="1"/>
    </xf>
    <xf numFmtId="166" fontId="19" fillId="3" borderId="0" xfId="9" applyNumberFormat="1" applyFont="1" applyFill="1" applyAlignment="1" applyProtection="1">
      <alignment horizontal="center" vertical="center"/>
      <protection hidden="1"/>
    </xf>
    <xf numFmtId="166" fontId="19" fillId="3" borderId="22" xfId="9" applyNumberFormat="1" applyFont="1" applyFill="1" applyBorder="1" applyAlignment="1" applyProtection="1">
      <alignment horizontal="center" vertical="center"/>
      <protection hidden="1"/>
    </xf>
    <xf numFmtId="0" fontId="13" fillId="5" borderId="23" xfId="9" applyFont="1" applyFill="1" applyBorder="1" applyAlignment="1">
      <alignment horizontal="center" vertical="center"/>
    </xf>
    <xf numFmtId="166" fontId="9" fillId="5" borderId="0" xfId="9" applyNumberFormat="1" applyFont="1" applyFill="1" applyAlignment="1">
      <alignment horizontal="center" vertical="center"/>
    </xf>
    <xf numFmtId="0" fontId="4" fillId="2" borderId="17" xfId="9" applyFont="1" applyFill="1" applyBorder="1" applyAlignment="1">
      <alignment horizontal="center" vertical="center"/>
    </xf>
    <xf numFmtId="0" fontId="4" fillId="2" borderId="0" xfId="9" applyFont="1" applyFill="1" applyAlignment="1">
      <alignment horizontal="left" vertical="center"/>
    </xf>
    <xf numFmtId="0" fontId="11" fillId="0" borderId="0" xfId="9" applyFont="1" applyAlignment="1">
      <alignment horizontal="left" vertical="center" wrapText="1"/>
    </xf>
    <xf numFmtId="0" fontId="11" fillId="2" borderId="18" xfId="9" applyFont="1" applyFill="1" applyBorder="1" applyAlignment="1">
      <alignment horizontal="center" vertical="center" wrapText="1"/>
    </xf>
    <xf numFmtId="0" fontId="13" fillId="6" borderId="19" xfId="9" applyFont="1" applyFill="1" applyBorder="1" applyAlignment="1">
      <alignment horizontal="center" vertical="center" wrapText="1"/>
    </xf>
    <xf numFmtId="0" fontId="13" fillId="6" borderId="13" xfId="9" applyFont="1" applyFill="1" applyBorder="1" applyAlignment="1">
      <alignment horizontal="center" vertical="center"/>
    </xf>
    <xf numFmtId="0" fontId="13" fillId="6" borderId="0" xfId="9" applyFont="1" applyFill="1" applyAlignment="1">
      <alignment horizontal="center" vertical="center"/>
    </xf>
    <xf numFmtId="0" fontId="4" fillId="4" borderId="1" xfId="9" applyFont="1" applyFill="1" applyBorder="1" applyAlignment="1">
      <alignment horizontal="center"/>
    </xf>
    <xf numFmtId="0" fontId="4" fillId="4" borderId="2" xfId="9" applyFont="1" applyFill="1" applyBorder="1" applyAlignment="1">
      <alignment horizontal="center"/>
    </xf>
    <xf numFmtId="0" fontId="4" fillId="4" borderId="3" xfId="9" applyFont="1" applyFill="1" applyBorder="1" applyAlignment="1">
      <alignment horizontal="center"/>
    </xf>
    <xf numFmtId="0" fontId="8" fillId="5" borderId="0" xfId="9" applyFont="1" applyFill="1" applyAlignment="1">
      <alignment horizontal="center" wrapText="1"/>
    </xf>
    <xf numFmtId="0" fontId="9" fillId="5" borderId="0" xfId="9" applyFont="1" applyFill="1" applyAlignment="1">
      <alignment horizont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8.6129193790686023E-2</c:v>
                </c:pt>
                <c:pt idx="2">
                  <c:v>0.28592889334001004</c:v>
                </c:pt>
                <c:pt idx="3">
                  <c:v>0.31847771657486229</c:v>
                </c:pt>
                <c:pt idx="4">
                  <c:v>0.24236354531797696</c:v>
                </c:pt>
                <c:pt idx="5">
                  <c:v>6.7100650976464699E-2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5-470B-9146-3668AF6A4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D77-43F1-89B2-FEC01520E4AF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D77-43F1-89B2-FEC01520E4AF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77-43F1-89B2-FEC01520E4AF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77-43F1-89B2-FEC01520E4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131</c:v>
                </c:pt>
                <c:pt idx="1">
                  <c:v>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77-43F1-89B2-FEC01520E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84-456D-9DB5-01267B6A2976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84-456D-9DB5-01267B6A2976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9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  <c:pt idx="6">
                  <c:v>119</c:v>
                </c:pt>
                <c:pt idx="7">
                  <c:v>104</c:v>
                </c:pt>
                <c:pt idx="8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4-456D-9DB5-01267B6A2976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84-456D-9DB5-01267B6A2976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84-456D-9DB5-01267B6A2976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84-456D-9DB5-01267B6A2976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84-456D-9DB5-01267B6A2976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84-456D-9DB5-01267B6A2976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84-456D-9DB5-01267B6A2976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84-456D-9DB5-01267B6A2976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84-456D-9DB5-01267B6A2976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9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  <c:pt idx="6">
                  <c:v>117</c:v>
                </c:pt>
                <c:pt idx="7">
                  <c:v>110</c:v>
                </c:pt>
                <c:pt idx="8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84-456D-9DB5-01267B6A2976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D84-456D-9DB5-01267B6A2976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84-456D-9DB5-01267B6A2976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D84-456D-9DB5-01267B6A2976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84-456D-9DB5-01267B6A2976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D84-456D-9DB5-01267B6A2976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D84-456D-9DB5-01267B6A2976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D84-456D-9DB5-01267B6A2976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D84-456D-9DB5-01267B6A2976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D84-456D-9DB5-01267B6A2976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D84-456D-9DB5-01267B6A2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EB-44BB-9CDF-7FE4853D27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CAI!$F$291:$I$291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CAI!$F$313:$I$313</c:f>
              <c:numCache>
                <c:formatCode>#\ ##0</c:formatCode>
                <c:ptCount val="4"/>
                <c:pt idx="0">
                  <c:v>1812</c:v>
                </c:pt>
                <c:pt idx="1">
                  <c:v>8813</c:v>
                </c:pt>
                <c:pt idx="2">
                  <c:v>5648</c:v>
                </c:pt>
                <c:pt idx="3">
                  <c:v>18407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B-44BB-9CDF-7FE4853D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02AD-4F74-AC8C-2201DB6A944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02AD-4F74-AC8C-2201DB6A944A}"/>
              </c:ext>
            </c:extLst>
          </c:dPt>
          <c:dLbls>
            <c:dLbl>
              <c:idx val="0"/>
              <c:layout>
                <c:manualLayout>
                  <c:x val="0.16314681409504656"/>
                  <c:y val="6.11620795107033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24822695035459"/>
                      <c:h val="0.242293818777239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2AD-4F74-AC8C-2201DB6A944A}"/>
                </c:ext>
              </c:extLst>
            </c:dLbl>
            <c:dLbl>
              <c:idx val="1"/>
              <c:layout>
                <c:manualLayout>
                  <c:x val="-1.3833249567208354E-2"/>
                  <c:y val="2.73736425148691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AD-4F74-AC8C-2201DB6A94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(CAI!$A$225,CAI!$A$230)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(CAI!$H$225,CAI!$H$230)</c:f>
              <c:numCache>
                <c:formatCode>#\ ##0</c:formatCode>
                <c:ptCount val="2"/>
                <c:pt idx="0">
                  <c:v>1650</c:v>
                </c:pt>
                <c:pt idx="1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AD-4F74-AC8C-2201DB6A9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B4-40DA-B1D2-88942BDAFD27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B4-40DA-B1D2-88942BDAFD27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B4-40DA-B1D2-88942BDAFD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980</c:v>
                </c:pt>
                <c:pt idx="1">
                  <c:v>570</c:v>
                </c:pt>
                <c:pt idx="2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B4-40DA-B1D2-88942BDAF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C1DD23CC-64FC-4049-B6B0-AF0EDC7DB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58D2FBA0-1FC7-4BAC-B5E3-BEC52F8A8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A5DF555B-468F-491E-A67D-FEAE7C199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289</xdr:row>
      <xdr:rowOff>161925</xdr:rowOff>
    </xdr:from>
    <xdr:to>
      <xdr:col>14</xdr:col>
      <xdr:colOff>0</xdr:colOff>
      <xdr:row>315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CDD307CB-59E5-49D6-ADD8-1311B98E2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411D50B4-B54A-4CD4-AA55-1F61D2584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221</xdr:row>
      <xdr:rowOff>171450</xdr:rowOff>
    </xdr:from>
    <xdr:to>
      <xdr:col>14</xdr:col>
      <xdr:colOff>0</xdr:colOff>
      <xdr:row>231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435D3E95-A6B4-4C21-8BC5-F4F971BCD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114300</xdr:rowOff>
    </xdr:from>
    <xdr:to>
      <xdr:col>14</xdr:col>
      <xdr:colOff>0</xdr:colOff>
      <xdr:row>232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74EF0FE7-F506-43A3-8A8F-6111BC7CF628}"/>
            </a:ext>
          </a:extLst>
        </xdr:cNvPr>
        <xdr:cNvSpPr/>
      </xdr:nvSpPr>
      <xdr:spPr>
        <a:xfrm>
          <a:off x="4210051" y="448818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2D95C3C-C72E-497D-A136-F154FE0DD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318"/>
  <sheetViews>
    <sheetView tabSelected="1" view="pageBreakPreview" topLeftCell="A119" zoomScale="110" zoomScaleNormal="100" zoomScaleSheetLayoutView="110" workbookViewId="0">
      <selection activeCell="A121" sqref="A121:N121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6384" width="6.140625" style="2"/>
  </cols>
  <sheetData>
    <row r="1" spans="1:14" ht="15" hidden="1" customHeight="1" x14ac:dyDescent="0.25">
      <c r="A1" s="138" t="s">
        <v>36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1"/>
      <c r="N1" s="100" t="s">
        <v>37</v>
      </c>
    </row>
    <row r="2" spans="1:14" ht="15" hidden="1" customHeight="1" x14ac:dyDescent="0.25">
      <c r="A2" s="3" t="s">
        <v>38</v>
      </c>
      <c r="B2" s="3" t="s">
        <v>34</v>
      </c>
      <c r="C2" s="3" t="s">
        <v>38</v>
      </c>
      <c r="D2" s="3" t="s">
        <v>34</v>
      </c>
      <c r="E2" s="3" t="s">
        <v>38</v>
      </c>
      <c r="F2" s="3" t="s">
        <v>34</v>
      </c>
      <c r="G2" s="3" t="s">
        <v>38</v>
      </c>
      <c r="H2" s="3" t="s">
        <v>34</v>
      </c>
      <c r="I2" s="3" t="s">
        <v>38</v>
      </c>
      <c r="J2" s="3" t="s">
        <v>34</v>
      </c>
      <c r="K2" s="3" t="s">
        <v>38</v>
      </c>
      <c r="L2" s="3" t="s">
        <v>34</v>
      </c>
      <c r="M2" s="1"/>
      <c r="N2" s="4" t="s">
        <v>39</v>
      </c>
    </row>
    <row r="3" spans="1:14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</row>
    <row r="4" spans="1:14" ht="15" hidden="1" customHeight="1" x14ac:dyDescent="0.25">
      <c r="A4" s="3" t="s">
        <v>38</v>
      </c>
      <c r="B4" s="3" t="s">
        <v>34</v>
      </c>
      <c r="C4" s="3" t="s">
        <v>38</v>
      </c>
      <c r="D4" s="3" t="s">
        <v>34</v>
      </c>
      <c r="E4" s="3" t="s">
        <v>38</v>
      </c>
      <c r="F4" s="3" t="s">
        <v>34</v>
      </c>
      <c r="G4" s="3" t="s">
        <v>38</v>
      </c>
      <c r="H4" s="3" t="s">
        <v>34</v>
      </c>
      <c r="I4" s="3" t="s">
        <v>38</v>
      </c>
      <c r="J4" s="3" t="s">
        <v>34</v>
      </c>
      <c r="K4" s="3" t="s">
        <v>38</v>
      </c>
      <c r="L4" s="3" t="s">
        <v>34</v>
      </c>
      <c r="M4" s="1"/>
      <c r="N4" s="4" t="s">
        <v>39</v>
      </c>
    </row>
    <row r="5" spans="1:14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</row>
    <row r="6" spans="1:14" ht="15" hidden="1" customHeight="1" x14ac:dyDescent="0.25">
      <c r="A6" s="3" t="s">
        <v>38</v>
      </c>
      <c r="B6" s="3" t="s">
        <v>34</v>
      </c>
      <c r="C6" s="3" t="s">
        <v>38</v>
      </c>
      <c r="D6" s="3" t="s">
        <v>34</v>
      </c>
      <c r="E6" s="3" t="s">
        <v>38</v>
      </c>
      <c r="F6" s="3" t="s">
        <v>34</v>
      </c>
      <c r="G6" s="3" t="s">
        <v>38</v>
      </c>
      <c r="H6" s="3" t="s">
        <v>34</v>
      </c>
      <c r="I6" s="3" t="s">
        <v>38</v>
      </c>
      <c r="J6" s="3" t="s">
        <v>34</v>
      </c>
      <c r="K6" s="3" t="s">
        <v>38</v>
      </c>
      <c r="L6" s="3" t="s">
        <v>34</v>
      </c>
      <c r="M6" s="1"/>
      <c r="N6" s="4" t="s">
        <v>39</v>
      </c>
    </row>
    <row r="7" spans="1:14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</row>
    <row r="8" spans="1:14" ht="15" hidden="1" customHeight="1" x14ac:dyDescent="0.25">
      <c r="A8" s="3" t="s">
        <v>38</v>
      </c>
      <c r="B8" s="3" t="s">
        <v>34</v>
      </c>
      <c r="C8" s="3" t="s">
        <v>38</v>
      </c>
      <c r="D8" s="3" t="s">
        <v>34</v>
      </c>
      <c r="E8" s="3" t="s">
        <v>38</v>
      </c>
      <c r="F8" s="3" t="s">
        <v>34</v>
      </c>
      <c r="G8" s="3" t="s">
        <v>38</v>
      </c>
      <c r="H8" s="3" t="s">
        <v>34</v>
      </c>
      <c r="I8" s="3" t="s">
        <v>38</v>
      </c>
      <c r="J8" s="3" t="s">
        <v>34</v>
      </c>
      <c r="K8" s="3" t="s">
        <v>38</v>
      </c>
      <c r="L8" s="3" t="s">
        <v>34</v>
      </c>
      <c r="M8" s="1"/>
      <c r="N8" s="4" t="s">
        <v>39</v>
      </c>
    </row>
    <row r="9" spans="1:14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</row>
    <row r="10" spans="1:14" ht="15" hidden="1" customHeight="1" x14ac:dyDescent="0.25">
      <c r="A10" s="3" t="s">
        <v>38</v>
      </c>
      <c r="B10" s="3" t="s">
        <v>34</v>
      </c>
      <c r="C10" s="3" t="s">
        <v>38</v>
      </c>
      <c r="D10" s="3" t="s">
        <v>34</v>
      </c>
      <c r="E10" s="3" t="s">
        <v>38</v>
      </c>
      <c r="F10" s="3" t="s">
        <v>34</v>
      </c>
      <c r="G10" s="3" t="s">
        <v>38</v>
      </c>
      <c r="H10" s="3" t="s">
        <v>34</v>
      </c>
      <c r="I10" s="3" t="s">
        <v>38</v>
      </c>
      <c r="J10" s="3" t="s">
        <v>34</v>
      </c>
      <c r="K10" s="3" t="s">
        <v>38</v>
      </c>
      <c r="L10" s="3" t="s">
        <v>34</v>
      </c>
      <c r="M10" s="1"/>
      <c r="N10" s="4" t="s">
        <v>39</v>
      </c>
    </row>
    <row r="11" spans="1:14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</row>
    <row r="12" spans="1:14" ht="15" hidden="1" customHeight="1" x14ac:dyDescent="0.25">
      <c r="A12" s="3" t="s">
        <v>38</v>
      </c>
      <c r="B12" s="3" t="s">
        <v>34</v>
      </c>
      <c r="C12" s="3" t="s">
        <v>38</v>
      </c>
      <c r="D12" s="3" t="s">
        <v>34</v>
      </c>
      <c r="E12" s="3" t="s">
        <v>38</v>
      </c>
      <c r="F12" s="3" t="s">
        <v>34</v>
      </c>
      <c r="G12" s="3" t="s">
        <v>38</v>
      </c>
      <c r="H12" s="3" t="s">
        <v>34</v>
      </c>
      <c r="I12" s="3" t="s">
        <v>38</v>
      </c>
      <c r="J12" s="3" t="s">
        <v>34</v>
      </c>
      <c r="K12" s="3" t="s">
        <v>38</v>
      </c>
      <c r="L12" s="3" t="s">
        <v>34</v>
      </c>
      <c r="M12" s="1"/>
      <c r="N12" s="4" t="s">
        <v>39</v>
      </c>
    </row>
    <row r="13" spans="1:14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</row>
    <row r="14" spans="1:14" ht="15" hidden="1" customHeight="1" x14ac:dyDescent="0.25">
      <c r="A14" s="3" t="s">
        <v>38</v>
      </c>
      <c r="B14" s="3" t="s">
        <v>34</v>
      </c>
      <c r="C14" s="3" t="s">
        <v>38</v>
      </c>
      <c r="D14" s="3" t="s">
        <v>34</v>
      </c>
      <c r="E14" s="3" t="s">
        <v>38</v>
      </c>
      <c r="F14" s="3" t="s">
        <v>34</v>
      </c>
      <c r="G14" s="3" t="s">
        <v>38</v>
      </c>
      <c r="H14" s="3" t="s">
        <v>34</v>
      </c>
      <c r="I14" s="3" t="s">
        <v>38</v>
      </c>
      <c r="J14" s="3" t="s">
        <v>34</v>
      </c>
      <c r="K14" s="3" t="s">
        <v>38</v>
      </c>
      <c r="L14" s="3" t="s">
        <v>34</v>
      </c>
      <c r="M14" s="1"/>
      <c r="N14" s="4" t="s">
        <v>39</v>
      </c>
    </row>
    <row r="15" spans="1:14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</row>
    <row r="16" spans="1:14" ht="15" hidden="1" customHeight="1" x14ac:dyDescent="0.25">
      <c r="A16" s="3" t="s">
        <v>38</v>
      </c>
      <c r="B16" s="3" t="s">
        <v>34</v>
      </c>
      <c r="C16" s="3" t="s">
        <v>38</v>
      </c>
      <c r="D16" s="3" t="s">
        <v>34</v>
      </c>
      <c r="E16" s="3" t="s">
        <v>38</v>
      </c>
      <c r="F16" s="3" t="s">
        <v>34</v>
      </c>
      <c r="G16" s="3" t="s">
        <v>38</v>
      </c>
      <c r="H16" s="3" t="s">
        <v>34</v>
      </c>
      <c r="I16" s="3" t="s">
        <v>38</v>
      </c>
      <c r="J16" s="3" t="s">
        <v>34</v>
      </c>
      <c r="K16" s="3" t="s">
        <v>38</v>
      </c>
      <c r="L16" s="3" t="s">
        <v>34</v>
      </c>
      <c r="M16" s="1"/>
      <c r="N16" s="4" t="s">
        <v>39</v>
      </c>
    </row>
    <row r="17" spans="1:14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</row>
    <row r="18" spans="1:14" ht="15" hidden="1" customHeight="1" x14ac:dyDescent="0.25">
      <c r="A18" s="3" t="s">
        <v>38</v>
      </c>
      <c r="B18" s="3" t="s">
        <v>34</v>
      </c>
      <c r="C18" s="3" t="s">
        <v>38</v>
      </c>
      <c r="D18" s="3" t="s">
        <v>34</v>
      </c>
      <c r="E18" s="3" t="s">
        <v>38</v>
      </c>
      <c r="F18" s="3" t="s">
        <v>34</v>
      </c>
      <c r="G18" s="3" t="s">
        <v>38</v>
      </c>
      <c r="H18" s="3" t="s">
        <v>34</v>
      </c>
      <c r="I18" s="3" t="s">
        <v>38</v>
      </c>
      <c r="J18" s="3" t="s">
        <v>34</v>
      </c>
      <c r="K18" s="3" t="s">
        <v>38</v>
      </c>
      <c r="L18" s="3" t="s">
        <v>34</v>
      </c>
      <c r="M18" s="1"/>
      <c r="N18" s="4" t="s">
        <v>39</v>
      </c>
    </row>
    <row r="19" spans="1:14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</row>
    <row r="20" spans="1:14" ht="15" hidden="1" customHeight="1" x14ac:dyDescent="0.25">
      <c r="A20" s="3" t="s">
        <v>38</v>
      </c>
      <c r="B20" s="3" t="s">
        <v>34</v>
      </c>
      <c r="C20" s="3" t="s">
        <v>38</v>
      </c>
      <c r="D20" s="3" t="s">
        <v>34</v>
      </c>
      <c r="E20" s="3" t="s">
        <v>38</v>
      </c>
      <c r="F20" s="3" t="s">
        <v>34</v>
      </c>
      <c r="G20" s="3" t="s">
        <v>38</v>
      </c>
      <c r="H20" s="3" t="s">
        <v>34</v>
      </c>
      <c r="I20" s="3" t="s">
        <v>38</v>
      </c>
      <c r="J20" s="3" t="s">
        <v>34</v>
      </c>
      <c r="K20" s="3" t="s">
        <v>38</v>
      </c>
      <c r="L20" s="3" t="s">
        <v>34</v>
      </c>
      <c r="M20" s="1"/>
      <c r="N20" s="4" t="s">
        <v>39</v>
      </c>
    </row>
    <row r="21" spans="1:14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</row>
    <row r="22" spans="1:14" ht="15" hidden="1" customHeight="1" x14ac:dyDescent="0.25">
      <c r="A22" s="3" t="s">
        <v>38</v>
      </c>
      <c r="B22" s="3" t="s">
        <v>34</v>
      </c>
      <c r="C22" s="3" t="s">
        <v>38</v>
      </c>
      <c r="D22" s="3" t="s">
        <v>34</v>
      </c>
      <c r="E22" s="3" t="s">
        <v>38</v>
      </c>
      <c r="F22" s="3" t="s">
        <v>34</v>
      </c>
      <c r="G22" s="3" t="s">
        <v>38</v>
      </c>
      <c r="H22" s="3" t="s">
        <v>34</v>
      </c>
      <c r="I22" s="3" t="s">
        <v>38</v>
      </c>
      <c r="J22" s="3" t="s">
        <v>34</v>
      </c>
      <c r="K22" s="3" t="s">
        <v>38</v>
      </c>
      <c r="L22" s="3" t="s">
        <v>34</v>
      </c>
      <c r="M22" s="1"/>
      <c r="N22" s="4" t="s">
        <v>39</v>
      </c>
    </row>
    <row r="23" spans="1:14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</row>
    <row r="24" spans="1:14" ht="15" hidden="1" customHeight="1" x14ac:dyDescent="0.25">
      <c r="A24" s="3" t="s">
        <v>38</v>
      </c>
      <c r="B24" s="3" t="s">
        <v>34</v>
      </c>
      <c r="C24" s="3" t="s">
        <v>38</v>
      </c>
      <c r="D24" s="3" t="s">
        <v>34</v>
      </c>
      <c r="E24" s="3" t="s">
        <v>38</v>
      </c>
      <c r="F24" s="3" t="s">
        <v>34</v>
      </c>
      <c r="G24" s="3" t="s">
        <v>38</v>
      </c>
      <c r="H24" s="3" t="s">
        <v>34</v>
      </c>
      <c r="I24" s="3" t="s">
        <v>38</v>
      </c>
      <c r="J24" s="3" t="s">
        <v>34</v>
      </c>
      <c r="K24" s="3" t="s">
        <v>38</v>
      </c>
      <c r="L24" s="3" t="s">
        <v>34</v>
      </c>
      <c r="M24" s="1"/>
      <c r="N24" s="4" t="s">
        <v>39</v>
      </c>
    </row>
    <row r="25" spans="1:14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</row>
    <row r="26" spans="1:14" ht="15" hidden="1" customHeight="1" x14ac:dyDescent="0.2"/>
    <row r="27" spans="1:14" ht="15" hidden="1" customHeight="1" x14ac:dyDescent="0.2"/>
    <row r="28" spans="1:14" ht="15" hidden="1" customHeight="1" x14ac:dyDescent="0.25">
      <c r="A28" s="3" t="s">
        <v>40</v>
      </c>
      <c r="B28" s="3" t="s">
        <v>41</v>
      </c>
      <c r="C28" s="3" t="s">
        <v>42</v>
      </c>
      <c r="D28" s="3" t="s">
        <v>40</v>
      </c>
      <c r="E28" s="3" t="s">
        <v>41</v>
      </c>
      <c r="F28" s="3" t="s">
        <v>42</v>
      </c>
      <c r="G28" s="3" t="s">
        <v>40</v>
      </c>
      <c r="H28" s="3" t="s">
        <v>41</v>
      </c>
      <c r="I28" s="3" t="s">
        <v>42</v>
      </c>
      <c r="J28" s="3" t="s">
        <v>40</v>
      </c>
      <c r="K28" s="3" t="s">
        <v>41</v>
      </c>
      <c r="L28" s="3" t="s">
        <v>42</v>
      </c>
      <c r="M28" s="3" t="s">
        <v>40</v>
      </c>
      <c r="N28" s="3" t="s">
        <v>41</v>
      </c>
    </row>
    <row r="29" spans="1:14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</row>
    <row r="30" spans="1:14" ht="15" hidden="1" customHeight="1" x14ac:dyDescent="0.25">
      <c r="A30" s="3" t="s">
        <v>40</v>
      </c>
      <c r="B30" s="3" t="s">
        <v>41</v>
      </c>
      <c r="C30" s="3" t="s">
        <v>42</v>
      </c>
      <c r="D30" s="3" t="s">
        <v>40</v>
      </c>
      <c r="E30" s="3" t="s">
        <v>41</v>
      </c>
      <c r="F30" s="3" t="s">
        <v>42</v>
      </c>
      <c r="G30" s="3" t="s">
        <v>40</v>
      </c>
      <c r="H30" s="3" t="s">
        <v>41</v>
      </c>
      <c r="I30" s="3" t="s">
        <v>42</v>
      </c>
      <c r="J30" s="3" t="s">
        <v>40</v>
      </c>
      <c r="K30" s="3" t="s">
        <v>41</v>
      </c>
      <c r="L30" s="3" t="s">
        <v>42</v>
      </c>
      <c r="M30" s="3" t="s">
        <v>40</v>
      </c>
      <c r="N30" s="3" t="s">
        <v>41</v>
      </c>
    </row>
    <row r="31" spans="1:14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</row>
    <row r="32" spans="1:14" ht="15" hidden="1" customHeight="1" x14ac:dyDescent="0.25">
      <c r="A32" s="3" t="s">
        <v>40</v>
      </c>
      <c r="B32" s="3" t="s">
        <v>41</v>
      </c>
      <c r="C32" s="3" t="s">
        <v>42</v>
      </c>
      <c r="D32" s="3" t="s">
        <v>40</v>
      </c>
      <c r="E32" s="3" t="s">
        <v>41</v>
      </c>
      <c r="F32" s="3" t="s">
        <v>42</v>
      </c>
      <c r="G32" s="3" t="s">
        <v>40</v>
      </c>
      <c r="H32" s="3" t="s">
        <v>41</v>
      </c>
      <c r="I32" s="3" t="s">
        <v>42</v>
      </c>
      <c r="J32" s="3" t="s">
        <v>40</v>
      </c>
      <c r="K32" s="3" t="s">
        <v>41</v>
      </c>
      <c r="L32" s="3" t="s">
        <v>42</v>
      </c>
      <c r="M32" s="3" t="s">
        <v>40</v>
      </c>
      <c r="N32" s="3" t="s">
        <v>41</v>
      </c>
    </row>
    <row r="33" spans="1:14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</row>
    <row r="34" spans="1:14" ht="15" hidden="1" customHeight="1" x14ac:dyDescent="0.25">
      <c r="A34" s="3" t="s">
        <v>40</v>
      </c>
      <c r="B34" s="3" t="s">
        <v>41</v>
      </c>
      <c r="C34" s="3" t="s">
        <v>42</v>
      </c>
      <c r="D34" s="3" t="s">
        <v>40</v>
      </c>
      <c r="E34" s="3" t="s">
        <v>41</v>
      </c>
      <c r="F34" s="3" t="s">
        <v>42</v>
      </c>
      <c r="G34" s="3" t="s">
        <v>40</v>
      </c>
      <c r="H34" s="3" t="s">
        <v>41</v>
      </c>
      <c r="I34" s="3" t="s">
        <v>42</v>
      </c>
      <c r="J34" s="3" t="s">
        <v>40</v>
      </c>
      <c r="K34" s="3" t="s">
        <v>41</v>
      </c>
      <c r="L34" s="3" t="s">
        <v>42</v>
      </c>
      <c r="M34" s="3" t="s">
        <v>40</v>
      </c>
      <c r="N34" s="3" t="s">
        <v>41</v>
      </c>
    </row>
    <row r="35" spans="1:14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</row>
    <row r="36" spans="1:14" ht="15" hidden="1" customHeight="1" x14ac:dyDescent="0.25">
      <c r="A36" s="3" t="s">
        <v>40</v>
      </c>
      <c r="B36" s="3" t="s">
        <v>41</v>
      </c>
      <c r="C36" s="3" t="s">
        <v>42</v>
      </c>
      <c r="D36" s="3" t="s">
        <v>40</v>
      </c>
      <c r="E36" s="3" t="s">
        <v>41</v>
      </c>
      <c r="F36" s="3" t="s">
        <v>42</v>
      </c>
      <c r="G36" s="3" t="s">
        <v>40</v>
      </c>
      <c r="H36" s="3" t="s">
        <v>41</v>
      </c>
      <c r="I36" s="3" t="s">
        <v>42</v>
      </c>
      <c r="J36" s="3" t="s">
        <v>40</v>
      </c>
      <c r="K36" s="3" t="s">
        <v>41</v>
      </c>
      <c r="L36" s="3" t="s">
        <v>42</v>
      </c>
      <c r="M36" s="3" t="s">
        <v>40</v>
      </c>
      <c r="N36" s="3" t="s">
        <v>41</v>
      </c>
    </row>
    <row r="37" spans="1:14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</row>
    <row r="38" spans="1:14" ht="15" hidden="1" customHeight="1" x14ac:dyDescent="0.25">
      <c r="A38" s="3" t="s">
        <v>40</v>
      </c>
      <c r="B38" s="3" t="s">
        <v>41</v>
      </c>
      <c r="C38" s="3" t="s">
        <v>42</v>
      </c>
      <c r="D38" s="3" t="s">
        <v>40</v>
      </c>
      <c r="E38" s="3" t="s">
        <v>41</v>
      </c>
      <c r="F38" s="3" t="s">
        <v>42</v>
      </c>
      <c r="G38" s="3" t="s">
        <v>40</v>
      </c>
      <c r="H38" s="3" t="s">
        <v>41</v>
      </c>
      <c r="I38" s="3" t="s">
        <v>42</v>
      </c>
      <c r="J38" s="3" t="s">
        <v>40</v>
      </c>
      <c r="K38" s="3" t="s">
        <v>41</v>
      </c>
      <c r="L38" s="3" t="s">
        <v>42</v>
      </c>
      <c r="M38" s="3" t="s">
        <v>40</v>
      </c>
      <c r="N38" s="3" t="s">
        <v>41</v>
      </c>
    </row>
    <row r="39" spans="1:14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</row>
    <row r="40" spans="1:14" ht="15" hidden="1" customHeight="1" x14ac:dyDescent="0.25">
      <c r="A40" s="3" t="s">
        <v>40</v>
      </c>
      <c r="B40" s="3" t="s">
        <v>41</v>
      </c>
      <c r="C40" s="3" t="s">
        <v>42</v>
      </c>
      <c r="D40" s="3" t="s">
        <v>40</v>
      </c>
      <c r="E40" s="3" t="s">
        <v>41</v>
      </c>
      <c r="F40" s="3" t="s">
        <v>42</v>
      </c>
      <c r="G40" s="3" t="s">
        <v>40</v>
      </c>
      <c r="H40" s="3" t="s">
        <v>41</v>
      </c>
      <c r="I40" s="3" t="s">
        <v>42</v>
      </c>
      <c r="J40" s="3" t="s">
        <v>40</v>
      </c>
      <c r="K40" s="3" t="s">
        <v>41</v>
      </c>
      <c r="L40" s="3" t="s">
        <v>42</v>
      </c>
      <c r="M40" s="3" t="s">
        <v>40</v>
      </c>
      <c r="N40" s="3" t="s">
        <v>41</v>
      </c>
    </row>
    <row r="41" spans="1:14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</row>
    <row r="42" spans="1:14" ht="15" hidden="1" customHeight="1" x14ac:dyDescent="0.25">
      <c r="A42" s="3" t="s">
        <v>40</v>
      </c>
      <c r="B42" s="3" t="s">
        <v>41</v>
      </c>
      <c r="C42" s="3" t="s">
        <v>42</v>
      </c>
      <c r="D42" s="3" t="s">
        <v>40</v>
      </c>
      <c r="E42" s="3" t="s">
        <v>41</v>
      </c>
      <c r="F42" s="3" t="s">
        <v>42</v>
      </c>
      <c r="G42" s="3" t="s">
        <v>40</v>
      </c>
      <c r="H42" s="3" t="s">
        <v>41</v>
      </c>
      <c r="I42" s="3" t="s">
        <v>42</v>
      </c>
      <c r="J42" s="3" t="s">
        <v>40</v>
      </c>
      <c r="K42" s="3" t="s">
        <v>41</v>
      </c>
      <c r="L42" s="3" t="s">
        <v>42</v>
      </c>
      <c r="M42" s="3" t="s">
        <v>40</v>
      </c>
      <c r="N42" s="3" t="s">
        <v>41</v>
      </c>
    </row>
    <row r="43" spans="1:14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</row>
    <row r="44" spans="1:14" ht="15" hidden="1" customHeight="1" x14ac:dyDescent="0.25">
      <c r="A44" s="3" t="s">
        <v>40</v>
      </c>
      <c r="B44" s="3" t="s">
        <v>41</v>
      </c>
      <c r="C44" s="3" t="s">
        <v>42</v>
      </c>
      <c r="D44" s="3" t="s">
        <v>40</v>
      </c>
      <c r="E44" s="3" t="s">
        <v>41</v>
      </c>
      <c r="F44" s="3" t="s">
        <v>42</v>
      </c>
      <c r="G44" s="3" t="s">
        <v>40</v>
      </c>
      <c r="H44" s="3" t="s">
        <v>41</v>
      </c>
      <c r="I44" s="3" t="s">
        <v>42</v>
      </c>
      <c r="J44" s="3" t="s">
        <v>40</v>
      </c>
      <c r="K44" s="3" t="s">
        <v>41</v>
      </c>
      <c r="L44" s="3" t="s">
        <v>42</v>
      </c>
      <c r="M44" s="3" t="s">
        <v>40</v>
      </c>
      <c r="N44" s="3" t="s">
        <v>41</v>
      </c>
    </row>
    <row r="45" spans="1:14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</row>
    <row r="46" spans="1:14" ht="15" hidden="1" customHeight="1" x14ac:dyDescent="0.25">
      <c r="A46" s="3" t="s">
        <v>40</v>
      </c>
      <c r="B46" s="3" t="s">
        <v>41</v>
      </c>
      <c r="C46" s="3" t="s">
        <v>42</v>
      </c>
      <c r="D46" s="3" t="s">
        <v>40</v>
      </c>
      <c r="E46" s="3" t="s">
        <v>41</v>
      </c>
      <c r="F46" s="3" t="s">
        <v>42</v>
      </c>
      <c r="G46" s="3" t="s">
        <v>40</v>
      </c>
      <c r="H46" s="3" t="s">
        <v>41</v>
      </c>
      <c r="I46" s="3" t="s">
        <v>42</v>
      </c>
      <c r="J46" s="3" t="s">
        <v>40</v>
      </c>
      <c r="K46" s="3" t="s">
        <v>41</v>
      </c>
      <c r="L46" s="3" t="s">
        <v>42</v>
      </c>
      <c r="M46" s="3" t="s">
        <v>40</v>
      </c>
      <c r="N46" s="3" t="s">
        <v>41</v>
      </c>
    </row>
    <row r="47" spans="1:14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</row>
    <row r="48" spans="1:14" ht="15" hidden="1" customHeight="1" x14ac:dyDescent="0.25">
      <c r="A48" s="3" t="s">
        <v>40</v>
      </c>
      <c r="B48" s="3" t="s">
        <v>41</v>
      </c>
      <c r="C48" s="3" t="s">
        <v>42</v>
      </c>
      <c r="D48" s="3" t="s">
        <v>40</v>
      </c>
      <c r="E48" s="3" t="s">
        <v>41</v>
      </c>
      <c r="F48" s="3" t="s">
        <v>42</v>
      </c>
      <c r="G48" s="3" t="s">
        <v>40</v>
      </c>
      <c r="H48" s="3" t="s">
        <v>41</v>
      </c>
      <c r="I48" s="3" t="s">
        <v>42</v>
      </c>
      <c r="J48" s="3" t="s">
        <v>40</v>
      </c>
      <c r="K48" s="3" t="s">
        <v>41</v>
      </c>
      <c r="L48" s="3" t="s">
        <v>42</v>
      </c>
      <c r="M48" s="3" t="s">
        <v>40</v>
      </c>
      <c r="N48" s="3" t="s">
        <v>41</v>
      </c>
    </row>
    <row r="49" spans="1:14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</row>
    <row r="50" spans="1:14" ht="15" hidden="1" customHeight="1" x14ac:dyDescent="0.25">
      <c r="A50" s="3" t="s">
        <v>40</v>
      </c>
      <c r="B50" s="3" t="s">
        <v>41</v>
      </c>
      <c r="C50" s="3" t="s">
        <v>42</v>
      </c>
      <c r="D50" s="3" t="s">
        <v>40</v>
      </c>
      <c r="E50" s="3" t="s">
        <v>41</v>
      </c>
      <c r="F50" s="3" t="s">
        <v>42</v>
      </c>
      <c r="G50" s="3" t="s">
        <v>40</v>
      </c>
      <c r="H50" s="3" t="s">
        <v>41</v>
      </c>
      <c r="I50" s="3" t="s">
        <v>42</v>
      </c>
      <c r="J50" s="3" t="s">
        <v>40</v>
      </c>
      <c r="K50" s="3" t="s">
        <v>41</v>
      </c>
      <c r="L50" s="3" t="s">
        <v>42</v>
      </c>
      <c r="M50" s="3" t="s">
        <v>40</v>
      </c>
      <c r="N50" s="3" t="s">
        <v>41</v>
      </c>
    </row>
    <row r="51" spans="1:14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</row>
    <row r="52" spans="1:14" ht="15" hidden="1" customHeight="1" x14ac:dyDescent="0.25">
      <c r="A52" s="3" t="s">
        <v>40</v>
      </c>
      <c r="B52" s="3" t="s">
        <v>41</v>
      </c>
      <c r="C52" s="3" t="s">
        <v>42</v>
      </c>
      <c r="D52" s="3" t="s">
        <v>40</v>
      </c>
      <c r="E52" s="3" t="s">
        <v>41</v>
      </c>
      <c r="F52" s="3" t="s">
        <v>42</v>
      </c>
      <c r="G52" s="3" t="s">
        <v>40</v>
      </c>
      <c r="H52" s="3" t="s">
        <v>41</v>
      </c>
      <c r="I52" s="3" t="s">
        <v>42</v>
      </c>
      <c r="J52" s="3" t="s">
        <v>40</v>
      </c>
      <c r="K52" s="3" t="s">
        <v>41</v>
      </c>
      <c r="L52" s="3" t="s">
        <v>42</v>
      </c>
      <c r="M52" s="3" t="s">
        <v>40</v>
      </c>
      <c r="N52" s="3" t="s">
        <v>41</v>
      </c>
    </row>
    <row r="53" spans="1:14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</row>
    <row r="54" spans="1:14" ht="15" hidden="1" customHeight="1" x14ac:dyDescent="0.25">
      <c r="A54" s="3" t="s">
        <v>40</v>
      </c>
      <c r="B54" s="3" t="s">
        <v>41</v>
      </c>
      <c r="C54" s="3" t="s">
        <v>42</v>
      </c>
      <c r="D54" s="3" t="s">
        <v>40</v>
      </c>
      <c r="E54" s="3" t="s">
        <v>41</v>
      </c>
      <c r="F54" s="3" t="s">
        <v>42</v>
      </c>
      <c r="G54" s="3" t="s">
        <v>40</v>
      </c>
      <c r="H54" s="3" t="s">
        <v>41</v>
      </c>
      <c r="I54" s="3" t="s">
        <v>42</v>
      </c>
      <c r="J54" s="3" t="s">
        <v>40</v>
      </c>
      <c r="K54" s="3" t="s">
        <v>41</v>
      </c>
      <c r="L54" s="3" t="s">
        <v>42</v>
      </c>
      <c r="M54" s="3" t="s">
        <v>40</v>
      </c>
      <c r="N54" s="3" t="s">
        <v>41</v>
      </c>
    </row>
    <row r="55" spans="1:14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</row>
    <row r="56" spans="1:14" ht="15" hidden="1" customHeight="1" x14ac:dyDescent="0.25">
      <c r="A56" s="3" t="s">
        <v>40</v>
      </c>
      <c r="B56" s="3" t="s">
        <v>41</v>
      </c>
      <c r="C56" s="3" t="s">
        <v>42</v>
      </c>
      <c r="D56" s="3" t="s">
        <v>40</v>
      </c>
      <c r="E56" s="3" t="s">
        <v>41</v>
      </c>
      <c r="F56" s="3" t="s">
        <v>42</v>
      </c>
      <c r="G56" s="3" t="s">
        <v>40</v>
      </c>
      <c r="H56" s="3" t="s">
        <v>41</v>
      </c>
      <c r="I56" s="3" t="s">
        <v>42</v>
      </c>
      <c r="J56" s="3" t="s">
        <v>40</v>
      </c>
      <c r="K56" s="3" t="s">
        <v>41</v>
      </c>
      <c r="L56" s="3" t="s">
        <v>42</v>
      </c>
      <c r="M56" s="3" t="s">
        <v>40</v>
      </c>
      <c r="N56" s="3" t="s">
        <v>41</v>
      </c>
    </row>
    <row r="57" spans="1:14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</row>
    <row r="58" spans="1:14" ht="15" hidden="1" customHeight="1" x14ac:dyDescent="0.25">
      <c r="A58" s="3" t="s">
        <v>40</v>
      </c>
      <c r="B58" s="3" t="s">
        <v>41</v>
      </c>
      <c r="C58" s="3" t="s">
        <v>42</v>
      </c>
      <c r="D58" s="3" t="s">
        <v>40</v>
      </c>
      <c r="E58" s="3" t="s">
        <v>41</v>
      </c>
      <c r="F58" s="3" t="s">
        <v>42</v>
      </c>
      <c r="G58" s="3" t="s">
        <v>40</v>
      </c>
      <c r="H58" s="3" t="s">
        <v>41</v>
      </c>
      <c r="I58" s="3" t="s">
        <v>42</v>
      </c>
      <c r="J58" s="3" t="s">
        <v>40</v>
      </c>
      <c r="K58" s="3" t="s">
        <v>41</v>
      </c>
      <c r="L58" s="3" t="s">
        <v>42</v>
      </c>
      <c r="M58" s="3" t="s">
        <v>40</v>
      </c>
      <c r="N58" s="3" t="s">
        <v>41</v>
      </c>
    </row>
    <row r="59" spans="1:14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</row>
    <row r="60" spans="1:14" ht="15" hidden="1" customHeight="1" x14ac:dyDescent="0.25">
      <c r="A60" s="3" t="s">
        <v>40</v>
      </c>
      <c r="B60" s="3" t="s">
        <v>41</v>
      </c>
      <c r="C60" s="3" t="s">
        <v>42</v>
      </c>
      <c r="D60" s="3" t="s">
        <v>40</v>
      </c>
      <c r="E60" s="3" t="s">
        <v>41</v>
      </c>
      <c r="F60" s="3" t="s">
        <v>42</v>
      </c>
      <c r="G60" s="3" t="s">
        <v>40</v>
      </c>
      <c r="H60" s="3" t="s">
        <v>41</v>
      </c>
      <c r="I60" s="3" t="s">
        <v>42</v>
      </c>
      <c r="J60" s="3" t="s">
        <v>40</v>
      </c>
      <c r="K60" s="3" t="s">
        <v>41</v>
      </c>
      <c r="L60" s="3" t="s">
        <v>42</v>
      </c>
      <c r="M60" s="3" t="s">
        <v>40</v>
      </c>
      <c r="N60" s="3" t="s">
        <v>41</v>
      </c>
    </row>
    <row r="61" spans="1:14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</row>
    <row r="62" spans="1:14" ht="15" hidden="1" customHeight="1" x14ac:dyDescent="0.2"/>
    <row r="63" spans="1:14" ht="15" hidden="1" customHeight="1" x14ac:dyDescent="0.2"/>
    <row r="64" spans="1:14" ht="15" hidden="1" customHeight="1" x14ac:dyDescent="0.25">
      <c r="A64" s="3" t="s">
        <v>43</v>
      </c>
      <c r="B64" s="3" t="s">
        <v>34</v>
      </c>
      <c r="C64" s="3" t="s">
        <v>43</v>
      </c>
      <c r="D64" s="3" t="s">
        <v>34</v>
      </c>
      <c r="E64" s="3" t="s">
        <v>43</v>
      </c>
      <c r="F64" s="3" t="s">
        <v>34</v>
      </c>
      <c r="H64" s="5" t="s">
        <v>44</v>
      </c>
      <c r="I64" s="5" t="s">
        <v>17</v>
      </c>
      <c r="J64" s="5" t="s">
        <v>44</v>
      </c>
      <c r="K64" s="5" t="s">
        <v>17</v>
      </c>
      <c r="L64" s="5" t="s">
        <v>44</v>
      </c>
      <c r="M64" s="5" t="s">
        <v>17</v>
      </c>
      <c r="N64" s="5" t="s">
        <v>44</v>
      </c>
    </row>
    <row r="65" spans="1:14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</row>
    <row r="66" spans="1:14" ht="15" hidden="1" customHeight="1" x14ac:dyDescent="0.25">
      <c r="A66" s="3" t="s">
        <v>43</v>
      </c>
      <c r="B66" s="3" t="s">
        <v>34</v>
      </c>
      <c r="C66" s="3" t="s">
        <v>43</v>
      </c>
      <c r="D66" s="3" t="s">
        <v>34</v>
      </c>
      <c r="E66" s="3" t="s">
        <v>43</v>
      </c>
      <c r="F66" s="3" t="s">
        <v>34</v>
      </c>
      <c r="H66" s="5" t="s">
        <v>44</v>
      </c>
      <c r="I66" s="5" t="s">
        <v>17</v>
      </c>
      <c r="J66" s="5" t="s">
        <v>44</v>
      </c>
      <c r="K66" s="5" t="s">
        <v>17</v>
      </c>
      <c r="L66" s="5" t="s">
        <v>44</v>
      </c>
      <c r="M66" s="5" t="s">
        <v>17</v>
      </c>
      <c r="N66" s="5" t="s">
        <v>44</v>
      </c>
    </row>
    <row r="67" spans="1:14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</row>
    <row r="68" spans="1:14" ht="15" hidden="1" customHeight="1" x14ac:dyDescent="0.25">
      <c r="A68" s="3" t="s">
        <v>43</v>
      </c>
      <c r="B68" s="3" t="s">
        <v>34</v>
      </c>
      <c r="C68" s="3" t="s">
        <v>43</v>
      </c>
      <c r="D68" s="3" t="s">
        <v>34</v>
      </c>
      <c r="E68" s="3" t="s">
        <v>43</v>
      </c>
      <c r="F68" s="3" t="s">
        <v>34</v>
      </c>
      <c r="H68" s="5" t="s">
        <v>44</v>
      </c>
      <c r="I68" s="5" t="s">
        <v>17</v>
      </c>
      <c r="J68" s="5" t="s">
        <v>44</v>
      </c>
      <c r="K68" s="5" t="s">
        <v>17</v>
      </c>
      <c r="L68" s="5" t="s">
        <v>44</v>
      </c>
      <c r="M68" s="5" t="s">
        <v>17</v>
      </c>
      <c r="N68" s="5" t="s">
        <v>44</v>
      </c>
    </row>
    <row r="69" spans="1:14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</row>
    <row r="70" spans="1:14" ht="15" hidden="1" customHeight="1" x14ac:dyDescent="0.25">
      <c r="A70" s="3" t="s">
        <v>43</v>
      </c>
      <c r="B70" s="3" t="s">
        <v>34</v>
      </c>
      <c r="C70" s="3" t="s">
        <v>43</v>
      </c>
      <c r="D70" s="3" t="s">
        <v>34</v>
      </c>
      <c r="E70" s="3" t="s">
        <v>43</v>
      </c>
      <c r="F70" s="3" t="s">
        <v>34</v>
      </c>
      <c r="H70" s="5" t="s">
        <v>44</v>
      </c>
      <c r="I70" s="5" t="s">
        <v>17</v>
      </c>
      <c r="J70" s="5" t="s">
        <v>44</v>
      </c>
      <c r="K70" s="5" t="s">
        <v>17</v>
      </c>
      <c r="L70" s="5" t="s">
        <v>44</v>
      </c>
      <c r="M70" s="5" t="s">
        <v>17</v>
      </c>
      <c r="N70" s="5" t="s">
        <v>44</v>
      </c>
    </row>
    <row r="71" spans="1:14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</row>
    <row r="72" spans="1:14" ht="15" hidden="1" customHeight="1" x14ac:dyDescent="0.25">
      <c r="A72" s="3" t="s">
        <v>43</v>
      </c>
      <c r="B72" s="3" t="s">
        <v>34</v>
      </c>
      <c r="C72" s="3" t="s">
        <v>43</v>
      </c>
      <c r="D72" s="3" t="s">
        <v>34</v>
      </c>
      <c r="E72" s="3" t="s">
        <v>43</v>
      </c>
      <c r="F72" s="3" t="s">
        <v>34</v>
      </c>
      <c r="H72" s="5" t="s">
        <v>44</v>
      </c>
      <c r="I72" s="5" t="s">
        <v>17</v>
      </c>
      <c r="J72" s="5" t="s">
        <v>44</v>
      </c>
      <c r="K72" s="5" t="s">
        <v>17</v>
      </c>
      <c r="L72" s="5" t="s">
        <v>44</v>
      </c>
      <c r="M72" s="5" t="s">
        <v>17</v>
      </c>
      <c r="N72" s="5" t="s">
        <v>44</v>
      </c>
    </row>
    <row r="73" spans="1:14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</row>
    <row r="74" spans="1:14" ht="15" hidden="1" customHeight="1" x14ac:dyDescent="0.25">
      <c r="A74" s="3" t="s">
        <v>43</v>
      </c>
      <c r="B74" s="3" t="s">
        <v>34</v>
      </c>
      <c r="C74" s="3" t="s">
        <v>43</v>
      </c>
      <c r="D74" s="3" t="s">
        <v>34</v>
      </c>
      <c r="E74" s="3" t="s">
        <v>43</v>
      </c>
      <c r="F74" s="3" t="s">
        <v>34</v>
      </c>
      <c r="H74" s="5" t="s">
        <v>44</v>
      </c>
      <c r="I74" s="5" t="s">
        <v>17</v>
      </c>
      <c r="J74" s="5" t="s">
        <v>44</v>
      </c>
      <c r="K74" s="5" t="s">
        <v>17</v>
      </c>
      <c r="L74" s="5" t="s">
        <v>44</v>
      </c>
      <c r="M74" s="5" t="s">
        <v>17</v>
      </c>
      <c r="N74" s="5" t="s">
        <v>44</v>
      </c>
    </row>
    <row r="75" spans="1:14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</row>
    <row r="76" spans="1:14" ht="15" hidden="1" customHeight="1" x14ac:dyDescent="0.25">
      <c r="A76" s="3" t="s">
        <v>43</v>
      </c>
      <c r="B76" s="3" t="s">
        <v>34</v>
      </c>
      <c r="C76" s="3" t="s">
        <v>43</v>
      </c>
      <c r="D76" s="3" t="s">
        <v>34</v>
      </c>
      <c r="E76" s="3" t="s">
        <v>43</v>
      </c>
      <c r="F76" s="3" t="s">
        <v>34</v>
      </c>
      <c r="H76" s="5" t="s">
        <v>44</v>
      </c>
      <c r="I76" s="5" t="s">
        <v>17</v>
      </c>
      <c r="J76" s="5" t="s">
        <v>44</v>
      </c>
      <c r="K76" s="5" t="s">
        <v>17</v>
      </c>
      <c r="L76" s="5" t="s">
        <v>44</v>
      </c>
      <c r="M76" s="5" t="s">
        <v>17</v>
      </c>
      <c r="N76" s="5" t="s">
        <v>44</v>
      </c>
    </row>
    <row r="77" spans="1:14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</row>
    <row r="78" spans="1:14" ht="15" hidden="1" customHeight="1" x14ac:dyDescent="0.25">
      <c r="A78" s="3" t="s">
        <v>43</v>
      </c>
      <c r="B78" s="3" t="s">
        <v>34</v>
      </c>
      <c r="C78" s="3" t="s">
        <v>43</v>
      </c>
      <c r="D78" s="3" t="s">
        <v>34</v>
      </c>
      <c r="E78" s="3" t="s">
        <v>43</v>
      </c>
      <c r="F78" s="3" t="s">
        <v>34</v>
      </c>
      <c r="H78" s="5" t="s">
        <v>44</v>
      </c>
      <c r="I78" s="5" t="s">
        <v>17</v>
      </c>
      <c r="J78" s="5" t="s">
        <v>44</v>
      </c>
      <c r="K78" s="5" t="s">
        <v>17</v>
      </c>
      <c r="L78" s="5" t="s">
        <v>44</v>
      </c>
      <c r="M78" s="5" t="s">
        <v>17</v>
      </c>
      <c r="N78" s="5" t="s">
        <v>44</v>
      </c>
    </row>
    <row r="79" spans="1:14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</row>
    <row r="80" spans="1:14" ht="15" hidden="1" customHeight="1" x14ac:dyDescent="0.25">
      <c r="A80" s="3" t="s">
        <v>43</v>
      </c>
      <c r="B80" s="3" t="s">
        <v>34</v>
      </c>
      <c r="C80" s="3" t="s">
        <v>43</v>
      </c>
      <c r="D80" s="3" t="s">
        <v>34</v>
      </c>
      <c r="E80" s="3" t="s">
        <v>43</v>
      </c>
      <c r="F80" s="3" t="s">
        <v>34</v>
      </c>
      <c r="H80" s="5" t="s">
        <v>44</v>
      </c>
      <c r="I80" s="5" t="s">
        <v>17</v>
      </c>
      <c r="J80" s="5" t="s">
        <v>44</v>
      </c>
      <c r="K80" s="5" t="s">
        <v>17</v>
      </c>
      <c r="L80" s="5" t="s">
        <v>44</v>
      </c>
      <c r="M80" s="5" t="s">
        <v>17</v>
      </c>
      <c r="N80" s="5" t="s">
        <v>44</v>
      </c>
    </row>
    <row r="81" spans="1:14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</row>
    <row r="82" spans="1:14" ht="15" hidden="1" customHeight="1" x14ac:dyDescent="0.25">
      <c r="A82" s="3" t="s">
        <v>43</v>
      </c>
      <c r="B82" s="3" t="s">
        <v>34</v>
      </c>
      <c r="C82" s="3" t="s">
        <v>43</v>
      </c>
      <c r="D82" s="3" t="s">
        <v>34</v>
      </c>
      <c r="E82" s="3" t="s">
        <v>43</v>
      </c>
      <c r="F82" s="3" t="s">
        <v>34</v>
      </c>
      <c r="H82" s="5" t="s">
        <v>44</v>
      </c>
      <c r="I82" s="5" t="s">
        <v>17</v>
      </c>
      <c r="J82" s="5" t="s">
        <v>44</v>
      </c>
      <c r="K82" s="5" t="s">
        <v>17</v>
      </c>
      <c r="L82" s="5" t="s">
        <v>44</v>
      </c>
      <c r="M82" s="5" t="s">
        <v>17</v>
      </c>
      <c r="N82" s="5" t="s">
        <v>44</v>
      </c>
    </row>
    <row r="83" spans="1:14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</row>
    <row r="84" spans="1:14" ht="15" hidden="1" customHeight="1" x14ac:dyDescent="0.25">
      <c r="A84" s="3" t="s">
        <v>43</v>
      </c>
      <c r="B84" s="3" t="s">
        <v>34</v>
      </c>
      <c r="C84" s="3" t="s">
        <v>43</v>
      </c>
      <c r="D84" s="3" t="s">
        <v>34</v>
      </c>
      <c r="E84" s="3" t="s">
        <v>43</v>
      </c>
      <c r="F84" s="3" t="s">
        <v>34</v>
      </c>
      <c r="H84" s="5" t="s">
        <v>44</v>
      </c>
      <c r="I84" s="5" t="s">
        <v>17</v>
      </c>
      <c r="J84" s="5" t="s">
        <v>44</v>
      </c>
      <c r="K84" s="5" t="s">
        <v>17</v>
      </c>
      <c r="L84" s="5" t="s">
        <v>44</v>
      </c>
      <c r="M84" s="5" t="s">
        <v>17</v>
      </c>
      <c r="N84" s="5" t="s">
        <v>44</v>
      </c>
    </row>
    <row r="85" spans="1:14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</row>
    <row r="86" spans="1:14" ht="15" hidden="1" customHeight="1" x14ac:dyDescent="0.25">
      <c r="A86" s="3" t="s">
        <v>43</v>
      </c>
      <c r="B86" s="3" t="s">
        <v>34</v>
      </c>
      <c r="C86" s="3" t="s">
        <v>43</v>
      </c>
      <c r="D86" s="3" t="s">
        <v>34</v>
      </c>
      <c r="E86" s="3" t="s">
        <v>43</v>
      </c>
      <c r="F86" s="3" t="s">
        <v>34</v>
      </c>
      <c r="H86" s="5" t="s">
        <v>44</v>
      </c>
      <c r="I86" s="5" t="s">
        <v>17</v>
      </c>
      <c r="J86" s="5" t="s">
        <v>44</v>
      </c>
      <c r="K86" s="5" t="s">
        <v>17</v>
      </c>
      <c r="L86" s="5" t="s">
        <v>44</v>
      </c>
      <c r="M86" s="5" t="s">
        <v>17</v>
      </c>
      <c r="N86" s="5" t="s">
        <v>44</v>
      </c>
    </row>
    <row r="87" spans="1:14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</row>
    <row r="88" spans="1:14" ht="15" hidden="1" customHeight="1" x14ac:dyDescent="0.2"/>
    <row r="89" spans="1:14" ht="15" hidden="1" customHeight="1" x14ac:dyDescent="0.2"/>
    <row r="90" spans="1:14" ht="15" hidden="1" customHeight="1" x14ac:dyDescent="0.2">
      <c r="A90" s="5" t="s">
        <v>44</v>
      </c>
      <c r="B90" s="5" t="s">
        <v>45</v>
      </c>
      <c r="C90" s="5" t="s">
        <v>44</v>
      </c>
      <c r="D90" s="5" t="s">
        <v>45</v>
      </c>
      <c r="E90" s="5" t="s">
        <v>44</v>
      </c>
      <c r="F90" s="5" t="s">
        <v>45</v>
      </c>
      <c r="G90" s="5" t="s">
        <v>44</v>
      </c>
      <c r="H90" s="5" t="s">
        <v>45</v>
      </c>
    </row>
    <row r="91" spans="1:14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4" ht="15" hidden="1" customHeight="1" x14ac:dyDescent="0.2">
      <c r="A92" s="5" t="s">
        <v>44</v>
      </c>
      <c r="B92" s="5" t="s">
        <v>45</v>
      </c>
      <c r="C92" s="5" t="s">
        <v>44</v>
      </c>
      <c r="D92" s="5" t="s">
        <v>45</v>
      </c>
      <c r="E92" s="5" t="s">
        <v>44</v>
      </c>
      <c r="F92" s="5" t="s">
        <v>45</v>
      </c>
      <c r="G92" s="5" t="s">
        <v>44</v>
      </c>
      <c r="H92" s="5" t="s">
        <v>45</v>
      </c>
    </row>
    <row r="93" spans="1:14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4" ht="15" hidden="1" customHeight="1" x14ac:dyDescent="0.2">
      <c r="A94" s="5" t="s">
        <v>44</v>
      </c>
      <c r="B94" s="5" t="s">
        <v>45</v>
      </c>
      <c r="C94" s="5" t="s">
        <v>44</v>
      </c>
      <c r="D94" s="5" t="s">
        <v>45</v>
      </c>
      <c r="E94" s="5" t="s">
        <v>44</v>
      </c>
      <c r="F94" s="5" t="s">
        <v>45</v>
      </c>
      <c r="G94" s="5" t="s">
        <v>44</v>
      </c>
      <c r="H94" s="5" t="s">
        <v>45</v>
      </c>
    </row>
    <row r="95" spans="1:14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4" ht="15" hidden="1" customHeight="1" x14ac:dyDescent="0.2">
      <c r="A96" s="5" t="s">
        <v>44</v>
      </c>
      <c r="B96" s="5" t="s">
        <v>45</v>
      </c>
      <c r="C96" s="5" t="s">
        <v>44</v>
      </c>
      <c r="D96" s="5" t="s">
        <v>45</v>
      </c>
      <c r="E96" s="5" t="s">
        <v>44</v>
      </c>
      <c r="F96" s="5" t="s">
        <v>45</v>
      </c>
      <c r="G96" s="5" t="s">
        <v>44</v>
      </c>
      <c r="H96" s="5" t="s">
        <v>45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44</v>
      </c>
      <c r="B98" s="5" t="s">
        <v>45</v>
      </c>
      <c r="C98" s="5" t="s">
        <v>44</v>
      </c>
      <c r="D98" s="5" t="s">
        <v>45</v>
      </c>
      <c r="E98" s="5" t="s">
        <v>44</v>
      </c>
      <c r="F98" s="5" t="s">
        <v>45</v>
      </c>
      <c r="G98" s="5" t="s">
        <v>44</v>
      </c>
      <c r="H98" s="5" t="s">
        <v>45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44</v>
      </c>
      <c r="B100" s="5" t="s">
        <v>45</v>
      </c>
      <c r="C100" s="5" t="s">
        <v>44</v>
      </c>
      <c r="D100" s="5" t="s">
        <v>45</v>
      </c>
      <c r="E100" s="5" t="s">
        <v>44</v>
      </c>
      <c r="F100" s="5" t="s">
        <v>45</v>
      </c>
      <c r="G100" s="5" t="s">
        <v>44</v>
      </c>
      <c r="H100" s="5" t="s">
        <v>45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44</v>
      </c>
      <c r="B102" s="5" t="s">
        <v>45</v>
      </c>
      <c r="C102" s="5" t="s">
        <v>44</v>
      </c>
      <c r="D102" s="5" t="s">
        <v>45</v>
      </c>
      <c r="E102" s="5" t="s">
        <v>44</v>
      </c>
      <c r="F102" s="5" t="s">
        <v>45</v>
      </c>
      <c r="G102" s="5" t="s">
        <v>44</v>
      </c>
      <c r="H102" s="5" t="s">
        <v>45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44</v>
      </c>
      <c r="B104" s="5" t="s">
        <v>45</v>
      </c>
      <c r="C104" s="5" t="s">
        <v>44</v>
      </c>
      <c r="D104" s="5" t="s">
        <v>45</v>
      </c>
      <c r="E104" s="5" t="s">
        <v>44</v>
      </c>
      <c r="F104" s="5" t="s">
        <v>45</v>
      </c>
      <c r="G104" s="5" t="s">
        <v>44</v>
      </c>
      <c r="H104" s="5" t="s">
        <v>45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44</v>
      </c>
      <c r="B106" s="5" t="s">
        <v>45</v>
      </c>
      <c r="C106" s="5" t="s">
        <v>44</v>
      </c>
      <c r="D106" s="5" t="s">
        <v>45</v>
      </c>
      <c r="E106" s="5" t="s">
        <v>44</v>
      </c>
      <c r="F106" s="5" t="s">
        <v>45</v>
      </c>
      <c r="G106" s="5" t="s">
        <v>44</v>
      </c>
      <c r="H106" s="5" t="s">
        <v>45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44</v>
      </c>
      <c r="B108" s="5" t="s">
        <v>45</v>
      </c>
      <c r="C108" s="5" t="s">
        <v>44</v>
      </c>
      <c r="D108" s="5" t="s">
        <v>45</v>
      </c>
      <c r="E108" s="5" t="s">
        <v>44</v>
      </c>
      <c r="F108" s="5" t="s">
        <v>45</v>
      </c>
      <c r="G108" s="5" t="s">
        <v>44</v>
      </c>
      <c r="H108" s="5" t="s">
        <v>45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44</v>
      </c>
      <c r="B110" s="5" t="s">
        <v>45</v>
      </c>
      <c r="C110" s="5" t="s">
        <v>44</v>
      </c>
      <c r="D110" s="5" t="s">
        <v>45</v>
      </c>
      <c r="E110" s="5" t="s">
        <v>44</v>
      </c>
      <c r="F110" s="5" t="s">
        <v>45</v>
      </c>
      <c r="G110" s="5" t="s">
        <v>44</v>
      </c>
      <c r="H110" s="5" t="s">
        <v>45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44</v>
      </c>
      <c r="B112" s="5" t="s">
        <v>45</v>
      </c>
      <c r="C112" s="5" t="s">
        <v>44</v>
      </c>
      <c r="D112" s="5" t="s">
        <v>45</v>
      </c>
      <c r="E112" s="5" t="s">
        <v>44</v>
      </c>
      <c r="F112" s="5" t="s">
        <v>45</v>
      </c>
      <c r="G112" s="5" t="s">
        <v>44</v>
      </c>
      <c r="H112" s="5" t="s">
        <v>45</v>
      </c>
    </row>
    <row r="113" spans="1:14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4" ht="15" hidden="1" customHeight="1" x14ac:dyDescent="0.2">
      <c r="A114" s="5" t="s">
        <v>44</v>
      </c>
      <c r="B114" s="5" t="s">
        <v>45</v>
      </c>
      <c r="C114" s="5" t="s">
        <v>44</v>
      </c>
      <c r="D114" s="5" t="s">
        <v>45</v>
      </c>
      <c r="E114" s="5" t="s">
        <v>44</v>
      </c>
      <c r="F114" s="5" t="s">
        <v>45</v>
      </c>
      <c r="G114" s="5" t="s">
        <v>44</v>
      </c>
      <c r="H114" s="5" t="s">
        <v>45</v>
      </c>
    </row>
    <row r="115" spans="1:14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4" ht="15" hidden="1" customHeight="1" x14ac:dyDescent="0.2"/>
    <row r="117" spans="1:14" ht="15" hidden="1" customHeight="1" x14ac:dyDescent="0.2"/>
    <row r="118" spans="1:14" ht="15" hidden="1" customHeight="1" x14ac:dyDescent="0.2"/>
    <row r="119" spans="1:14" ht="58.5" customHeight="1" x14ac:dyDescent="0.2"/>
    <row r="120" spans="1:14" ht="41.25" customHeight="1" x14ac:dyDescent="0.35">
      <c r="A120" s="141" t="s">
        <v>46</v>
      </c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</row>
    <row r="121" spans="1:14" ht="18.75" x14ac:dyDescent="0.3">
      <c r="A121" s="142" t="s">
        <v>109</v>
      </c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</row>
    <row r="122" spans="1:14" ht="22.5" customHeight="1" x14ac:dyDescent="0.3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21.75" customHeight="1" thickBot="1" x14ac:dyDescent="0.25">
      <c r="A123" s="110" t="s">
        <v>47</v>
      </c>
      <c r="B123" s="111"/>
      <c r="C123" s="111"/>
      <c r="D123" s="111"/>
      <c r="E123" s="112"/>
      <c r="F123" s="65"/>
      <c r="G123" s="65"/>
      <c r="H123" s="65"/>
      <c r="I123" s="65"/>
      <c r="J123" s="65"/>
      <c r="K123" s="65"/>
      <c r="L123" s="65"/>
      <c r="M123" s="65"/>
      <c r="N123" s="65"/>
    </row>
    <row r="124" spans="1:14" s="6" customFormat="1" ht="13.5" customHeight="1" x14ac:dyDescent="0.2">
      <c r="A124" s="91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</row>
    <row r="125" spans="1:14" ht="14.25" customHeight="1" x14ac:dyDescent="0.3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46.5" customHeight="1" x14ac:dyDescent="0.3">
      <c r="A126" s="92" t="s">
        <v>34</v>
      </c>
      <c r="B126" s="7" t="s">
        <v>1</v>
      </c>
      <c r="C126" s="93" t="s">
        <v>48</v>
      </c>
      <c r="D126" s="7" t="s">
        <v>49</v>
      </c>
      <c r="E126" s="93" t="s">
        <v>50</v>
      </c>
      <c r="F126" s="89"/>
      <c r="G126" s="88"/>
      <c r="H126" s="88"/>
      <c r="I126" s="88"/>
      <c r="J126" s="88"/>
      <c r="K126" s="88"/>
      <c r="L126" s="88"/>
      <c r="M126" s="88"/>
      <c r="N126" s="88"/>
    </row>
    <row r="127" spans="1:14" ht="14.25" customHeight="1" x14ac:dyDescent="0.3">
      <c r="A127" s="8" t="s">
        <v>4</v>
      </c>
      <c r="B127" s="9">
        <f t="shared" ref="B127:B135" si="0">+SUM(C127:E127)</f>
        <v>207</v>
      </c>
      <c r="C127" s="95">
        <v>113</v>
      </c>
      <c r="D127" s="95">
        <v>46</v>
      </c>
      <c r="E127" s="95">
        <v>48</v>
      </c>
      <c r="F127" s="90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 x14ac:dyDescent="0.3">
      <c r="A128" s="10" t="s">
        <v>5</v>
      </c>
      <c r="B128" s="9">
        <f t="shared" si="0"/>
        <v>207</v>
      </c>
      <c r="C128" s="11">
        <v>104</v>
      </c>
      <c r="D128" s="11">
        <v>54</v>
      </c>
      <c r="E128" s="11">
        <v>49</v>
      </c>
      <c r="F128" s="90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 x14ac:dyDescent="0.3">
      <c r="A129" s="8" t="s">
        <v>6</v>
      </c>
      <c r="B129" s="9">
        <f t="shared" si="0"/>
        <v>221</v>
      </c>
      <c r="C129" s="95">
        <v>114</v>
      </c>
      <c r="D129" s="95">
        <v>57</v>
      </c>
      <c r="E129" s="95">
        <v>50</v>
      </c>
      <c r="F129" s="90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 x14ac:dyDescent="0.3">
      <c r="A130" s="10" t="s">
        <v>7</v>
      </c>
      <c r="B130" s="9">
        <f t="shared" si="0"/>
        <v>192</v>
      </c>
      <c r="C130" s="95">
        <v>78</v>
      </c>
      <c r="D130" s="95">
        <v>76</v>
      </c>
      <c r="E130" s="95">
        <v>38</v>
      </c>
      <c r="F130" s="90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 x14ac:dyDescent="0.3">
      <c r="A131" s="10" t="s">
        <v>8</v>
      </c>
      <c r="B131" s="9">
        <f t="shared" si="0"/>
        <v>246</v>
      </c>
      <c r="C131" s="95">
        <v>122</v>
      </c>
      <c r="D131" s="95">
        <v>78</v>
      </c>
      <c r="E131" s="95">
        <v>46</v>
      </c>
      <c r="F131" s="90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 x14ac:dyDescent="0.3">
      <c r="A132" s="10" t="s">
        <v>9</v>
      </c>
      <c r="B132" s="9">
        <f t="shared" si="0"/>
        <v>227</v>
      </c>
      <c r="C132" s="95">
        <v>117</v>
      </c>
      <c r="D132" s="95">
        <v>53</v>
      </c>
      <c r="E132" s="95">
        <v>57</v>
      </c>
      <c r="F132" s="90"/>
      <c r="G132" s="88"/>
      <c r="H132" s="88"/>
      <c r="I132" s="88"/>
      <c r="J132" s="88"/>
      <c r="K132" s="88"/>
      <c r="L132" s="88"/>
      <c r="M132" s="88"/>
      <c r="N132" s="88"/>
    </row>
    <row r="133" spans="1:14" ht="15" customHeight="1" x14ac:dyDescent="0.3">
      <c r="A133" s="10" t="s">
        <v>10</v>
      </c>
      <c r="B133" s="9">
        <f t="shared" si="0"/>
        <v>237</v>
      </c>
      <c r="C133" s="95">
        <v>104</v>
      </c>
      <c r="D133" s="95">
        <v>73</v>
      </c>
      <c r="E133" s="95">
        <v>60</v>
      </c>
      <c r="F133" s="90"/>
      <c r="G133" s="88"/>
      <c r="H133" s="88"/>
      <c r="I133" s="88"/>
      <c r="J133" s="88"/>
      <c r="K133" s="88"/>
      <c r="L133" s="88"/>
      <c r="M133" s="88"/>
      <c r="N133" s="88"/>
    </row>
    <row r="134" spans="1:14" ht="15" customHeight="1" x14ac:dyDescent="0.3">
      <c r="A134" s="10" t="s">
        <v>11</v>
      </c>
      <c r="B134" s="9">
        <f t="shared" si="0"/>
        <v>215</v>
      </c>
      <c r="C134" s="95">
        <v>99</v>
      </c>
      <c r="D134" s="95">
        <v>71</v>
      </c>
      <c r="E134" s="95">
        <v>45</v>
      </c>
      <c r="F134" s="90"/>
      <c r="G134" s="88"/>
      <c r="H134" s="88"/>
      <c r="I134" s="88"/>
      <c r="J134" s="88"/>
      <c r="K134" s="88"/>
      <c r="L134" s="88"/>
      <c r="M134" s="88"/>
      <c r="N134" s="88"/>
    </row>
    <row r="135" spans="1:14" ht="15" customHeight="1" x14ac:dyDescent="0.3">
      <c r="A135" s="10" t="s">
        <v>12</v>
      </c>
      <c r="B135" s="9">
        <f t="shared" si="0"/>
        <v>245</v>
      </c>
      <c r="C135" s="95">
        <v>129</v>
      </c>
      <c r="D135" s="95">
        <v>62</v>
      </c>
      <c r="E135" s="95">
        <v>54</v>
      </c>
      <c r="F135" s="90"/>
      <c r="G135" s="88"/>
      <c r="H135" s="88"/>
      <c r="I135" s="88"/>
      <c r="J135" s="88"/>
      <c r="K135" s="88"/>
      <c r="L135" s="88"/>
      <c r="M135" s="88"/>
      <c r="N135" s="88"/>
    </row>
    <row r="136" spans="1:14" ht="14.25" hidden="1" customHeight="1" x14ac:dyDescent="0.3">
      <c r="A136" s="10" t="s">
        <v>13</v>
      </c>
      <c r="B136" s="9"/>
      <c r="C136" s="95"/>
      <c r="D136" s="95"/>
      <c r="E136" s="95"/>
      <c r="F136" s="90"/>
      <c r="G136" s="88"/>
      <c r="H136" s="88"/>
      <c r="I136" s="88"/>
      <c r="J136" s="88"/>
      <c r="K136" s="88"/>
      <c r="L136" s="88"/>
      <c r="M136" s="88"/>
      <c r="N136" s="88"/>
    </row>
    <row r="137" spans="1:14" ht="15" hidden="1" customHeight="1" x14ac:dyDescent="0.3">
      <c r="A137" s="10" t="s">
        <v>14</v>
      </c>
      <c r="B137" s="9"/>
      <c r="C137" s="11"/>
      <c r="D137" s="11"/>
      <c r="E137" s="11"/>
      <c r="F137" s="90"/>
      <c r="G137" s="88"/>
      <c r="H137" s="88"/>
      <c r="I137" s="88"/>
      <c r="J137" s="88"/>
      <c r="K137" s="88"/>
      <c r="L137" s="88"/>
      <c r="M137" s="88"/>
      <c r="N137" s="88"/>
    </row>
    <row r="138" spans="1:14" ht="15" hidden="1" customHeight="1" x14ac:dyDescent="0.3">
      <c r="A138" s="12" t="s">
        <v>15</v>
      </c>
      <c r="B138" s="13"/>
      <c r="C138" s="14"/>
      <c r="D138" s="14"/>
      <c r="E138" s="14"/>
      <c r="F138" s="90"/>
      <c r="G138" s="88"/>
      <c r="H138" s="88"/>
      <c r="I138" s="88"/>
      <c r="J138" s="88"/>
      <c r="K138" s="88"/>
      <c r="L138" s="88"/>
      <c r="M138" s="88"/>
      <c r="N138" s="88"/>
    </row>
    <row r="139" spans="1:14" ht="19.5" customHeight="1" x14ac:dyDescent="0.3">
      <c r="A139" s="68" t="s">
        <v>1</v>
      </c>
      <c r="B139" s="67">
        <f>SUM(C139:E139)</f>
        <v>1997</v>
      </c>
      <c r="C139" s="67">
        <f>SUM(C127:C138)</f>
        <v>980</v>
      </c>
      <c r="D139" s="67">
        <f>SUM(D127:D138)</f>
        <v>570</v>
      </c>
      <c r="E139" s="67">
        <f>SUM(E127:E138)</f>
        <v>447</v>
      </c>
      <c r="F139" s="89"/>
      <c r="G139" s="88"/>
      <c r="H139" s="88"/>
      <c r="I139" s="88"/>
      <c r="J139" s="88"/>
      <c r="K139" s="88"/>
      <c r="L139" s="88"/>
      <c r="M139" s="88"/>
      <c r="N139" s="88"/>
    </row>
    <row r="140" spans="1:14" ht="18" customHeight="1" x14ac:dyDescent="0.3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</row>
    <row r="141" spans="1:14" ht="21.75" customHeight="1" thickBot="1" x14ac:dyDescent="0.25">
      <c r="A141" s="110" t="s">
        <v>51</v>
      </c>
      <c r="B141" s="111"/>
      <c r="C141" s="111"/>
      <c r="D141" s="111"/>
      <c r="E141" s="112"/>
      <c r="F141" s="110"/>
      <c r="G141" s="111"/>
      <c r="H141" s="112"/>
      <c r="I141" s="65"/>
      <c r="J141" s="65"/>
      <c r="K141" s="65"/>
      <c r="L141" s="65"/>
      <c r="M141" s="65"/>
      <c r="N141" s="65"/>
    </row>
    <row r="142" spans="1:14" ht="14.25" customHeight="1" x14ac:dyDescent="0.25">
      <c r="A142" s="87"/>
      <c r="B142" s="63"/>
      <c r="C142" s="63"/>
      <c r="D142" s="61"/>
      <c r="E142" s="61"/>
      <c r="F142" s="61"/>
      <c r="G142" s="61"/>
      <c r="H142"/>
      <c r="I142" s="61"/>
      <c r="J142" s="61"/>
      <c r="K142" s="61"/>
      <c r="L142" s="61"/>
      <c r="M142" s="61"/>
      <c r="N142" s="61"/>
    </row>
    <row r="143" spans="1:14" ht="15" customHeight="1" x14ac:dyDescent="0.2">
      <c r="A143" s="104" t="s">
        <v>0</v>
      </c>
      <c r="B143" s="124" t="s">
        <v>1</v>
      </c>
      <c r="C143" s="114" t="s">
        <v>35</v>
      </c>
      <c r="D143" s="114"/>
      <c r="E143" s="114"/>
      <c r="F143" s="114"/>
      <c r="G143" s="114"/>
      <c r="H143" s="114"/>
      <c r="I143" s="86"/>
      <c r="J143" s="86"/>
      <c r="K143" s="61"/>
      <c r="L143" s="61"/>
      <c r="M143" s="61"/>
      <c r="N143" s="61"/>
    </row>
    <row r="144" spans="1:14" ht="15" customHeight="1" x14ac:dyDescent="0.2">
      <c r="A144" s="104"/>
      <c r="B144" s="124"/>
      <c r="C144" s="15" t="s">
        <v>18</v>
      </c>
      <c r="D144" s="16" t="s">
        <v>52</v>
      </c>
      <c r="E144" s="15" t="s">
        <v>53</v>
      </c>
      <c r="F144" s="16" t="s">
        <v>54</v>
      </c>
      <c r="G144" s="15" t="s">
        <v>55</v>
      </c>
      <c r="H144" s="17" t="s">
        <v>19</v>
      </c>
      <c r="I144" s="61"/>
      <c r="J144" s="61"/>
      <c r="K144" s="61"/>
      <c r="L144" s="61"/>
      <c r="M144" s="61"/>
      <c r="N144" s="84"/>
    </row>
    <row r="145" spans="1:14" ht="15" customHeight="1" x14ac:dyDescent="0.25">
      <c r="A145" s="8" t="s">
        <v>4</v>
      </c>
      <c r="B145" s="18">
        <f t="shared" ref="B145:B153" si="1">SUM(C145:H145)</f>
        <v>207</v>
      </c>
      <c r="C145" s="19">
        <v>0</v>
      </c>
      <c r="D145" s="19">
        <v>16</v>
      </c>
      <c r="E145" s="19">
        <v>58</v>
      </c>
      <c r="F145" s="19">
        <v>73</v>
      </c>
      <c r="G145" s="19">
        <v>45</v>
      </c>
      <c r="H145" s="19">
        <v>15</v>
      </c>
      <c r="I145" s="61"/>
      <c r="J145" s="61"/>
      <c r="K145" s="61"/>
      <c r="L145" s="61"/>
      <c r="M145" s="61"/>
      <c r="N145" s="84"/>
    </row>
    <row r="146" spans="1:14" ht="15" customHeight="1" x14ac:dyDescent="0.25">
      <c r="A146" s="10" t="s">
        <v>5</v>
      </c>
      <c r="B146" s="18">
        <f t="shared" si="1"/>
        <v>207</v>
      </c>
      <c r="C146" s="20">
        <v>0</v>
      </c>
      <c r="D146" s="20">
        <v>15</v>
      </c>
      <c r="E146" s="20">
        <v>62</v>
      </c>
      <c r="F146" s="20">
        <v>60</v>
      </c>
      <c r="G146" s="20">
        <v>56</v>
      </c>
      <c r="H146" s="20">
        <v>14</v>
      </c>
      <c r="I146" s="61"/>
      <c r="J146" s="61"/>
      <c r="K146" s="61"/>
      <c r="L146" s="61"/>
      <c r="M146" s="61"/>
      <c r="N146" s="84"/>
    </row>
    <row r="147" spans="1:14" ht="15" customHeight="1" x14ac:dyDescent="0.25">
      <c r="A147" s="10" t="s">
        <v>6</v>
      </c>
      <c r="B147" s="18">
        <f t="shared" si="1"/>
        <v>221</v>
      </c>
      <c r="C147" s="20">
        <v>0</v>
      </c>
      <c r="D147" s="20">
        <v>12</v>
      </c>
      <c r="E147" s="20">
        <v>65</v>
      </c>
      <c r="F147" s="20">
        <v>62</v>
      </c>
      <c r="G147" s="20">
        <v>65</v>
      </c>
      <c r="H147" s="20">
        <v>17</v>
      </c>
      <c r="I147" s="61"/>
      <c r="J147" s="61"/>
      <c r="K147" s="61"/>
      <c r="L147" s="61"/>
      <c r="M147" s="61"/>
      <c r="N147" s="84"/>
    </row>
    <row r="148" spans="1:14" ht="15" customHeight="1" x14ac:dyDescent="0.25">
      <c r="A148" s="10" t="s">
        <v>7</v>
      </c>
      <c r="B148" s="18">
        <f t="shared" si="1"/>
        <v>192</v>
      </c>
      <c r="C148" s="20">
        <v>0</v>
      </c>
      <c r="D148" s="20">
        <v>23</v>
      </c>
      <c r="E148" s="20">
        <v>49</v>
      </c>
      <c r="F148" s="20">
        <v>67</v>
      </c>
      <c r="G148" s="20">
        <v>38</v>
      </c>
      <c r="H148" s="20">
        <v>15</v>
      </c>
      <c r="I148" s="61"/>
      <c r="J148" s="61"/>
      <c r="K148" s="61"/>
      <c r="L148" s="61"/>
      <c r="M148" s="61"/>
      <c r="N148" s="84"/>
    </row>
    <row r="149" spans="1:14" ht="15" customHeight="1" x14ac:dyDescent="0.25">
      <c r="A149" s="10" t="s">
        <v>8</v>
      </c>
      <c r="B149" s="18">
        <f t="shared" si="1"/>
        <v>246</v>
      </c>
      <c r="C149" s="20">
        <v>0</v>
      </c>
      <c r="D149" s="20">
        <v>18</v>
      </c>
      <c r="E149" s="20">
        <v>75</v>
      </c>
      <c r="F149" s="20">
        <v>65</v>
      </c>
      <c r="G149" s="20">
        <v>69</v>
      </c>
      <c r="H149" s="20">
        <v>19</v>
      </c>
      <c r="I149" s="61"/>
      <c r="J149" s="61"/>
      <c r="K149" s="61"/>
      <c r="L149" s="61"/>
      <c r="M149" s="61"/>
      <c r="N149" s="84"/>
    </row>
    <row r="150" spans="1:14" ht="15" customHeight="1" x14ac:dyDescent="0.25">
      <c r="A150" s="10" t="s">
        <v>9</v>
      </c>
      <c r="B150" s="18">
        <f t="shared" si="1"/>
        <v>227</v>
      </c>
      <c r="C150" s="20">
        <v>0</v>
      </c>
      <c r="D150" s="20">
        <v>25</v>
      </c>
      <c r="E150" s="20">
        <v>59</v>
      </c>
      <c r="F150" s="20">
        <v>81</v>
      </c>
      <c r="G150" s="20">
        <v>48</v>
      </c>
      <c r="H150" s="20">
        <v>14</v>
      </c>
      <c r="I150" s="61"/>
      <c r="J150" s="61"/>
      <c r="K150" s="61"/>
      <c r="L150" s="61"/>
      <c r="M150" s="61"/>
      <c r="N150" s="84"/>
    </row>
    <row r="151" spans="1:14" ht="15" customHeight="1" x14ac:dyDescent="0.25">
      <c r="A151" s="10" t="s">
        <v>10</v>
      </c>
      <c r="B151" s="18">
        <f t="shared" si="1"/>
        <v>237</v>
      </c>
      <c r="C151" s="20">
        <v>0</v>
      </c>
      <c r="D151" s="20">
        <v>25</v>
      </c>
      <c r="E151" s="20">
        <v>72</v>
      </c>
      <c r="F151" s="20">
        <v>78</v>
      </c>
      <c r="G151" s="20">
        <v>54</v>
      </c>
      <c r="H151" s="20">
        <v>8</v>
      </c>
      <c r="I151" s="61"/>
      <c r="J151" s="61"/>
      <c r="K151" s="61"/>
      <c r="L151" s="61"/>
      <c r="M151" s="61"/>
      <c r="N151" s="84"/>
    </row>
    <row r="152" spans="1:14" ht="15" customHeight="1" x14ac:dyDescent="0.25">
      <c r="A152" s="10" t="s">
        <v>11</v>
      </c>
      <c r="B152" s="18">
        <f t="shared" si="1"/>
        <v>215</v>
      </c>
      <c r="C152" s="20">
        <v>0</v>
      </c>
      <c r="D152" s="20">
        <v>16</v>
      </c>
      <c r="E152" s="20">
        <v>62</v>
      </c>
      <c r="F152" s="20">
        <v>82</v>
      </c>
      <c r="G152" s="20">
        <v>39</v>
      </c>
      <c r="H152" s="20">
        <v>16</v>
      </c>
      <c r="I152" s="61"/>
      <c r="J152" s="61"/>
      <c r="K152" s="61"/>
      <c r="L152" s="61"/>
      <c r="M152" s="61"/>
      <c r="N152" s="84"/>
    </row>
    <row r="153" spans="1:14" ht="15" customHeight="1" x14ac:dyDescent="0.25">
      <c r="A153" s="10" t="s">
        <v>12</v>
      </c>
      <c r="B153" s="18">
        <f t="shared" si="1"/>
        <v>245</v>
      </c>
      <c r="C153" s="20">
        <v>0</v>
      </c>
      <c r="D153" s="20">
        <v>22</v>
      </c>
      <c r="E153" s="20">
        <v>69</v>
      </c>
      <c r="F153" s="20">
        <v>68</v>
      </c>
      <c r="G153" s="20">
        <v>70</v>
      </c>
      <c r="H153" s="20">
        <v>16</v>
      </c>
      <c r="I153" s="61"/>
      <c r="J153" s="61"/>
      <c r="K153" s="61"/>
      <c r="L153" s="61"/>
      <c r="M153" s="61"/>
      <c r="N153" s="84"/>
    </row>
    <row r="154" spans="1:14" ht="15" hidden="1" customHeight="1" x14ac:dyDescent="0.25">
      <c r="A154" s="10" t="s">
        <v>13</v>
      </c>
      <c r="B154" s="18"/>
      <c r="C154" s="20"/>
      <c r="D154" s="20"/>
      <c r="E154" s="20"/>
      <c r="F154" s="20"/>
      <c r="G154" s="20"/>
      <c r="H154" s="20"/>
      <c r="I154" s="61"/>
      <c r="J154" s="61"/>
      <c r="K154" s="61"/>
      <c r="L154" s="61"/>
      <c r="M154" s="61"/>
      <c r="N154" s="84"/>
    </row>
    <row r="155" spans="1:14" ht="15" hidden="1" customHeight="1" x14ac:dyDescent="0.25">
      <c r="A155" s="10" t="s">
        <v>14</v>
      </c>
      <c r="B155" s="18"/>
      <c r="C155" s="20"/>
      <c r="D155" s="20"/>
      <c r="E155" s="20"/>
      <c r="F155" s="20"/>
      <c r="G155" s="20"/>
      <c r="H155" s="20"/>
      <c r="I155" s="61"/>
      <c r="J155" s="61"/>
      <c r="K155" s="61"/>
      <c r="L155" s="61"/>
      <c r="M155" s="61"/>
      <c r="N155" s="84"/>
    </row>
    <row r="156" spans="1:14" ht="15" hidden="1" customHeight="1" x14ac:dyDescent="0.25">
      <c r="A156" s="12" t="s">
        <v>15</v>
      </c>
      <c r="B156" s="21"/>
      <c r="C156" s="22"/>
      <c r="D156" s="22"/>
      <c r="E156" s="22"/>
      <c r="F156" s="22"/>
      <c r="G156" s="22"/>
      <c r="H156" s="22"/>
      <c r="I156" s="61"/>
      <c r="J156" s="61"/>
      <c r="K156" s="61"/>
      <c r="L156" s="61"/>
      <c r="M156" s="61"/>
      <c r="N156" s="84"/>
    </row>
    <row r="157" spans="1:14" ht="15" customHeight="1" x14ac:dyDescent="0.2">
      <c r="A157" s="51" t="s">
        <v>1</v>
      </c>
      <c r="B157" s="85">
        <f>SUM(C157:H157)</f>
        <v>1997</v>
      </c>
      <c r="C157" s="85">
        <f t="shared" ref="C157:H157" si="2">SUM(C145:C156)</f>
        <v>0</v>
      </c>
      <c r="D157" s="85">
        <f t="shared" si="2"/>
        <v>172</v>
      </c>
      <c r="E157" s="85">
        <f t="shared" si="2"/>
        <v>571</v>
      </c>
      <c r="F157" s="85">
        <f t="shared" si="2"/>
        <v>636</v>
      </c>
      <c r="G157" s="85">
        <f t="shared" si="2"/>
        <v>484</v>
      </c>
      <c r="H157" s="85">
        <f t="shared" si="2"/>
        <v>134</v>
      </c>
      <c r="I157" s="61"/>
      <c r="J157" s="61"/>
      <c r="K157" s="61"/>
      <c r="L157" s="61"/>
      <c r="M157" s="61"/>
      <c r="N157" s="84"/>
    </row>
    <row r="158" spans="1:14" ht="15" customHeight="1" thickBot="1" x14ac:dyDescent="0.25">
      <c r="A158" s="98" t="s">
        <v>16</v>
      </c>
      <c r="B158" s="23">
        <f>SUM(C158:H158)</f>
        <v>1</v>
      </c>
      <c r="C158" s="23">
        <f t="shared" ref="C158:H158" si="3">IF($B$157=0,"",C157/$B$157)</f>
        <v>0</v>
      </c>
      <c r="D158" s="23">
        <f t="shared" si="3"/>
        <v>8.6129193790686023E-2</v>
      </c>
      <c r="E158" s="23">
        <f t="shared" si="3"/>
        <v>0.28592889334001004</v>
      </c>
      <c r="F158" s="23">
        <f t="shared" si="3"/>
        <v>0.31847771657486229</v>
      </c>
      <c r="G158" s="23">
        <f t="shared" si="3"/>
        <v>0.24236354531797696</v>
      </c>
      <c r="H158" s="23">
        <f t="shared" si="3"/>
        <v>6.7100650976464699E-2</v>
      </c>
      <c r="I158" s="61"/>
      <c r="J158" s="61"/>
    </row>
    <row r="159" spans="1:14" ht="15" customHeight="1" x14ac:dyDescent="0.2">
      <c r="A159" s="63"/>
      <c r="B159" s="63"/>
      <c r="C159" s="63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</row>
    <row r="160" spans="1:14" ht="15.75" x14ac:dyDescent="0.2">
      <c r="A160" s="2" t="s">
        <v>56</v>
      </c>
      <c r="B160" s="63"/>
      <c r="C160" s="63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</row>
    <row r="161" spans="1:14" ht="15.75" x14ac:dyDescent="0.2">
      <c r="A161" s="24" t="s">
        <v>57</v>
      </c>
      <c r="B161" s="63"/>
      <c r="C161" s="63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</row>
    <row r="162" spans="1:14" ht="33.75" customHeight="1" thickBot="1" x14ac:dyDescent="0.25">
      <c r="A162" s="134" t="s">
        <v>58</v>
      </c>
      <c r="B162" s="134"/>
      <c r="C162" s="134"/>
      <c r="D162" s="134"/>
      <c r="E162" s="83"/>
      <c r="F162" s="82"/>
    </row>
    <row r="163" spans="1:14" ht="15" customHeight="1" x14ac:dyDescent="0.2">
      <c r="A163" s="64"/>
      <c r="B163" s="63"/>
      <c r="C163" s="63"/>
      <c r="D163" s="61"/>
      <c r="E163" s="61"/>
      <c r="F163" s="61"/>
      <c r="G163" s="61"/>
      <c r="H163" s="61"/>
      <c r="I163" s="61"/>
    </row>
    <row r="164" spans="1:14" ht="15" customHeight="1" x14ac:dyDescent="0.2">
      <c r="A164" s="104" t="s">
        <v>17</v>
      </c>
      <c r="B164" s="124" t="s">
        <v>1</v>
      </c>
      <c r="C164" s="114" t="s">
        <v>59</v>
      </c>
      <c r="D164" s="114"/>
      <c r="E164" s="81"/>
      <c r="F164" s="81"/>
      <c r="G164" s="81"/>
      <c r="H164" s="81"/>
    </row>
    <row r="165" spans="1:14" ht="15" customHeight="1" x14ac:dyDescent="0.2">
      <c r="A165" s="104"/>
      <c r="B165" s="124"/>
      <c r="C165" s="25" t="s">
        <v>60</v>
      </c>
      <c r="D165" s="26" t="s">
        <v>61</v>
      </c>
    </row>
    <row r="166" spans="1:14" ht="15" customHeight="1" x14ac:dyDescent="0.25">
      <c r="A166" s="27" t="s">
        <v>4</v>
      </c>
      <c r="B166" s="28">
        <f t="shared" ref="B166:B174" si="4">SUM(C166:D166)</f>
        <v>207</v>
      </c>
      <c r="C166" s="19">
        <v>15</v>
      </c>
      <c r="D166" s="19">
        <v>192</v>
      </c>
    </row>
    <row r="167" spans="1:14" ht="15" customHeight="1" x14ac:dyDescent="0.25">
      <c r="A167" s="29" t="s">
        <v>5</v>
      </c>
      <c r="B167" s="28">
        <f t="shared" si="4"/>
        <v>207</v>
      </c>
      <c r="C167" s="20">
        <v>12</v>
      </c>
      <c r="D167" s="20">
        <v>195</v>
      </c>
    </row>
    <row r="168" spans="1:14" ht="15" customHeight="1" x14ac:dyDescent="0.25">
      <c r="A168" s="29" t="s">
        <v>6</v>
      </c>
      <c r="B168" s="28">
        <f t="shared" si="4"/>
        <v>221</v>
      </c>
      <c r="C168" s="20">
        <v>20</v>
      </c>
      <c r="D168" s="20">
        <v>201</v>
      </c>
    </row>
    <row r="169" spans="1:14" ht="15" customHeight="1" x14ac:dyDescent="0.25">
      <c r="A169" s="29" t="s">
        <v>7</v>
      </c>
      <c r="B169" s="28">
        <f t="shared" si="4"/>
        <v>192</v>
      </c>
      <c r="C169" s="20">
        <v>8</v>
      </c>
      <c r="D169" s="20">
        <v>184</v>
      </c>
    </row>
    <row r="170" spans="1:14" ht="15" customHeight="1" x14ac:dyDescent="0.25">
      <c r="A170" s="29" t="s">
        <v>8</v>
      </c>
      <c r="B170" s="28">
        <f t="shared" si="4"/>
        <v>246</v>
      </c>
      <c r="C170" s="20">
        <v>22</v>
      </c>
      <c r="D170" s="20">
        <v>224</v>
      </c>
    </row>
    <row r="171" spans="1:14" ht="15" customHeight="1" x14ac:dyDescent="0.25">
      <c r="A171" s="29" t="s">
        <v>9</v>
      </c>
      <c r="B171" s="28">
        <f t="shared" si="4"/>
        <v>227</v>
      </c>
      <c r="C171" s="20">
        <v>10</v>
      </c>
      <c r="D171" s="20">
        <v>217</v>
      </c>
    </row>
    <row r="172" spans="1:14" ht="15" customHeight="1" x14ac:dyDescent="0.25">
      <c r="A172" s="29" t="s">
        <v>10</v>
      </c>
      <c r="B172" s="28">
        <f t="shared" si="4"/>
        <v>237</v>
      </c>
      <c r="C172" s="20">
        <v>14</v>
      </c>
      <c r="D172" s="20">
        <v>223</v>
      </c>
    </row>
    <row r="173" spans="1:14" ht="15" customHeight="1" x14ac:dyDescent="0.25">
      <c r="A173" s="29" t="s">
        <v>11</v>
      </c>
      <c r="B173" s="28">
        <f t="shared" si="4"/>
        <v>215</v>
      </c>
      <c r="C173" s="20">
        <v>16</v>
      </c>
      <c r="D173" s="20">
        <v>199</v>
      </c>
    </row>
    <row r="174" spans="1:14" ht="15" customHeight="1" x14ac:dyDescent="0.25">
      <c r="A174" s="29" t="s">
        <v>12</v>
      </c>
      <c r="B174" s="28">
        <f t="shared" si="4"/>
        <v>245</v>
      </c>
      <c r="C174" s="20">
        <v>14</v>
      </c>
      <c r="D174" s="20">
        <v>231</v>
      </c>
    </row>
    <row r="175" spans="1:14" ht="15" hidden="1" customHeight="1" x14ac:dyDescent="0.25">
      <c r="A175" s="29" t="s">
        <v>13</v>
      </c>
      <c r="B175" s="28"/>
      <c r="C175" s="20"/>
      <c r="D175" s="20"/>
    </row>
    <row r="176" spans="1:14" ht="15" hidden="1" customHeight="1" x14ac:dyDescent="0.25">
      <c r="A176" s="29" t="s">
        <v>14</v>
      </c>
      <c r="B176" s="28"/>
      <c r="C176" s="20"/>
      <c r="D176" s="20"/>
    </row>
    <row r="177" spans="1:14" ht="15" hidden="1" customHeight="1" x14ac:dyDescent="0.25">
      <c r="A177" s="80" t="s">
        <v>15</v>
      </c>
      <c r="B177" s="52"/>
      <c r="C177" s="79"/>
      <c r="D177" s="79"/>
    </row>
    <row r="178" spans="1:14" ht="15" customHeight="1" x14ac:dyDescent="0.25">
      <c r="A178" s="78" t="s">
        <v>1</v>
      </c>
      <c r="B178" s="49">
        <f>SUM(B166:B177)</f>
        <v>1997</v>
      </c>
      <c r="C178" s="49">
        <f>SUM(C166:C177)</f>
        <v>131</v>
      </c>
      <c r="D178" s="49">
        <f>SUM(D166:D177)</f>
        <v>1866</v>
      </c>
    </row>
    <row r="179" spans="1:14" ht="15" customHeight="1" thickBot="1" x14ac:dyDescent="0.3">
      <c r="A179" s="30" t="s">
        <v>16</v>
      </c>
      <c r="B179" s="31">
        <f>SUM(C179:D179)</f>
        <v>1</v>
      </c>
      <c r="C179" s="31">
        <f>IF($B$178=0,"",C178/$B$178)</f>
        <v>6.5598397596394589E-2</v>
      </c>
      <c r="D179" s="31">
        <f>IF($B$178=0,"",D178/$B$178)</f>
        <v>0.93440160240360537</v>
      </c>
    </row>
    <row r="180" spans="1:14" ht="12.75" x14ac:dyDescent="0.2"/>
    <row r="181" spans="1:14" ht="21.75" customHeight="1" x14ac:dyDescent="0.2">
      <c r="A181" s="133" t="s">
        <v>62</v>
      </c>
      <c r="B181" s="133"/>
      <c r="C181" s="133"/>
      <c r="D181" s="133"/>
      <c r="E181" s="133"/>
      <c r="F181" s="77"/>
      <c r="G181" s="77"/>
      <c r="H181" s="77"/>
      <c r="I181" s="77"/>
      <c r="J181" s="77"/>
      <c r="K181" s="77"/>
      <c r="L181" s="77"/>
      <c r="M181" s="77"/>
      <c r="N181" s="77"/>
    </row>
    <row r="182" spans="1:14" ht="21.75" customHeight="1" thickBot="1" x14ac:dyDescent="0.25">
      <c r="A182" s="113"/>
      <c r="B182" s="113"/>
      <c r="C182" s="113"/>
      <c r="D182" s="113"/>
      <c r="E182" s="113"/>
      <c r="F182" s="77"/>
      <c r="G182" s="77"/>
      <c r="H182" s="77"/>
      <c r="I182" s="77"/>
      <c r="J182" s="77"/>
      <c r="K182" s="77"/>
      <c r="L182" s="77"/>
      <c r="M182" s="77"/>
      <c r="N182" s="77"/>
    </row>
    <row r="183" spans="1:14" ht="15" customHeight="1" x14ac:dyDescent="0.2">
      <c r="A183" s="76"/>
      <c r="B183" s="76"/>
      <c r="C183" s="76"/>
      <c r="D183" s="76"/>
      <c r="E183" s="76"/>
    </row>
    <row r="184" spans="1:14" ht="15" customHeight="1" x14ac:dyDescent="0.2">
      <c r="A184" s="104" t="s">
        <v>17</v>
      </c>
      <c r="B184" s="124" t="s">
        <v>1</v>
      </c>
      <c r="C184" s="114" t="s">
        <v>63</v>
      </c>
      <c r="D184" s="114"/>
      <c r="E184" s="114"/>
    </row>
    <row r="185" spans="1:14" ht="15" customHeight="1" x14ac:dyDescent="0.2">
      <c r="A185" s="104"/>
      <c r="B185" s="124"/>
      <c r="C185" s="15" t="s">
        <v>21</v>
      </c>
      <c r="D185" s="16" t="s">
        <v>22</v>
      </c>
      <c r="E185" s="15" t="s">
        <v>64</v>
      </c>
    </row>
    <row r="186" spans="1:14" ht="15" customHeight="1" x14ac:dyDescent="0.25">
      <c r="A186" s="27" t="s">
        <v>4</v>
      </c>
      <c r="B186" s="28">
        <f t="shared" ref="B186:B194" si="5">SUM(C186:E186)</f>
        <v>207</v>
      </c>
      <c r="C186" s="19">
        <v>85</v>
      </c>
      <c r="D186" s="19">
        <v>122</v>
      </c>
      <c r="E186" s="19">
        <v>0</v>
      </c>
    </row>
    <row r="187" spans="1:14" ht="15" customHeight="1" x14ac:dyDescent="0.25">
      <c r="A187" s="29" t="s">
        <v>5</v>
      </c>
      <c r="B187" s="28">
        <f t="shared" si="5"/>
        <v>207</v>
      </c>
      <c r="C187" s="20">
        <v>92</v>
      </c>
      <c r="D187" s="20">
        <v>115</v>
      </c>
      <c r="E187" s="20">
        <v>0</v>
      </c>
    </row>
    <row r="188" spans="1:14" ht="15" customHeight="1" x14ac:dyDescent="0.25">
      <c r="A188" s="29" t="s">
        <v>6</v>
      </c>
      <c r="B188" s="28">
        <f t="shared" si="5"/>
        <v>221</v>
      </c>
      <c r="C188" s="20">
        <v>85</v>
      </c>
      <c r="D188" s="20">
        <v>136</v>
      </c>
      <c r="E188" s="20">
        <v>0</v>
      </c>
    </row>
    <row r="189" spans="1:14" ht="15" customHeight="1" x14ac:dyDescent="0.25">
      <c r="A189" s="29" t="s">
        <v>7</v>
      </c>
      <c r="B189" s="28">
        <f t="shared" si="5"/>
        <v>192</v>
      </c>
      <c r="C189" s="20">
        <v>98</v>
      </c>
      <c r="D189" s="20">
        <v>94</v>
      </c>
      <c r="E189" s="20">
        <v>0</v>
      </c>
    </row>
    <row r="190" spans="1:14" ht="15" customHeight="1" x14ac:dyDescent="0.25">
      <c r="A190" s="29" t="s">
        <v>8</v>
      </c>
      <c r="B190" s="28">
        <f t="shared" si="5"/>
        <v>246</v>
      </c>
      <c r="C190" s="20">
        <v>114</v>
      </c>
      <c r="D190" s="20">
        <v>132</v>
      </c>
      <c r="E190" s="20">
        <v>0</v>
      </c>
    </row>
    <row r="191" spans="1:14" ht="15" customHeight="1" x14ac:dyDescent="0.25">
      <c r="A191" s="29" t="s">
        <v>9</v>
      </c>
      <c r="B191" s="28">
        <f t="shared" si="5"/>
        <v>227</v>
      </c>
      <c r="C191" s="20">
        <v>100</v>
      </c>
      <c r="D191" s="20">
        <v>127</v>
      </c>
      <c r="E191" s="20">
        <v>0</v>
      </c>
    </row>
    <row r="192" spans="1:14" ht="15" customHeight="1" x14ac:dyDescent="0.25">
      <c r="A192" s="29" t="s">
        <v>10</v>
      </c>
      <c r="B192" s="28">
        <f t="shared" si="5"/>
        <v>237</v>
      </c>
      <c r="C192" s="20">
        <v>119</v>
      </c>
      <c r="D192" s="20">
        <v>117</v>
      </c>
      <c r="E192" s="20">
        <v>1</v>
      </c>
    </row>
    <row r="193" spans="1:5" ht="15" customHeight="1" x14ac:dyDescent="0.25">
      <c r="A193" s="29" t="s">
        <v>11</v>
      </c>
      <c r="B193" s="28">
        <f t="shared" si="5"/>
        <v>215</v>
      </c>
      <c r="C193" s="20">
        <v>104</v>
      </c>
      <c r="D193" s="20">
        <v>110</v>
      </c>
      <c r="E193" s="20">
        <v>1</v>
      </c>
    </row>
    <row r="194" spans="1:5" ht="15" customHeight="1" x14ac:dyDescent="0.25">
      <c r="A194" s="29" t="s">
        <v>12</v>
      </c>
      <c r="B194" s="28">
        <f t="shared" si="5"/>
        <v>245</v>
      </c>
      <c r="C194" s="20">
        <v>104</v>
      </c>
      <c r="D194" s="20">
        <v>137</v>
      </c>
      <c r="E194" s="20">
        <v>4</v>
      </c>
    </row>
    <row r="195" spans="1:5" ht="15" hidden="1" customHeight="1" x14ac:dyDescent="0.25">
      <c r="A195" s="29" t="s">
        <v>13</v>
      </c>
      <c r="B195" s="32"/>
      <c r="C195" s="20"/>
      <c r="D195" s="20"/>
      <c r="E195" s="20"/>
    </row>
    <row r="196" spans="1:5" ht="15" hidden="1" customHeight="1" x14ac:dyDescent="0.25">
      <c r="A196" s="29" t="s">
        <v>14</v>
      </c>
      <c r="B196" s="32"/>
      <c r="C196" s="20"/>
      <c r="D196" s="20"/>
      <c r="E196" s="20"/>
    </row>
    <row r="197" spans="1:5" ht="15" hidden="1" customHeight="1" x14ac:dyDescent="0.25">
      <c r="A197" s="33" t="s">
        <v>15</v>
      </c>
      <c r="B197" s="34"/>
      <c r="C197" s="22"/>
      <c r="D197" s="22"/>
      <c r="E197" s="22"/>
    </row>
    <row r="198" spans="1:5" ht="15" customHeight="1" x14ac:dyDescent="0.25">
      <c r="A198" s="51" t="s">
        <v>1</v>
      </c>
      <c r="B198" s="49">
        <f>SUM(B186:B197)</f>
        <v>1997</v>
      </c>
      <c r="C198" s="49">
        <f>SUM(C186:C197)</f>
        <v>901</v>
      </c>
      <c r="D198" s="49">
        <f>SUM(D186:D197)</f>
        <v>1090</v>
      </c>
      <c r="E198" s="49">
        <f>SUM(E186:E197)</f>
        <v>6</v>
      </c>
    </row>
    <row r="199" spans="1:5" ht="15" customHeight="1" thickBot="1" x14ac:dyDescent="0.3">
      <c r="A199" s="98" t="s">
        <v>16</v>
      </c>
      <c r="B199" s="31">
        <f>SUM(C199:E199)</f>
        <v>0.99999999999999989</v>
      </c>
      <c r="C199" s="31">
        <f>IF($B$198=0,"",C198/$B$198)</f>
        <v>0.45117676514772159</v>
      </c>
      <c r="D199" s="31">
        <f>IF($B$198=0,"",D198/$B$198)</f>
        <v>0.54581872809213816</v>
      </c>
      <c r="E199" s="31">
        <f>IF($B$198=0,"",E198/$B$198)</f>
        <v>3.0045067601402104E-3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4" ht="15.75" hidden="1" customHeight="1" x14ac:dyDescent="0.2"/>
    <row r="210" spans="1:14" ht="15.75" hidden="1" customHeight="1" x14ac:dyDescent="0.2"/>
    <row r="211" spans="1:14" ht="15.75" hidden="1" customHeight="1" x14ac:dyDescent="0.2"/>
    <row r="212" spans="1:14" ht="15.75" hidden="1" customHeight="1" x14ac:dyDescent="0.2"/>
    <row r="213" spans="1:14" ht="15.75" hidden="1" customHeight="1" x14ac:dyDescent="0.2"/>
    <row r="214" spans="1:14" ht="15.75" hidden="1" customHeight="1" x14ac:dyDescent="0.2"/>
    <row r="215" spans="1:14" ht="15.75" hidden="1" customHeight="1" x14ac:dyDescent="0.2"/>
    <row r="216" spans="1:14" ht="12.75" hidden="1" x14ac:dyDescent="0.2"/>
    <row r="217" spans="1:14" ht="12.75" hidden="1" x14ac:dyDescent="0.2"/>
    <row r="218" spans="1:14" ht="12.75" x14ac:dyDescent="0.2">
      <c r="A218" s="2" t="s">
        <v>56</v>
      </c>
    </row>
    <row r="219" spans="1:14" ht="12.75" x14ac:dyDescent="0.2">
      <c r="A219" s="24" t="s">
        <v>57</v>
      </c>
    </row>
    <row r="220" spans="1:14" ht="12.75" x14ac:dyDescent="0.2">
      <c r="A220" s="24"/>
    </row>
    <row r="221" spans="1:14" ht="21.75" customHeight="1" thickBot="1" x14ac:dyDescent="0.25">
      <c r="A221" s="113" t="s">
        <v>65</v>
      </c>
      <c r="B221" s="113"/>
      <c r="C221" s="113"/>
      <c r="D221" s="113"/>
      <c r="E221" s="113"/>
      <c r="F221" s="113"/>
      <c r="G221" s="113"/>
      <c r="H221" s="113"/>
      <c r="I221" s="113"/>
      <c r="J221" s="65"/>
      <c r="K221" s="65"/>
      <c r="L221" s="65"/>
      <c r="M221" s="65"/>
      <c r="N221" s="65"/>
    </row>
    <row r="223" spans="1:14" ht="15" customHeight="1" x14ac:dyDescent="0.2">
      <c r="A223" s="114" t="s">
        <v>66</v>
      </c>
      <c r="B223" s="114"/>
      <c r="C223" s="114"/>
      <c r="D223" s="114"/>
      <c r="E223" s="135"/>
      <c r="F223" s="114" t="s">
        <v>1</v>
      </c>
      <c r="G223" s="114"/>
      <c r="H223" s="136" t="s">
        <v>67</v>
      </c>
      <c r="I223" s="137" t="s">
        <v>16</v>
      </c>
    </row>
    <row r="224" spans="1:14" ht="15" customHeight="1" x14ac:dyDescent="0.2">
      <c r="A224" s="114"/>
      <c r="B224" s="114"/>
      <c r="C224" s="114"/>
      <c r="D224" s="114"/>
      <c r="E224" s="135"/>
      <c r="F224" s="35" t="s">
        <v>2</v>
      </c>
      <c r="G224" s="36" t="s">
        <v>3</v>
      </c>
      <c r="H224" s="136"/>
      <c r="I224" s="137"/>
    </row>
    <row r="225" spans="1:9" ht="15" customHeight="1" x14ac:dyDescent="0.2">
      <c r="A225" s="125" t="s">
        <v>68</v>
      </c>
      <c r="B225" s="120" t="s">
        <v>69</v>
      </c>
      <c r="C225" s="120"/>
      <c r="D225" s="120"/>
      <c r="E225" s="120"/>
      <c r="F225" s="95">
        <v>490</v>
      </c>
      <c r="G225" s="95">
        <v>0</v>
      </c>
      <c r="H225" s="127">
        <f>SUM(F225:G229)</f>
        <v>1650</v>
      </c>
      <c r="I225" s="121">
        <f>IF($H$225+$H$230=0,"",H225/($H$225+$H$230))</f>
        <v>0.82623935903855783</v>
      </c>
    </row>
    <row r="226" spans="1:9" ht="15" customHeight="1" x14ac:dyDescent="0.2">
      <c r="A226" s="125"/>
      <c r="B226" s="117" t="s">
        <v>70</v>
      </c>
      <c r="C226" s="117"/>
      <c r="D226" s="117"/>
      <c r="E226" s="117"/>
      <c r="F226" s="11">
        <v>31</v>
      </c>
      <c r="G226" s="11">
        <v>0</v>
      </c>
      <c r="H226" s="127"/>
      <c r="I226" s="121"/>
    </row>
    <row r="227" spans="1:9" ht="15" customHeight="1" x14ac:dyDescent="0.2">
      <c r="A227" s="125"/>
      <c r="B227" s="117" t="s">
        <v>71</v>
      </c>
      <c r="C227" s="117"/>
      <c r="D227" s="117"/>
      <c r="E227" s="117"/>
      <c r="F227" s="11">
        <v>456</v>
      </c>
      <c r="G227" s="11">
        <v>0</v>
      </c>
      <c r="H227" s="127"/>
      <c r="I227" s="121"/>
    </row>
    <row r="228" spans="1:9" ht="15" customHeight="1" x14ac:dyDescent="0.2">
      <c r="A228" s="125"/>
      <c r="B228" s="117" t="s">
        <v>72</v>
      </c>
      <c r="C228" s="117"/>
      <c r="D228" s="117"/>
      <c r="E228" s="117"/>
      <c r="F228" s="11">
        <v>603</v>
      </c>
      <c r="G228" s="11">
        <v>0</v>
      </c>
      <c r="H228" s="127"/>
      <c r="I228" s="121"/>
    </row>
    <row r="229" spans="1:9" ht="15" customHeight="1" thickBot="1" x14ac:dyDescent="0.25">
      <c r="A229" s="126"/>
      <c r="B229" s="123" t="s">
        <v>73</v>
      </c>
      <c r="C229" s="123"/>
      <c r="D229" s="123"/>
      <c r="E229" s="123"/>
      <c r="F229" s="37">
        <v>70</v>
      </c>
      <c r="G229" s="37">
        <v>0</v>
      </c>
      <c r="H229" s="128"/>
      <c r="I229" s="122"/>
    </row>
    <row r="230" spans="1:9" ht="34.5" customHeight="1" thickBot="1" x14ac:dyDescent="0.25">
      <c r="A230" s="38" t="s">
        <v>74</v>
      </c>
      <c r="B230" s="123" t="s">
        <v>75</v>
      </c>
      <c r="C230" s="123"/>
      <c r="D230" s="123"/>
      <c r="E230" s="123"/>
      <c r="F230" s="97">
        <v>234</v>
      </c>
      <c r="G230" s="97">
        <v>113</v>
      </c>
      <c r="H230" s="99">
        <f>SUM(F230:G230)</f>
        <v>347</v>
      </c>
      <c r="I230" s="75">
        <f>IF(H225+H230=0,"",H230/(H225+H230))</f>
        <v>0.17376064096144217</v>
      </c>
    </row>
    <row r="231" spans="1:9" ht="15" customHeight="1" x14ac:dyDescent="0.2">
      <c r="A231" s="129" t="s">
        <v>67</v>
      </c>
      <c r="B231" s="129"/>
      <c r="C231" s="129"/>
      <c r="D231" s="129"/>
      <c r="E231" s="129"/>
      <c r="F231" s="74">
        <f>SUM(F225:F230)</f>
        <v>1884</v>
      </c>
      <c r="G231" s="74">
        <f>SUM(G225:G230)</f>
        <v>113</v>
      </c>
      <c r="H231" s="130">
        <f>F231+G231</f>
        <v>1997</v>
      </c>
      <c r="I231" s="130"/>
    </row>
    <row r="232" spans="1:9" ht="15" customHeight="1" thickBot="1" x14ac:dyDescent="0.25">
      <c r="A232" s="131" t="s">
        <v>16</v>
      </c>
      <c r="B232" s="131"/>
      <c r="C232" s="131"/>
      <c r="D232" s="131"/>
      <c r="E232" s="131"/>
      <c r="F232" s="39">
        <f>F231/(F231+G231)</f>
        <v>0.94341512268402605</v>
      </c>
      <c r="G232" s="39">
        <f>G231/(F231+G231)</f>
        <v>5.6584877315973961E-2</v>
      </c>
      <c r="H232" s="130"/>
      <c r="I232" s="130"/>
    </row>
    <row r="233" spans="1:9" ht="15" customHeight="1" x14ac:dyDescent="0.2">
      <c r="A233" s="40" t="s">
        <v>76</v>
      </c>
      <c r="B233" s="73"/>
      <c r="C233" s="73"/>
      <c r="D233" s="73"/>
      <c r="E233" s="73"/>
      <c r="F233" s="71"/>
      <c r="G233" s="71"/>
      <c r="H233" s="70"/>
      <c r="I233" s="69"/>
    </row>
    <row r="234" spans="1:9" ht="15" customHeight="1" x14ac:dyDescent="0.2">
      <c r="A234" s="72"/>
      <c r="B234" s="132"/>
      <c r="C234" s="132"/>
      <c r="D234" s="132"/>
      <c r="E234" s="132"/>
      <c r="F234" s="71"/>
      <c r="G234" s="71"/>
      <c r="H234" s="70"/>
      <c r="I234" s="69"/>
    </row>
    <row r="235" spans="1:9" ht="15" customHeight="1" x14ac:dyDescent="0.2">
      <c r="A235" s="133" t="s">
        <v>77</v>
      </c>
      <c r="B235" s="133"/>
      <c r="C235" s="133"/>
      <c r="D235" s="133"/>
      <c r="E235" s="133"/>
      <c r="F235" s="133"/>
      <c r="G235" s="71"/>
      <c r="H235" s="70"/>
      <c r="I235" s="69"/>
    </row>
    <row r="236" spans="1:9" ht="15" customHeight="1" thickBot="1" x14ac:dyDescent="0.25">
      <c r="A236" s="113"/>
      <c r="B236" s="113"/>
      <c r="C236" s="113"/>
      <c r="D236" s="113"/>
      <c r="E236" s="113"/>
      <c r="F236" s="113"/>
      <c r="G236" s="71"/>
      <c r="H236" s="70"/>
      <c r="I236" s="69"/>
    </row>
    <row r="237" spans="1:9" ht="15" customHeight="1" x14ac:dyDescent="0.2">
      <c r="G237" s="71"/>
      <c r="H237" s="70"/>
      <c r="I237" s="69"/>
    </row>
    <row r="238" spans="1:9" ht="15" customHeight="1" x14ac:dyDescent="0.2">
      <c r="A238" s="114" t="s">
        <v>78</v>
      </c>
      <c r="B238" s="124" t="s">
        <v>79</v>
      </c>
      <c r="C238" s="124" t="s">
        <v>80</v>
      </c>
      <c r="D238" s="114" t="s">
        <v>81</v>
      </c>
      <c r="E238" s="124" t="s">
        <v>82</v>
      </c>
      <c r="F238" s="114" t="s">
        <v>83</v>
      </c>
      <c r="G238" s="71"/>
      <c r="H238" s="70"/>
      <c r="I238" s="69"/>
    </row>
    <row r="239" spans="1:9" ht="15" customHeight="1" x14ac:dyDescent="0.2">
      <c r="A239" s="114"/>
      <c r="B239" s="124"/>
      <c r="C239" s="124"/>
      <c r="D239" s="114"/>
      <c r="E239" s="124"/>
      <c r="F239" s="114"/>
      <c r="G239" s="71"/>
      <c r="H239" s="70"/>
      <c r="I239" s="69"/>
    </row>
    <row r="240" spans="1:9" ht="15" customHeight="1" x14ac:dyDescent="0.2">
      <c r="A240" s="120" t="s">
        <v>84</v>
      </c>
      <c r="B240" s="119">
        <v>264</v>
      </c>
      <c r="C240" s="119">
        <v>1110</v>
      </c>
      <c r="D240" s="119">
        <v>15</v>
      </c>
      <c r="E240" s="119">
        <v>143</v>
      </c>
      <c r="F240" s="119">
        <v>465</v>
      </c>
      <c r="G240" s="71"/>
      <c r="H240" s="70"/>
      <c r="I240" s="69"/>
    </row>
    <row r="241" spans="1:14" ht="15" customHeight="1" x14ac:dyDescent="0.2">
      <c r="A241" s="117"/>
      <c r="B241" s="116"/>
      <c r="C241" s="116"/>
      <c r="D241" s="116"/>
      <c r="E241" s="116"/>
      <c r="F241" s="116"/>
      <c r="G241" s="71"/>
      <c r="H241" s="70"/>
      <c r="I241" s="69"/>
    </row>
    <row r="242" spans="1:14" ht="15" customHeight="1" x14ac:dyDescent="0.2">
      <c r="A242" s="117" t="s">
        <v>85</v>
      </c>
      <c r="B242" s="115">
        <v>1416</v>
      </c>
      <c r="C242" s="115">
        <v>370</v>
      </c>
      <c r="D242" s="115">
        <v>105</v>
      </c>
      <c r="E242" s="115">
        <v>58</v>
      </c>
      <c r="F242" s="115">
        <v>48</v>
      </c>
      <c r="G242" s="71"/>
      <c r="H242" s="70"/>
      <c r="I242" s="69"/>
    </row>
    <row r="243" spans="1:14" ht="15" customHeight="1" x14ac:dyDescent="0.2">
      <c r="A243" s="117"/>
      <c r="B243" s="116"/>
      <c r="C243" s="116"/>
      <c r="D243" s="116"/>
      <c r="E243" s="116"/>
      <c r="F243" s="116"/>
      <c r="G243" s="71"/>
      <c r="H243" s="70"/>
      <c r="I243" s="69"/>
    </row>
    <row r="244" spans="1:14" ht="15" customHeight="1" x14ac:dyDescent="0.2">
      <c r="A244" s="117" t="s">
        <v>86</v>
      </c>
      <c r="B244" s="115">
        <v>1924</v>
      </c>
      <c r="C244" s="115">
        <v>44</v>
      </c>
      <c r="D244" s="115">
        <v>5</v>
      </c>
      <c r="E244" s="115">
        <v>18</v>
      </c>
      <c r="F244" s="115">
        <v>6</v>
      </c>
      <c r="G244" s="71"/>
      <c r="H244" s="70"/>
      <c r="I244" s="69"/>
    </row>
    <row r="245" spans="1:14" ht="15" customHeight="1" x14ac:dyDescent="0.2">
      <c r="A245" s="117"/>
      <c r="B245" s="116"/>
      <c r="C245" s="116"/>
      <c r="D245" s="116"/>
      <c r="E245" s="116"/>
      <c r="F245" s="116"/>
      <c r="G245" s="71"/>
      <c r="H245" s="70"/>
      <c r="I245" s="69"/>
    </row>
    <row r="246" spans="1:14" ht="15" customHeight="1" x14ac:dyDescent="0.2">
      <c r="A246" s="118" t="s">
        <v>87</v>
      </c>
      <c r="B246" s="115">
        <v>1937</v>
      </c>
      <c r="C246" s="115">
        <v>37</v>
      </c>
      <c r="D246" s="115">
        <v>5</v>
      </c>
      <c r="E246" s="115">
        <v>10</v>
      </c>
      <c r="F246" s="115">
        <v>8</v>
      </c>
      <c r="G246" s="71"/>
      <c r="H246" s="70"/>
      <c r="I246" s="69"/>
    </row>
    <row r="247" spans="1:14" ht="15" customHeight="1" x14ac:dyDescent="0.2">
      <c r="A247" s="118"/>
      <c r="B247" s="116"/>
      <c r="C247" s="116"/>
      <c r="D247" s="116"/>
      <c r="E247" s="116"/>
      <c r="F247" s="116"/>
    </row>
    <row r="249" spans="1:14" ht="29.25" customHeight="1" thickBot="1" x14ac:dyDescent="0.25">
      <c r="A249" s="113" t="s">
        <v>88</v>
      </c>
      <c r="B249" s="113"/>
      <c r="C249" s="113"/>
      <c r="D249" s="113"/>
      <c r="E249" s="113"/>
      <c r="F249" s="65"/>
      <c r="G249" s="65"/>
      <c r="H249" s="65"/>
      <c r="I249" s="65"/>
      <c r="J249" s="65"/>
      <c r="K249" s="65"/>
      <c r="L249" s="65"/>
      <c r="M249" s="65"/>
      <c r="N249" s="65"/>
    </row>
    <row r="251" spans="1:14" ht="15" customHeight="1" x14ac:dyDescent="0.2">
      <c r="A251" s="92" t="s">
        <v>34</v>
      </c>
      <c r="B251" s="96">
        <v>2018</v>
      </c>
      <c r="C251" s="96">
        <v>2019</v>
      </c>
      <c r="D251" s="114" t="s">
        <v>20</v>
      </c>
      <c r="E251" s="114"/>
    </row>
    <row r="252" spans="1:14" ht="15" customHeight="1" x14ac:dyDescent="0.25">
      <c r="A252" s="8" t="s">
        <v>4</v>
      </c>
      <c r="B252" s="41">
        <v>137</v>
      </c>
      <c r="C252" s="19">
        <v>207</v>
      </c>
      <c r="D252" s="105">
        <f t="shared" ref="D252:D264" si="6">C252/B252-1</f>
        <v>0.51094890510948909</v>
      </c>
      <c r="E252" s="105"/>
    </row>
    <row r="253" spans="1:14" ht="15" customHeight="1" x14ac:dyDescent="0.25">
      <c r="A253" s="10" t="s">
        <v>5</v>
      </c>
      <c r="B253" s="41">
        <v>132</v>
      </c>
      <c r="C253" s="20">
        <v>207</v>
      </c>
      <c r="D253" s="105">
        <f t="shared" si="6"/>
        <v>0.56818181818181812</v>
      </c>
      <c r="E253" s="105"/>
    </row>
    <row r="254" spans="1:14" ht="15" customHeight="1" x14ac:dyDescent="0.25">
      <c r="A254" s="8" t="s">
        <v>6</v>
      </c>
      <c r="B254" s="41">
        <v>146</v>
      </c>
      <c r="C254" s="19">
        <v>221</v>
      </c>
      <c r="D254" s="105">
        <f t="shared" si="6"/>
        <v>0.51369863013698636</v>
      </c>
      <c r="E254" s="105"/>
    </row>
    <row r="255" spans="1:14" ht="15" customHeight="1" x14ac:dyDescent="0.25">
      <c r="A255" s="10" t="s">
        <v>7</v>
      </c>
      <c r="B255" s="41">
        <v>154</v>
      </c>
      <c r="C255" s="19">
        <v>192</v>
      </c>
      <c r="D255" s="105">
        <f t="shared" si="6"/>
        <v>0.24675324675324672</v>
      </c>
      <c r="E255" s="105"/>
    </row>
    <row r="256" spans="1:14" ht="15" customHeight="1" x14ac:dyDescent="0.25">
      <c r="A256" s="8" t="s">
        <v>8</v>
      </c>
      <c r="B256" s="41">
        <v>167</v>
      </c>
      <c r="C256" s="19">
        <v>246</v>
      </c>
      <c r="D256" s="105">
        <f t="shared" si="6"/>
        <v>0.47305389221556893</v>
      </c>
      <c r="E256" s="105"/>
    </row>
    <row r="257" spans="1:14" ht="15" customHeight="1" x14ac:dyDescent="0.25">
      <c r="A257" s="10" t="s">
        <v>9</v>
      </c>
      <c r="B257" s="41">
        <v>177</v>
      </c>
      <c r="C257" s="19">
        <v>227</v>
      </c>
      <c r="D257" s="105">
        <f t="shared" si="6"/>
        <v>0.28248587570621475</v>
      </c>
      <c r="E257" s="105"/>
    </row>
    <row r="258" spans="1:14" ht="15" customHeight="1" x14ac:dyDescent="0.25">
      <c r="A258" s="8" t="s">
        <v>10</v>
      </c>
      <c r="B258" s="41">
        <v>217</v>
      </c>
      <c r="C258" s="19">
        <v>237</v>
      </c>
      <c r="D258" s="105">
        <f t="shared" si="6"/>
        <v>9.2165898617511566E-2</v>
      </c>
      <c r="E258" s="105"/>
    </row>
    <row r="259" spans="1:14" ht="15" customHeight="1" x14ac:dyDescent="0.25">
      <c r="A259" s="10" t="s">
        <v>11</v>
      </c>
      <c r="B259" s="41">
        <v>174</v>
      </c>
      <c r="C259" s="19">
        <v>215</v>
      </c>
      <c r="D259" s="105">
        <f t="shared" si="6"/>
        <v>0.23563218390804597</v>
      </c>
      <c r="E259" s="105"/>
    </row>
    <row r="260" spans="1:14" ht="15" customHeight="1" x14ac:dyDescent="0.25">
      <c r="A260" s="10" t="s">
        <v>12</v>
      </c>
      <c r="B260" s="41">
        <v>171</v>
      </c>
      <c r="C260" s="19">
        <v>245</v>
      </c>
      <c r="D260" s="105">
        <f t="shared" si="6"/>
        <v>0.43274853801169599</v>
      </c>
      <c r="E260" s="105"/>
    </row>
    <row r="261" spans="1:14" ht="15" hidden="1" customHeight="1" x14ac:dyDescent="0.25">
      <c r="A261" s="10" t="s">
        <v>13</v>
      </c>
      <c r="B261" s="41"/>
      <c r="C261" s="19"/>
      <c r="D261" s="105" t="e">
        <f t="shared" si="6"/>
        <v>#DIV/0!</v>
      </c>
      <c r="E261" s="105"/>
    </row>
    <row r="262" spans="1:14" ht="15" hidden="1" customHeight="1" x14ac:dyDescent="0.25">
      <c r="A262" s="10" t="s">
        <v>14</v>
      </c>
      <c r="B262" s="42"/>
      <c r="C262" s="20"/>
      <c r="D262" s="105" t="e">
        <f t="shared" si="6"/>
        <v>#DIV/0!</v>
      </c>
      <c r="E262" s="105"/>
    </row>
    <row r="263" spans="1:14" ht="15" hidden="1" customHeight="1" x14ac:dyDescent="0.25">
      <c r="A263" s="12" t="s">
        <v>15</v>
      </c>
      <c r="B263" s="14"/>
      <c r="C263" s="14"/>
      <c r="D263" s="106" t="e">
        <f t="shared" si="6"/>
        <v>#DIV/0!</v>
      </c>
      <c r="E263" s="106"/>
    </row>
    <row r="264" spans="1:14" ht="15" customHeight="1" x14ac:dyDescent="0.2">
      <c r="A264" s="68" t="s">
        <v>1</v>
      </c>
      <c r="B264" s="67">
        <f>SUM(B252:B263)</f>
        <v>1475</v>
      </c>
      <c r="C264" s="67">
        <f>SUM(C252:C263)</f>
        <v>1997</v>
      </c>
      <c r="D264" s="107">
        <f t="shared" si="6"/>
        <v>0.35389830508474573</v>
      </c>
      <c r="E264" s="107"/>
    </row>
    <row r="266" spans="1:14" ht="15" customHeight="1" x14ac:dyDescent="0.2">
      <c r="A266" s="2" t="s">
        <v>56</v>
      </c>
    </row>
    <row r="267" spans="1:14" ht="15" customHeight="1" x14ac:dyDescent="0.2">
      <c r="A267" s="24" t="s">
        <v>57</v>
      </c>
    </row>
    <row r="268" spans="1:14" ht="21.75" customHeight="1" x14ac:dyDescent="0.2">
      <c r="A268" s="108" t="s">
        <v>89</v>
      </c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</row>
    <row r="269" spans="1:14" ht="10.5" customHeight="1" x14ac:dyDescent="0.2">
      <c r="A269" s="63"/>
      <c r="B269" s="63"/>
      <c r="C269" s="63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</row>
    <row r="270" spans="1:14" ht="21.75" customHeight="1" thickBot="1" x14ac:dyDescent="0.25">
      <c r="A270" s="110" t="s">
        <v>90</v>
      </c>
      <c r="B270" s="111"/>
      <c r="C270" s="111"/>
      <c r="D270" s="111"/>
      <c r="E270" s="111"/>
      <c r="F270" s="112"/>
      <c r="G270" s="66"/>
      <c r="I270" s="110" t="s">
        <v>91</v>
      </c>
      <c r="J270" s="111"/>
      <c r="K270" s="111"/>
      <c r="L270" s="111"/>
      <c r="M270" s="112"/>
      <c r="N270" s="65"/>
    </row>
    <row r="271" spans="1:14" ht="10.5" customHeight="1" x14ac:dyDescent="0.2">
      <c r="A271" s="64"/>
      <c r="B271" s="63"/>
      <c r="C271" s="63"/>
      <c r="D271" s="61"/>
      <c r="E271" s="61"/>
      <c r="F271" s="61"/>
      <c r="G271" s="62"/>
      <c r="H271" s="61"/>
      <c r="I271" s="61"/>
      <c r="J271" s="61"/>
      <c r="K271" s="61"/>
      <c r="L271" s="61"/>
      <c r="M271" s="61"/>
      <c r="N271" s="61"/>
    </row>
    <row r="272" spans="1:14" ht="45.75" customHeight="1" x14ac:dyDescent="0.2">
      <c r="A272" s="92" t="s">
        <v>17</v>
      </c>
      <c r="B272" s="96" t="s">
        <v>1</v>
      </c>
      <c r="C272" s="43" t="s">
        <v>23</v>
      </c>
      <c r="D272" s="43" t="s">
        <v>25</v>
      </c>
      <c r="E272" s="43" t="s">
        <v>24</v>
      </c>
      <c r="F272" s="56" t="s">
        <v>92</v>
      </c>
      <c r="G272" s="60"/>
      <c r="I272" s="92" t="s">
        <v>17</v>
      </c>
      <c r="J272" s="96" t="s">
        <v>1</v>
      </c>
      <c r="K272" s="43" t="s">
        <v>48</v>
      </c>
      <c r="L272" s="43" t="s">
        <v>49</v>
      </c>
      <c r="M272" s="56" t="s">
        <v>50</v>
      </c>
      <c r="N272" s="60"/>
    </row>
    <row r="273" spans="1:14" ht="14.25" customHeight="1" x14ac:dyDescent="0.25">
      <c r="A273" s="27" t="s">
        <v>4</v>
      </c>
      <c r="B273" s="28">
        <f t="shared" ref="B273:B284" si="7">SUM(C273:F273)</f>
        <v>3572</v>
      </c>
      <c r="C273" s="95">
        <v>207</v>
      </c>
      <c r="D273" s="95">
        <v>893</v>
      </c>
      <c r="E273" s="95">
        <v>667</v>
      </c>
      <c r="F273" s="95">
        <v>1805</v>
      </c>
      <c r="G273" s="59"/>
      <c r="I273" s="27" t="s">
        <v>4</v>
      </c>
      <c r="J273" s="44">
        <f t="shared" ref="J273:J284" si="8">SUM(K273:M273)</f>
        <v>3572</v>
      </c>
      <c r="K273" s="95">
        <v>1473</v>
      </c>
      <c r="L273" s="95">
        <v>910</v>
      </c>
      <c r="M273" s="95">
        <v>1189</v>
      </c>
      <c r="N273" s="59"/>
    </row>
    <row r="274" spans="1:14" ht="14.25" customHeight="1" x14ac:dyDescent="0.25">
      <c r="A274" s="29" t="s">
        <v>5</v>
      </c>
      <c r="B274" s="28">
        <f t="shared" si="7"/>
        <v>3267</v>
      </c>
      <c r="C274" s="11">
        <v>207</v>
      </c>
      <c r="D274" s="11">
        <v>984</v>
      </c>
      <c r="E274" s="11">
        <v>466</v>
      </c>
      <c r="F274" s="11">
        <v>1610</v>
      </c>
      <c r="G274" s="59"/>
      <c r="I274" s="29" t="s">
        <v>5</v>
      </c>
      <c r="J274" s="44">
        <f t="shared" si="8"/>
        <v>3267</v>
      </c>
      <c r="K274" s="11">
        <v>1335</v>
      </c>
      <c r="L274" s="11">
        <v>885</v>
      </c>
      <c r="M274" s="11">
        <v>1047</v>
      </c>
      <c r="N274" s="59"/>
    </row>
    <row r="275" spans="1:14" ht="14.25" customHeight="1" x14ac:dyDescent="0.25">
      <c r="A275" s="29" t="s">
        <v>6</v>
      </c>
      <c r="B275" s="28">
        <f t="shared" si="7"/>
        <v>3685</v>
      </c>
      <c r="C275" s="11">
        <v>175</v>
      </c>
      <c r="D275" s="11">
        <v>956</v>
      </c>
      <c r="E275" s="11">
        <v>662</v>
      </c>
      <c r="F275" s="11">
        <v>1892</v>
      </c>
      <c r="G275" s="59"/>
      <c r="I275" s="29" t="s">
        <v>6</v>
      </c>
      <c r="J275" s="44">
        <f t="shared" si="8"/>
        <v>3685</v>
      </c>
      <c r="K275" s="11">
        <v>1452</v>
      </c>
      <c r="L275" s="11">
        <v>1100</v>
      </c>
      <c r="M275" s="11">
        <v>1133</v>
      </c>
      <c r="N275" s="59"/>
    </row>
    <row r="276" spans="1:14" ht="14.25" customHeight="1" x14ac:dyDescent="0.25">
      <c r="A276" s="29" t="s">
        <v>7</v>
      </c>
      <c r="B276" s="28">
        <f t="shared" si="7"/>
        <v>3482</v>
      </c>
      <c r="C276" s="11">
        <v>192</v>
      </c>
      <c r="D276" s="11">
        <v>896</v>
      </c>
      <c r="E276" s="11">
        <v>541</v>
      </c>
      <c r="F276" s="11">
        <v>1853</v>
      </c>
      <c r="G276" s="59"/>
      <c r="I276" s="29" t="s">
        <v>7</v>
      </c>
      <c r="J276" s="44">
        <f t="shared" si="8"/>
        <v>3482</v>
      </c>
      <c r="K276" s="11">
        <v>1284</v>
      </c>
      <c r="L276" s="11">
        <v>1177</v>
      </c>
      <c r="M276" s="11">
        <v>1021</v>
      </c>
      <c r="N276" s="59"/>
    </row>
    <row r="277" spans="1:14" ht="14.25" customHeight="1" x14ac:dyDescent="0.25">
      <c r="A277" s="29" t="s">
        <v>8</v>
      </c>
      <c r="B277" s="28">
        <f t="shared" si="7"/>
        <v>4154</v>
      </c>
      <c r="C277" s="11">
        <v>246</v>
      </c>
      <c r="D277" s="11">
        <v>1102</v>
      </c>
      <c r="E277" s="11">
        <v>616</v>
      </c>
      <c r="F277" s="11">
        <v>2190</v>
      </c>
      <c r="G277" s="59"/>
      <c r="I277" s="29" t="s">
        <v>8</v>
      </c>
      <c r="J277" s="44">
        <f t="shared" si="8"/>
        <v>4154</v>
      </c>
      <c r="K277" s="11">
        <v>1631</v>
      </c>
      <c r="L277" s="11">
        <v>1305</v>
      </c>
      <c r="M277" s="11">
        <v>1218</v>
      </c>
      <c r="N277" s="59"/>
    </row>
    <row r="278" spans="1:14" ht="14.25" customHeight="1" x14ac:dyDescent="0.25">
      <c r="A278" s="29" t="s">
        <v>9</v>
      </c>
      <c r="B278" s="28">
        <f t="shared" si="7"/>
        <v>3810</v>
      </c>
      <c r="C278" s="11">
        <v>227</v>
      </c>
      <c r="D278" s="11">
        <v>946</v>
      </c>
      <c r="E278" s="11">
        <v>672</v>
      </c>
      <c r="F278" s="11">
        <v>1965</v>
      </c>
      <c r="G278" s="59"/>
      <c r="I278" s="29" t="s">
        <v>9</v>
      </c>
      <c r="J278" s="44">
        <f t="shared" si="8"/>
        <v>3810</v>
      </c>
      <c r="K278" s="11">
        <v>1480</v>
      </c>
      <c r="L278" s="11">
        <v>1111</v>
      </c>
      <c r="M278" s="11">
        <v>1219</v>
      </c>
      <c r="N278" s="59"/>
    </row>
    <row r="279" spans="1:14" ht="14.25" customHeight="1" x14ac:dyDescent="0.25">
      <c r="A279" s="29" t="s">
        <v>10</v>
      </c>
      <c r="B279" s="28">
        <f t="shared" si="7"/>
        <v>4079</v>
      </c>
      <c r="C279" s="11">
        <v>237</v>
      </c>
      <c r="D279" s="11">
        <v>972</v>
      </c>
      <c r="E279" s="11">
        <v>644</v>
      </c>
      <c r="F279" s="11">
        <v>2226</v>
      </c>
      <c r="G279" s="59"/>
      <c r="I279" s="29" t="s">
        <v>10</v>
      </c>
      <c r="J279" s="44">
        <f t="shared" si="8"/>
        <v>4079</v>
      </c>
      <c r="K279" s="11">
        <v>1452</v>
      </c>
      <c r="L279" s="11">
        <v>1271</v>
      </c>
      <c r="M279" s="11">
        <v>1356</v>
      </c>
      <c r="N279" s="59"/>
    </row>
    <row r="280" spans="1:14" ht="14.25" customHeight="1" x14ac:dyDescent="0.25">
      <c r="A280" s="29" t="s">
        <v>11</v>
      </c>
      <c r="B280" s="28">
        <f t="shared" si="7"/>
        <v>4057</v>
      </c>
      <c r="C280" s="11">
        <v>156</v>
      </c>
      <c r="D280" s="11">
        <v>978</v>
      </c>
      <c r="E280" s="11">
        <v>639</v>
      </c>
      <c r="F280" s="11">
        <v>2284</v>
      </c>
      <c r="G280" s="59"/>
      <c r="I280" s="29" t="s">
        <v>11</v>
      </c>
      <c r="J280" s="44">
        <f t="shared" si="8"/>
        <v>4057</v>
      </c>
      <c r="K280" s="11">
        <v>1448</v>
      </c>
      <c r="L280" s="11">
        <v>1265</v>
      </c>
      <c r="M280" s="11">
        <v>1344</v>
      </c>
      <c r="N280" s="59"/>
    </row>
    <row r="281" spans="1:14" ht="14.25" customHeight="1" x14ac:dyDescent="0.25">
      <c r="A281" s="29" t="s">
        <v>12</v>
      </c>
      <c r="B281" s="28">
        <f t="shared" si="7"/>
        <v>4574</v>
      </c>
      <c r="C281" s="11">
        <v>165</v>
      </c>
      <c r="D281" s="11">
        <v>1086</v>
      </c>
      <c r="E281" s="11">
        <v>741</v>
      </c>
      <c r="F281" s="11">
        <v>2582</v>
      </c>
      <c r="G281" s="59"/>
      <c r="I281" s="29" t="s">
        <v>12</v>
      </c>
      <c r="J281" s="44">
        <f t="shared" si="8"/>
        <v>4574</v>
      </c>
      <c r="K281" s="11">
        <v>1758</v>
      </c>
      <c r="L281" s="11">
        <v>1335</v>
      </c>
      <c r="M281" s="11">
        <v>1481</v>
      </c>
      <c r="N281" s="59"/>
    </row>
    <row r="282" spans="1:14" ht="14.25" hidden="1" customHeight="1" x14ac:dyDescent="0.25">
      <c r="A282" s="29" t="s">
        <v>13</v>
      </c>
      <c r="B282" s="28">
        <f t="shared" si="7"/>
        <v>0</v>
      </c>
      <c r="C282" s="11"/>
      <c r="D282" s="11"/>
      <c r="E282" s="11"/>
      <c r="F282" s="11"/>
      <c r="G282" s="59"/>
      <c r="I282" s="29" t="s">
        <v>13</v>
      </c>
      <c r="J282" s="44">
        <f t="shared" si="8"/>
        <v>0</v>
      </c>
      <c r="K282" s="11"/>
      <c r="L282" s="11"/>
      <c r="M282" s="11"/>
      <c r="N282" s="59"/>
    </row>
    <row r="283" spans="1:14" ht="14.25" hidden="1" customHeight="1" x14ac:dyDescent="0.25">
      <c r="A283" s="29" t="s">
        <v>14</v>
      </c>
      <c r="B283" s="28">
        <f t="shared" si="7"/>
        <v>0</v>
      </c>
      <c r="C283" s="11"/>
      <c r="D283" s="11"/>
      <c r="E283" s="11"/>
      <c r="F283" s="11"/>
      <c r="G283" s="59"/>
      <c r="I283" s="29" t="s">
        <v>14</v>
      </c>
      <c r="J283" s="44">
        <f t="shared" si="8"/>
        <v>0</v>
      </c>
      <c r="K283" s="11"/>
      <c r="L283" s="11"/>
      <c r="M283" s="11"/>
      <c r="N283" s="59"/>
    </row>
    <row r="284" spans="1:14" ht="14.25" hidden="1" customHeight="1" x14ac:dyDescent="0.25">
      <c r="A284" s="33" t="s">
        <v>15</v>
      </c>
      <c r="B284" s="52">
        <f t="shared" si="7"/>
        <v>0</v>
      </c>
      <c r="C284" s="97"/>
      <c r="D284" s="97"/>
      <c r="E284" s="97"/>
      <c r="F284" s="97"/>
      <c r="G284" s="59"/>
      <c r="I284" s="33" t="s">
        <v>15</v>
      </c>
      <c r="J284" s="45">
        <f t="shared" si="8"/>
        <v>0</v>
      </c>
      <c r="K284" s="94"/>
      <c r="L284" s="94"/>
      <c r="M284" s="94"/>
      <c r="N284" s="59"/>
    </row>
    <row r="285" spans="1:14" ht="15" customHeight="1" x14ac:dyDescent="0.25">
      <c r="A285" s="51" t="s">
        <v>1</v>
      </c>
      <c r="B285" s="49">
        <f>SUM(B273:B284)</f>
        <v>34680</v>
      </c>
      <c r="C285" s="49">
        <f>SUM(C273:C284)</f>
        <v>1812</v>
      </c>
      <c r="D285" s="49">
        <f>SUM(D273:D284)</f>
        <v>8813</v>
      </c>
      <c r="E285" s="49">
        <f>SUM(E273:E284)</f>
        <v>5648</v>
      </c>
      <c r="F285" s="49">
        <f>SUM(F273:F284)</f>
        <v>18407</v>
      </c>
      <c r="G285" s="58"/>
      <c r="I285" s="51" t="s">
        <v>1</v>
      </c>
      <c r="J285" s="49">
        <f>SUM(J273:J284)</f>
        <v>34680</v>
      </c>
      <c r="K285" s="49">
        <f>SUM(K273:K284)</f>
        <v>13313</v>
      </c>
      <c r="L285" s="49">
        <f>SUM(L273:L284)</f>
        <v>10359</v>
      </c>
      <c r="M285" s="49">
        <f>SUM(M273:M284)</f>
        <v>11008</v>
      </c>
      <c r="N285" s="58"/>
    </row>
    <row r="286" spans="1:14" ht="15" customHeight="1" thickBot="1" x14ac:dyDescent="0.3">
      <c r="A286" s="23" t="s">
        <v>16</v>
      </c>
      <c r="B286" s="31">
        <f>SUM(C286:F286)</f>
        <v>1</v>
      </c>
      <c r="C286" s="31">
        <f>IF($B$285=0,"",C285/$B$285)</f>
        <v>5.2249134948096888E-2</v>
      </c>
      <c r="D286" s="31">
        <f>IF($B$285=0,"",D285/$B$285)</f>
        <v>0.25412341407151096</v>
      </c>
      <c r="E286" s="31">
        <f>IF($B$285=0,"",E285/$B$285)</f>
        <v>0.16286043829296423</v>
      </c>
      <c r="F286" s="31">
        <f>IF($B$285=0,"",F285/$B$285)</f>
        <v>0.53076701268742787</v>
      </c>
      <c r="G286" s="57"/>
      <c r="I286" s="23" t="s">
        <v>16</v>
      </c>
      <c r="J286" s="31">
        <f>SUM(K286:N286)</f>
        <v>1</v>
      </c>
      <c r="K286" s="31">
        <f>+K285/$J$285</f>
        <v>0.38388119953863897</v>
      </c>
      <c r="L286" s="31">
        <f>+L285/$J$285</f>
        <v>0.29870242214532872</v>
      </c>
      <c r="M286" s="31">
        <f>+M285/$J$285</f>
        <v>0.31741637831603231</v>
      </c>
      <c r="N286" s="57"/>
    </row>
    <row r="288" spans="1:14" ht="11.25" customHeight="1" x14ac:dyDescent="0.2"/>
    <row r="289" spans="1:9" ht="21.75" customHeight="1" thickBot="1" x14ac:dyDescent="0.25">
      <c r="A289" s="101" t="s">
        <v>93</v>
      </c>
      <c r="B289" s="102"/>
      <c r="C289" s="102"/>
      <c r="D289" s="102"/>
      <c r="E289" s="102"/>
      <c r="F289" s="103"/>
      <c r="G289" s="46"/>
      <c r="H289" s="46"/>
      <c r="I289" s="46"/>
    </row>
    <row r="291" spans="1:9" ht="15" customHeight="1" x14ac:dyDescent="0.2">
      <c r="A291" s="104" t="s">
        <v>94</v>
      </c>
      <c r="B291" s="104"/>
      <c r="C291" s="104"/>
      <c r="D291" s="104"/>
      <c r="E291" s="47" t="s">
        <v>1</v>
      </c>
      <c r="F291" s="56" t="s">
        <v>23</v>
      </c>
      <c r="G291" s="56" t="s">
        <v>25</v>
      </c>
      <c r="H291" s="48" t="s">
        <v>24</v>
      </c>
      <c r="I291" s="56" t="s">
        <v>95</v>
      </c>
    </row>
    <row r="292" spans="1:9" ht="13.5" customHeight="1" x14ac:dyDescent="0.25">
      <c r="A292" s="55" t="s">
        <v>96</v>
      </c>
      <c r="B292" s="55"/>
      <c r="C292" s="55"/>
      <c r="D292" s="55"/>
      <c r="E292" s="28">
        <f t="shared" ref="E292:E312" si="9">SUM(F292:I292)</f>
        <v>1997</v>
      </c>
      <c r="F292" s="95">
        <v>1812</v>
      </c>
      <c r="G292" s="95">
        <v>173</v>
      </c>
      <c r="H292" s="95">
        <v>12</v>
      </c>
      <c r="I292" s="95">
        <v>0</v>
      </c>
    </row>
    <row r="293" spans="1:9" ht="13.5" customHeight="1" x14ac:dyDescent="0.25">
      <c r="A293" s="54" t="s">
        <v>26</v>
      </c>
      <c r="B293" s="54"/>
      <c r="C293" s="54"/>
      <c r="D293" s="54"/>
      <c r="E293" s="32">
        <f t="shared" si="9"/>
        <v>1997</v>
      </c>
      <c r="F293" s="11">
        <v>0</v>
      </c>
      <c r="G293" s="11">
        <v>1983</v>
      </c>
      <c r="H293" s="11">
        <v>0</v>
      </c>
      <c r="I293" s="11">
        <v>14</v>
      </c>
    </row>
    <row r="294" spans="1:9" ht="13.5" customHeight="1" x14ac:dyDescent="0.25">
      <c r="A294" s="54" t="s">
        <v>29</v>
      </c>
      <c r="B294" s="54"/>
      <c r="C294" s="54"/>
      <c r="D294" s="54"/>
      <c r="E294" s="32">
        <f t="shared" si="9"/>
        <v>3110</v>
      </c>
      <c r="F294" s="11">
        <v>0</v>
      </c>
      <c r="G294" s="11">
        <v>3110</v>
      </c>
      <c r="H294" s="11">
        <v>0</v>
      </c>
      <c r="I294" s="11">
        <v>0</v>
      </c>
    </row>
    <row r="295" spans="1:9" ht="13.5" customHeight="1" x14ac:dyDescent="0.25">
      <c r="A295" s="54" t="s">
        <v>27</v>
      </c>
      <c r="B295" s="54"/>
      <c r="C295" s="54"/>
      <c r="D295" s="54"/>
      <c r="E295" s="32">
        <f t="shared" si="9"/>
        <v>2890</v>
      </c>
      <c r="F295" s="11">
        <v>0</v>
      </c>
      <c r="G295" s="11">
        <v>1900</v>
      </c>
      <c r="H295" s="11">
        <v>802</v>
      </c>
      <c r="I295" s="11">
        <v>188</v>
      </c>
    </row>
    <row r="296" spans="1:9" ht="13.5" customHeight="1" x14ac:dyDescent="0.25">
      <c r="A296" s="54" t="s">
        <v>97</v>
      </c>
      <c r="B296" s="54"/>
      <c r="C296" s="54"/>
      <c r="D296" s="54"/>
      <c r="E296" s="32">
        <f t="shared" si="9"/>
        <v>1997</v>
      </c>
      <c r="F296" s="11">
        <v>0</v>
      </c>
      <c r="G296" s="11">
        <v>23</v>
      </c>
      <c r="H296" s="11">
        <v>1974</v>
      </c>
      <c r="I296" s="11">
        <v>0</v>
      </c>
    </row>
    <row r="297" spans="1:9" ht="13.5" customHeight="1" x14ac:dyDescent="0.25">
      <c r="A297" s="54" t="s">
        <v>31</v>
      </c>
      <c r="B297" s="54"/>
      <c r="C297" s="54"/>
      <c r="D297" s="54"/>
      <c r="E297" s="32">
        <f t="shared" si="9"/>
        <v>801</v>
      </c>
      <c r="F297" s="11">
        <v>0</v>
      </c>
      <c r="G297" s="11">
        <v>0</v>
      </c>
      <c r="H297" s="11">
        <v>801</v>
      </c>
      <c r="I297" s="11">
        <v>0</v>
      </c>
    </row>
    <row r="298" spans="1:9" ht="13.5" customHeight="1" x14ac:dyDescent="0.25">
      <c r="A298" s="54" t="s">
        <v>98</v>
      </c>
      <c r="B298" s="54"/>
      <c r="C298" s="54"/>
      <c r="D298" s="54"/>
      <c r="E298" s="32">
        <f t="shared" si="9"/>
        <v>462</v>
      </c>
      <c r="F298" s="11">
        <v>0</v>
      </c>
      <c r="G298" s="11">
        <v>1</v>
      </c>
      <c r="H298" s="11">
        <v>461</v>
      </c>
      <c r="I298" s="11">
        <v>0</v>
      </c>
    </row>
    <row r="299" spans="1:9" ht="13.5" customHeight="1" x14ac:dyDescent="0.25">
      <c r="A299" s="54" t="s">
        <v>28</v>
      </c>
      <c r="B299" s="54"/>
      <c r="C299" s="54"/>
      <c r="D299" s="54"/>
      <c r="E299" s="32">
        <f t="shared" si="9"/>
        <v>655</v>
      </c>
      <c r="F299" s="11">
        <v>0</v>
      </c>
      <c r="G299" s="11">
        <v>1</v>
      </c>
      <c r="H299" s="11">
        <v>654</v>
      </c>
      <c r="I299" s="11">
        <v>0</v>
      </c>
    </row>
    <row r="300" spans="1:9" ht="13.5" customHeight="1" x14ac:dyDescent="0.25">
      <c r="A300" s="54" t="s">
        <v>30</v>
      </c>
      <c r="B300" s="54"/>
      <c r="C300" s="54"/>
      <c r="D300" s="54"/>
      <c r="E300" s="32">
        <f t="shared" si="9"/>
        <v>1183</v>
      </c>
      <c r="F300" s="11">
        <v>0</v>
      </c>
      <c r="G300" s="11">
        <v>1150</v>
      </c>
      <c r="H300" s="11">
        <v>0</v>
      </c>
      <c r="I300" s="11">
        <v>33</v>
      </c>
    </row>
    <row r="301" spans="1:9" ht="13.5" customHeight="1" x14ac:dyDescent="0.25">
      <c r="A301" s="54" t="s">
        <v>32</v>
      </c>
      <c r="B301" s="54"/>
      <c r="C301" s="54"/>
      <c r="D301" s="54"/>
      <c r="E301" s="32">
        <f t="shared" si="9"/>
        <v>706</v>
      </c>
      <c r="F301" s="11">
        <v>0</v>
      </c>
      <c r="G301" s="11">
        <v>0</v>
      </c>
      <c r="H301" s="11">
        <v>706</v>
      </c>
      <c r="I301" s="11">
        <v>0</v>
      </c>
    </row>
    <row r="302" spans="1:9" ht="13.5" customHeight="1" x14ac:dyDescent="0.25">
      <c r="A302" s="54" t="s">
        <v>99</v>
      </c>
      <c r="B302" s="54"/>
      <c r="C302" s="54"/>
      <c r="D302" s="54"/>
      <c r="E302" s="32">
        <f t="shared" si="9"/>
        <v>1997</v>
      </c>
      <c r="F302" s="11">
        <v>0</v>
      </c>
      <c r="G302" s="11">
        <v>0</v>
      </c>
      <c r="H302" s="11">
        <v>0</v>
      </c>
      <c r="I302" s="11">
        <v>1997</v>
      </c>
    </row>
    <row r="303" spans="1:9" ht="13.5" customHeight="1" x14ac:dyDescent="0.25">
      <c r="A303" s="54" t="s">
        <v>100</v>
      </c>
      <c r="B303" s="54"/>
      <c r="C303" s="54"/>
      <c r="D303" s="54"/>
      <c r="E303" s="32">
        <f t="shared" si="9"/>
        <v>931</v>
      </c>
      <c r="F303" s="11">
        <v>0</v>
      </c>
      <c r="G303" s="11">
        <v>2</v>
      </c>
      <c r="H303" s="11">
        <v>0</v>
      </c>
      <c r="I303" s="11">
        <v>929</v>
      </c>
    </row>
    <row r="304" spans="1:9" ht="13.5" customHeight="1" x14ac:dyDescent="0.25">
      <c r="A304" s="54" t="s">
        <v>101</v>
      </c>
      <c r="B304" s="54"/>
      <c r="C304" s="54"/>
      <c r="D304" s="54"/>
      <c r="E304" s="32">
        <f t="shared" si="9"/>
        <v>1021</v>
      </c>
      <c r="F304" s="11">
        <v>0</v>
      </c>
      <c r="G304" s="11">
        <v>0</v>
      </c>
      <c r="H304" s="11">
        <v>0</v>
      </c>
      <c r="I304" s="11">
        <v>1021</v>
      </c>
    </row>
    <row r="305" spans="1:9" ht="13.5" customHeight="1" x14ac:dyDescent="0.25">
      <c r="A305" s="54" t="s">
        <v>102</v>
      </c>
      <c r="B305" s="54"/>
      <c r="C305" s="54"/>
      <c r="D305" s="54"/>
      <c r="E305" s="32">
        <f t="shared" si="9"/>
        <v>747</v>
      </c>
      <c r="F305" s="11">
        <v>0</v>
      </c>
      <c r="G305" s="11">
        <v>0</v>
      </c>
      <c r="H305" s="11">
        <v>0</v>
      </c>
      <c r="I305" s="11">
        <v>747</v>
      </c>
    </row>
    <row r="306" spans="1:9" ht="13.5" customHeight="1" x14ac:dyDescent="0.25">
      <c r="A306" s="54" t="s">
        <v>103</v>
      </c>
      <c r="B306" s="54"/>
      <c r="C306" s="54"/>
      <c r="D306" s="54"/>
      <c r="E306" s="32">
        <f t="shared" si="9"/>
        <v>153</v>
      </c>
      <c r="F306" s="11">
        <v>0</v>
      </c>
      <c r="G306" s="11">
        <v>92</v>
      </c>
      <c r="H306" s="11">
        <v>60</v>
      </c>
      <c r="I306" s="11">
        <v>1</v>
      </c>
    </row>
    <row r="307" spans="1:9" ht="13.5" customHeight="1" x14ac:dyDescent="0.25">
      <c r="A307" s="54" t="s">
        <v>104</v>
      </c>
      <c r="B307" s="54"/>
      <c r="C307" s="54"/>
      <c r="D307" s="54"/>
      <c r="E307" s="32">
        <f t="shared" si="9"/>
        <v>9381</v>
      </c>
      <c r="F307" s="11">
        <v>0</v>
      </c>
      <c r="G307" s="11">
        <v>0</v>
      </c>
      <c r="H307" s="11">
        <v>0</v>
      </c>
      <c r="I307" s="11">
        <v>9381</v>
      </c>
    </row>
    <row r="308" spans="1:9" ht="13.5" customHeight="1" x14ac:dyDescent="0.25">
      <c r="A308" s="54" t="s">
        <v>105</v>
      </c>
      <c r="B308" s="54"/>
      <c r="C308" s="54"/>
      <c r="D308" s="54"/>
      <c r="E308" s="32">
        <f t="shared" si="9"/>
        <v>1978</v>
      </c>
      <c r="F308" s="11">
        <v>0</v>
      </c>
      <c r="G308" s="11">
        <v>7</v>
      </c>
      <c r="H308" s="11">
        <v>0</v>
      </c>
      <c r="I308" s="11">
        <v>1971</v>
      </c>
    </row>
    <row r="309" spans="1:9" ht="13.5" customHeight="1" x14ac:dyDescent="0.25">
      <c r="A309" s="54" t="s">
        <v>106</v>
      </c>
      <c r="B309" s="54"/>
      <c r="C309" s="54"/>
      <c r="D309" s="54"/>
      <c r="E309" s="32">
        <f t="shared" si="9"/>
        <v>47</v>
      </c>
      <c r="F309" s="11">
        <v>0</v>
      </c>
      <c r="G309" s="11">
        <v>0</v>
      </c>
      <c r="H309" s="11">
        <v>46</v>
      </c>
      <c r="I309" s="11">
        <v>1</v>
      </c>
    </row>
    <row r="310" spans="1:9" ht="13.5" customHeight="1" x14ac:dyDescent="0.25">
      <c r="A310" s="54" t="s">
        <v>107</v>
      </c>
      <c r="B310" s="54"/>
      <c r="C310" s="54"/>
      <c r="D310" s="54"/>
      <c r="E310" s="32">
        <f t="shared" si="9"/>
        <v>232</v>
      </c>
      <c r="F310" s="11">
        <v>0</v>
      </c>
      <c r="G310" s="11">
        <v>0</v>
      </c>
      <c r="H310" s="11">
        <v>0</v>
      </c>
      <c r="I310" s="11">
        <v>232</v>
      </c>
    </row>
    <row r="311" spans="1:9" ht="13.5" customHeight="1" x14ac:dyDescent="0.25">
      <c r="A311" s="54" t="s">
        <v>108</v>
      </c>
      <c r="B311" s="54"/>
      <c r="C311" s="54"/>
      <c r="D311" s="54"/>
      <c r="E311" s="32">
        <f t="shared" si="9"/>
        <v>106</v>
      </c>
      <c r="F311" s="11">
        <v>0</v>
      </c>
      <c r="G311" s="11">
        <v>25</v>
      </c>
      <c r="H311" s="11">
        <v>0</v>
      </c>
      <c r="I311" s="11">
        <v>81</v>
      </c>
    </row>
    <row r="312" spans="1:9" ht="13.5" customHeight="1" x14ac:dyDescent="0.25">
      <c r="A312" s="53" t="s">
        <v>33</v>
      </c>
      <c r="B312" s="53"/>
      <c r="C312" s="53"/>
      <c r="D312" s="53"/>
      <c r="E312" s="52">
        <f t="shared" si="9"/>
        <v>2289</v>
      </c>
      <c r="F312" s="97">
        <v>0</v>
      </c>
      <c r="G312" s="97">
        <v>346</v>
      </c>
      <c r="H312" s="97">
        <v>132</v>
      </c>
      <c r="I312" s="97">
        <v>1811</v>
      </c>
    </row>
    <row r="313" spans="1:9" ht="13.5" customHeight="1" x14ac:dyDescent="0.25">
      <c r="A313" s="51" t="s">
        <v>1</v>
      </c>
      <c r="B313" s="50"/>
      <c r="C313" s="50"/>
      <c r="D313" s="50"/>
      <c r="E313" s="49">
        <f>SUM(E292:E312)</f>
        <v>34680</v>
      </c>
      <c r="F313" s="49">
        <f>SUM(F292:F312)</f>
        <v>1812</v>
      </c>
      <c r="G313" s="49">
        <f>SUM(G292:G312)</f>
        <v>8813</v>
      </c>
      <c r="H313" s="49">
        <f>SUM(H292:H312)</f>
        <v>5648</v>
      </c>
      <c r="I313" s="49">
        <f>SUM(I292:I312)</f>
        <v>18407</v>
      </c>
    </row>
    <row r="314" spans="1:9" ht="15" customHeight="1" thickBot="1" x14ac:dyDescent="0.3">
      <c r="A314" s="23" t="s">
        <v>16</v>
      </c>
      <c r="B314" s="31"/>
      <c r="C314" s="31"/>
      <c r="D314" s="31"/>
      <c r="E314" s="31">
        <f>SUM(F314:I314)</f>
        <v>1</v>
      </c>
      <c r="F314" s="31">
        <f>IF($E$313=0,"",F313/$E$313)</f>
        <v>5.2249134948096888E-2</v>
      </c>
      <c r="G314" s="23">
        <f>IF($E$313=0,"",G313/$E$313)</f>
        <v>0.25412341407151096</v>
      </c>
      <c r="H314" s="31">
        <f>IF($E$313=0,"",H313/$E$313)</f>
        <v>0.16286043829296423</v>
      </c>
      <c r="I314" s="31">
        <f>IF($E$313=0,"",I313/$E$313)</f>
        <v>0.53076701268742787</v>
      </c>
    </row>
    <row r="316" spans="1:9" ht="9" customHeight="1" x14ac:dyDescent="0.2">
      <c r="A316" s="2" t="s">
        <v>56</v>
      </c>
    </row>
    <row r="317" spans="1:9" ht="12.75" x14ac:dyDescent="0.2">
      <c r="A317" s="24" t="s">
        <v>57</v>
      </c>
    </row>
    <row r="318" spans="1:9" ht="12.75" x14ac:dyDescent="0.2"/>
  </sheetData>
  <protectedRanges>
    <protectedRange sqref="A121:A129 A139:A140 B121:N140" name="Rango1"/>
    <protectedRange sqref="A251:A259 A264:D264 B251:D263" name="Rango1_1"/>
  </protectedRanges>
  <mergeCells count="86">
    <mergeCell ref="F141:H141"/>
    <mergeCell ref="A1:L1"/>
    <mergeCell ref="A120:N120"/>
    <mergeCell ref="A121:N121"/>
    <mergeCell ref="A123:E123"/>
    <mergeCell ref="A181:E182"/>
    <mergeCell ref="A184:A185"/>
    <mergeCell ref="B184:B185"/>
    <mergeCell ref="C184:E184"/>
    <mergeCell ref="A141:E141"/>
    <mergeCell ref="A221:I221"/>
    <mergeCell ref="A223:E224"/>
    <mergeCell ref="F223:G223"/>
    <mergeCell ref="H223:H224"/>
    <mergeCell ref="I223:I224"/>
    <mergeCell ref="A143:A144"/>
    <mergeCell ref="B143:B144"/>
    <mergeCell ref="C143:H143"/>
    <mergeCell ref="A162:D162"/>
    <mergeCell ref="A164:A165"/>
    <mergeCell ref="B164:B165"/>
    <mergeCell ref="C164:D164"/>
    <mergeCell ref="D238:D239"/>
    <mergeCell ref="E238:E239"/>
    <mergeCell ref="A225:A229"/>
    <mergeCell ref="B225:E225"/>
    <mergeCell ref="H225:H229"/>
    <mergeCell ref="F238:F239"/>
    <mergeCell ref="B230:E230"/>
    <mergeCell ref="A231:E231"/>
    <mergeCell ref="H231:I232"/>
    <mergeCell ref="A232:E232"/>
    <mergeCell ref="B234:E234"/>
    <mergeCell ref="A235:F236"/>
    <mergeCell ref="A238:A239"/>
    <mergeCell ref="B238:B239"/>
    <mergeCell ref="C238:C239"/>
    <mergeCell ref="I225:I229"/>
    <mergeCell ref="B226:E226"/>
    <mergeCell ref="B227:E227"/>
    <mergeCell ref="B228:E228"/>
    <mergeCell ref="B229:E229"/>
    <mergeCell ref="F242:F243"/>
    <mergeCell ref="F240:F241"/>
    <mergeCell ref="A242:A243"/>
    <mergeCell ref="B242:B243"/>
    <mergeCell ref="C242:C243"/>
    <mergeCell ref="D242:D243"/>
    <mergeCell ref="E242:E243"/>
    <mergeCell ref="A240:A241"/>
    <mergeCell ref="B240:B241"/>
    <mergeCell ref="C240:C241"/>
    <mergeCell ref="D240:D241"/>
    <mergeCell ref="E240:E241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D261:E261"/>
    <mergeCell ref="A249:E249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A289:F289"/>
    <mergeCell ref="A291:D291"/>
    <mergeCell ref="D262:E262"/>
    <mergeCell ref="D263:E263"/>
    <mergeCell ref="D264:E264"/>
    <mergeCell ref="A268:N268"/>
    <mergeCell ref="A270:F270"/>
    <mergeCell ref="I270:M270"/>
  </mergeCells>
  <printOptions horizontalCentered="1"/>
  <pageMargins left="0.39370078740157483" right="0.39370078740157483" top="0.31496062992125984" bottom="0.31496062992125984" header="0.31496062992125984" footer="0.23622047244094491"/>
  <pageSetup paperSize="9" scale="79" orientation="landscape" r:id="rId1"/>
  <headerFooter>
    <oddFooter>Página &amp;P</oddFooter>
  </headerFooter>
  <rowBreaks count="4" manualBreakCount="4">
    <brk id="161" max="13" man="1"/>
    <brk id="220" max="13" man="1"/>
    <brk id="267" max="13" man="1"/>
    <brk id="31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2019-10-16T22:36:35Z</dcterms:modified>
</cp:coreProperties>
</file>