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RITA!$A$180:$L$193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[5]Casos!#REF!</definedName>
    <definedName name="DISTRITO">#REF!</definedName>
    <definedName name="DPTO" localSheetId="0">[4]Casos!#REF!</definedName>
    <definedName name="DPTO">[5]Casos!#REF!</definedName>
    <definedName name="DR">#REF!</definedName>
    <definedName name="dsadadssaas">[6]Casos!#REF!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'[7]Base 2012'!$B$1</definedName>
    <definedName name="GGGGGGGGGG">'[7]Base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[8]Casos!#REF!</definedName>
    <definedName name="J">[9]Casos!#REF!</definedName>
    <definedName name="JULIO" localSheetId="0">[5]Casos!#REF!</definedName>
    <definedName name="JULIO">[5]Casos!#REF!</definedName>
    <definedName name="LABOR">#REF!</definedName>
    <definedName name="LUGAR">#REF!</definedName>
    <definedName name="Marca_temporal">#REF!</definedName>
    <definedName name="MEDIDAS">#REF!</definedName>
    <definedName name="Mes">[10]Participantes!#REF!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[5]Casos!#REF!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[6]Casos!#REF!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RITA!$116:$120</definedName>
    <definedName name="VINCULO">#REF!</definedName>
    <definedName name="VINCULO_A">#REF!</definedName>
    <definedName name="XX">[12]Casos!#REF!</definedName>
    <definedName name="ZONA" localSheetId="0">[4]Casos!#REF!</definedName>
    <definedName name="ZONA">[5]Casos!#REF!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1" l="1"/>
  <c r="D213" i="1" s="1"/>
  <c r="B213" i="1"/>
  <c r="D212" i="1"/>
  <c r="D211" i="1"/>
  <c r="D210" i="1"/>
  <c r="D206" i="1"/>
  <c r="D205" i="1"/>
  <c r="D204" i="1"/>
  <c r="D203" i="1"/>
  <c r="D202" i="1"/>
  <c r="D201" i="1"/>
  <c r="H193" i="1"/>
  <c r="G193" i="1"/>
  <c r="F193" i="1"/>
  <c r="E193" i="1"/>
  <c r="I192" i="1"/>
  <c r="I191" i="1"/>
  <c r="I190" i="1"/>
  <c r="I189" i="1"/>
  <c r="I188" i="1"/>
  <c r="I187" i="1"/>
  <c r="I186" i="1"/>
  <c r="I185" i="1"/>
  <c r="I184" i="1"/>
  <c r="I183" i="1"/>
  <c r="I182" i="1"/>
  <c r="I193" i="1" s="1"/>
  <c r="L175" i="1"/>
  <c r="K175" i="1"/>
  <c r="I175" i="1"/>
  <c r="H175" i="1"/>
  <c r="F175" i="1"/>
  <c r="E175" i="1"/>
  <c r="C175" i="1"/>
  <c r="B175" i="1"/>
  <c r="M174" i="1"/>
  <c r="J174" i="1"/>
  <c r="G174" i="1"/>
  <c r="D174" i="1"/>
  <c r="M173" i="1"/>
  <c r="J173" i="1"/>
  <c r="G173" i="1"/>
  <c r="D173" i="1"/>
  <c r="M172" i="1"/>
  <c r="J172" i="1"/>
  <c r="G172" i="1"/>
  <c r="G175" i="1" s="1"/>
  <c r="R168" i="1" s="1"/>
  <c r="D172" i="1"/>
  <c r="M171" i="1"/>
  <c r="J171" i="1"/>
  <c r="G171" i="1"/>
  <c r="D171" i="1"/>
  <c r="M170" i="1"/>
  <c r="J170" i="1"/>
  <c r="G170" i="1"/>
  <c r="D170" i="1"/>
  <c r="M169" i="1"/>
  <c r="J169" i="1"/>
  <c r="G169" i="1"/>
  <c r="D169" i="1"/>
  <c r="M168" i="1"/>
  <c r="J168" i="1"/>
  <c r="G168" i="1"/>
  <c r="D168" i="1"/>
  <c r="D175" i="1" s="1"/>
  <c r="R167" i="1" s="1"/>
  <c r="M167" i="1"/>
  <c r="M175" i="1" s="1"/>
  <c r="R170" i="1" s="1"/>
  <c r="J167" i="1"/>
  <c r="J175" i="1" s="1"/>
  <c r="R169" i="1" s="1"/>
  <c r="G167" i="1"/>
  <c r="D167" i="1"/>
  <c r="J157" i="1"/>
  <c r="J158" i="1" s="1"/>
  <c r="I157" i="1"/>
  <c r="H157" i="1"/>
  <c r="G157" i="1"/>
  <c r="F157" i="1"/>
  <c r="F158" i="1" s="1"/>
  <c r="E157" i="1"/>
  <c r="D157" i="1"/>
  <c r="C157" i="1"/>
  <c r="B153" i="1"/>
  <c r="B152" i="1"/>
  <c r="B151" i="1"/>
  <c r="B150" i="1"/>
  <c r="B149" i="1"/>
  <c r="B148" i="1"/>
  <c r="B147" i="1"/>
  <c r="B146" i="1"/>
  <c r="B157" i="1" s="1"/>
  <c r="B145" i="1"/>
  <c r="D137" i="1"/>
  <c r="C137" i="1"/>
  <c r="B133" i="1"/>
  <c r="B132" i="1"/>
  <c r="B131" i="1"/>
  <c r="B130" i="1"/>
  <c r="B129" i="1"/>
  <c r="B128" i="1"/>
  <c r="B127" i="1"/>
  <c r="B126" i="1"/>
  <c r="B125" i="1"/>
  <c r="B137" i="1" s="1"/>
  <c r="C138" i="1" l="1"/>
  <c r="B138" i="1"/>
  <c r="R171" i="1"/>
  <c r="S170" i="1" s="1"/>
  <c r="D138" i="1"/>
  <c r="S169" i="1"/>
  <c r="I158" i="1"/>
  <c r="B158" i="1"/>
  <c r="E158" i="1"/>
  <c r="C158" i="1"/>
  <c r="G158" i="1"/>
  <c r="D158" i="1"/>
  <c r="H158" i="1"/>
  <c r="S168" i="1"/>
  <c r="S167" i="1" l="1"/>
</calcChain>
</file>

<file path=xl/sharedStrings.xml><?xml version="1.0" encoding="utf-8"?>
<sst xmlns="http://schemas.openxmlformats.org/spreadsheetml/2006/main" count="814" uniqueCount="80">
  <si>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</si>
  <si>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</si>
  <si>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</si>
  <si>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</si>
  <si>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</si>
  <si>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</si>
  <si>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</si>
  <si>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</si>
  <si>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</si>
  <si>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</si>
  <si>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</si>
  <si>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</si>
  <si>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</si>
  <si>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Setiembre, 2020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</si>
  <si>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</si>
  <si>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</si>
  <si>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</si>
  <si>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</si>
  <si>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</si>
  <si>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</si>
  <si>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</si>
  <si>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</si>
  <si>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</si>
  <si>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</si>
  <si>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</si>
  <si>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</si>
  <si>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</si>
  <si>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</si>
  <si>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</si>
  <si>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</si>
  <si>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</si>
  <si>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</si>
  <si>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</si>
  <si>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</si>
  <si>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</si>
  <si>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</si>
  <si>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</si>
  <si>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</si>
  <si>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</si>
  <si>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</si>
  <si>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</si>
  <si>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</si>
  <si>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</si>
  <si>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</si>
  <si>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</si>
  <si>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</si>
  <si>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</si>
  <si>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</si>
  <si>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</si>
  <si>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</si>
  <si>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</si>
  <si>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</si>
  <si>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</si>
  <si>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</si>
  <si>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</si>
  <si>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</si>
  <si>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</si>
  <si>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</si>
  <si>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</si>
  <si>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</si>
  <si>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</si>
  <si>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</si>
  <si>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</si>
  <si>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</si>
  <si>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</si>
  <si>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</si>
  <si>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</si>
  <si>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</si>
  <si>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</si>
  <si>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</si>
  <si>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</si>
  <si>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</si>
  <si>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</si>
  <si>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</si>
  <si>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</si>
  <si>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</si>
  <si>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</si>
  <si>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2020 en relación al año 2019</t>
  </si>
  <si>
    <t>Variación %</t>
  </si>
  <si>
    <t>Elaboración: Sub Unidad de Información, Seguimiento, Evaluación y Gestión del Conocimiento - SISEGC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</si>
</sst>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3" fillId="2" borderId="0" xfId="2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3" fillId="3" borderId="0" xfId="2" applyFill="1"/>
    <xf numFmtId="0" fontId="5" fillId="4" borderId="0" xfId="2" applyFont="1" applyFill="1" applyAlignment="1">
      <alignment horizontal="center" vertical="center"/>
    </xf>
    <xf numFmtId="0" fontId="6" fillId="3" borderId="0" xfId="2" applyFont="1" applyFill="1"/>
    <xf numFmtId="17" fontId="7" fillId="4" borderId="0" xfId="2" applyNumberFormat="1" applyFont="1" applyFill="1" applyAlignment="1">
      <alignment horizontal="center" vertical="center"/>
    </xf>
    <xf numFmtId="0" fontId="8" fillId="3" borderId="0" xfId="2" applyFont="1" applyFill="1"/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10" fillId="3" borderId="0" xfId="2" applyFont="1" applyFill="1"/>
    <xf numFmtId="0" fontId="11" fillId="5" borderId="0" xfId="2" applyFont="1" applyFill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3" fillId="6" borderId="6" xfId="2" applyFont="1" applyFill="1" applyBorder="1" applyAlignment="1">
      <alignment vertical="center"/>
    </xf>
    <xf numFmtId="3" fontId="14" fillId="6" borderId="6" xfId="2" applyNumberFormat="1" applyFont="1" applyFill="1" applyBorder="1" applyAlignment="1" applyProtection="1">
      <alignment horizontal="center" vertical="center"/>
      <protection hidden="1"/>
    </xf>
    <xf numFmtId="3" fontId="15" fillId="6" borderId="6" xfId="2" applyNumberFormat="1" applyFont="1" applyFill="1" applyBorder="1" applyAlignment="1" applyProtection="1">
      <alignment horizontal="center" vertical="center"/>
      <protection hidden="1"/>
    </xf>
    <xf numFmtId="3" fontId="13" fillId="2" borderId="0" xfId="2" applyNumberFormat="1" applyFont="1" applyFill="1" applyAlignment="1">
      <alignment horizontal="center"/>
    </xf>
    <xf numFmtId="0" fontId="13" fillId="6" borderId="7" xfId="2" applyFont="1" applyFill="1" applyBorder="1" applyAlignment="1">
      <alignment vertical="center"/>
    </xf>
    <xf numFmtId="3" fontId="15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Alignment="1">
      <alignment vertical="center"/>
    </xf>
    <xf numFmtId="3" fontId="14" fillId="6" borderId="0" xfId="2" applyNumberFormat="1" applyFont="1" applyFill="1" applyAlignment="1" applyProtection="1">
      <alignment horizontal="center" vertical="center"/>
      <protection hidden="1"/>
    </xf>
    <xf numFmtId="0" fontId="15" fillId="6" borderId="0" xfId="2" applyFont="1" applyFill="1" applyAlignment="1">
      <alignment horizontal="center" vertical="center"/>
    </xf>
    <xf numFmtId="0" fontId="11" fillId="4" borderId="0" xfId="2" applyFont="1" applyFill="1"/>
    <xf numFmtId="3" fontId="11" fillId="4" borderId="0" xfId="2" applyNumberFormat="1" applyFont="1" applyFill="1" applyAlignment="1">
      <alignment horizontal="center"/>
    </xf>
    <xf numFmtId="3" fontId="12" fillId="2" borderId="0" xfId="2" applyNumberFormat="1" applyFont="1" applyFill="1" applyAlignment="1">
      <alignment horizontal="center"/>
    </xf>
    <xf numFmtId="0" fontId="12" fillId="7" borderId="8" xfId="2" applyFont="1" applyFill="1" applyBorder="1"/>
    <xf numFmtId="9" fontId="12" fillId="7" borderId="8" xfId="3" applyFont="1" applyFill="1" applyBorder="1" applyAlignment="1">
      <alignment horizontal="center"/>
    </xf>
    <xf numFmtId="9" fontId="12" fillId="2" borderId="0" xfId="3" applyFont="1" applyFill="1" applyBorder="1" applyAlignment="1">
      <alignment horizontal="center"/>
    </xf>
    <xf numFmtId="0" fontId="10" fillId="3" borderId="0" xfId="2" applyFont="1" applyFill="1" applyAlignment="1">
      <alignment horizontal="left"/>
    </xf>
    <xf numFmtId="0" fontId="16" fillId="4" borderId="2" xfId="2" applyFont="1" applyFill="1" applyBorder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7" fillId="3" borderId="0" xfId="2" applyFont="1" applyFill="1"/>
    <xf numFmtId="0" fontId="17" fillId="3" borderId="0" xfId="2" applyFont="1" applyFill="1" applyAlignment="1">
      <alignment vertical="center"/>
    </xf>
    <xf numFmtId="0" fontId="11" fillId="5" borderId="0" xfId="2" applyFont="1" applyFill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3" fillId="7" borderId="0" xfId="2" applyFill="1"/>
    <xf numFmtId="0" fontId="11" fillId="7" borderId="0" xfId="2" applyFont="1" applyFill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0" fontId="19" fillId="7" borderId="0" xfId="2" applyFont="1" applyFill="1" applyAlignment="1">
      <alignment horizontal="center" vertical="center"/>
    </xf>
    <xf numFmtId="3" fontId="2" fillId="7" borderId="0" xfId="2" applyNumberFormat="1" applyFont="1" applyFill="1" applyAlignment="1" applyProtection="1">
      <alignment horizontal="center" vertical="center"/>
      <protection hidden="1"/>
    </xf>
    <xf numFmtId="9" fontId="20" fillId="7" borderId="0" xfId="3" applyFont="1" applyFill="1" applyBorder="1" applyAlignment="1">
      <alignment horizontal="center" vertical="center"/>
    </xf>
    <xf numFmtId="0" fontId="19" fillId="7" borderId="0" xfId="2" applyFont="1" applyFill="1" applyAlignment="1">
      <alignment horizontal="center" vertical="center"/>
    </xf>
    <xf numFmtId="9" fontId="20" fillId="7" borderId="0" xfId="1" applyFont="1" applyFill="1" applyBorder="1" applyAlignment="1">
      <alignment horizontal="center" vertical="center"/>
    </xf>
    <xf numFmtId="0" fontId="11" fillId="7" borderId="0" xfId="2" applyFont="1" applyFill="1" applyAlignment="1">
      <alignment horizontal="center"/>
    </xf>
    <xf numFmtId="3" fontId="11" fillId="7" borderId="0" xfId="2" applyNumberFormat="1" applyFont="1" applyFill="1" applyAlignment="1">
      <alignment horizontal="center"/>
    </xf>
    <xf numFmtId="9" fontId="11" fillId="7" borderId="0" xfId="3" applyFont="1" applyFill="1" applyBorder="1" applyAlignment="1">
      <alignment horizontal="center"/>
    </xf>
    <xf numFmtId="3" fontId="12" fillId="7" borderId="0" xfId="2" applyNumberFormat="1" applyFont="1" applyFill="1" applyAlignment="1">
      <alignment horizontal="center"/>
    </xf>
    <xf numFmtId="9" fontId="12" fillId="7" borderId="0" xfId="3" applyFont="1" applyFill="1" applyBorder="1" applyAlignment="1">
      <alignment horizontal="center"/>
    </xf>
    <xf numFmtId="3" fontId="15" fillId="6" borderId="0" xfId="2" applyNumberFormat="1" applyFont="1" applyFill="1" applyAlignment="1" applyProtection="1">
      <alignment horizontal="center" vertical="center"/>
      <protection hidden="1"/>
    </xf>
    <xf numFmtId="0" fontId="12" fillId="3" borderId="0" xfId="2" applyFont="1" applyFill="1"/>
    <xf numFmtId="3" fontId="12" fillId="3" borderId="0" xfId="2" applyNumberFormat="1" applyFont="1" applyFill="1" applyAlignment="1">
      <alignment horizontal="center"/>
    </xf>
    <xf numFmtId="9" fontId="12" fillId="3" borderId="0" xfId="3" applyFont="1" applyFill="1" applyBorder="1" applyAlignment="1">
      <alignment horizontal="center"/>
    </xf>
    <xf numFmtId="0" fontId="21" fillId="4" borderId="10" xfId="2" applyFont="1" applyFill="1" applyBorder="1" applyAlignment="1">
      <alignment horizontal="left" vertical="center"/>
    </xf>
    <xf numFmtId="0" fontId="21" fillId="4" borderId="11" xfId="2" applyFont="1" applyFill="1" applyBorder="1" applyAlignment="1">
      <alignment horizontal="left" vertical="center"/>
    </xf>
    <xf numFmtId="0" fontId="21" fillId="4" borderId="12" xfId="2" applyFont="1" applyFill="1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13" fillId="6" borderId="6" xfId="2" applyFont="1" applyFill="1" applyBorder="1" applyAlignment="1">
      <alignment horizontal="left" vertical="center"/>
    </xf>
    <xf numFmtId="0" fontId="15" fillId="6" borderId="6" xfId="2" applyFont="1" applyFill="1" applyBorder="1" applyAlignment="1" applyProtection="1">
      <alignment horizontal="center" vertical="center"/>
      <protection hidden="1"/>
    </xf>
    <xf numFmtId="0" fontId="3" fillId="6" borderId="7" xfId="2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49" fontId="3" fillId="6" borderId="0" xfId="2" applyNumberFormat="1" applyFill="1" applyAlignment="1">
      <alignment horizontal="center" vertical="center"/>
    </xf>
    <xf numFmtId="0" fontId="13" fillId="6" borderId="0" xfId="2" applyFont="1" applyFill="1" applyAlignment="1">
      <alignment horizontal="left" vertical="center"/>
    </xf>
    <xf numFmtId="0" fontId="15" fillId="6" borderId="0" xfId="2" applyFont="1" applyFill="1" applyAlignment="1" applyProtection="1">
      <alignment horizontal="center" vertical="center"/>
      <protection hidden="1"/>
    </xf>
    <xf numFmtId="0" fontId="11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3" fontId="12" fillId="2" borderId="0" xfId="2" applyNumberFormat="1" applyFont="1" applyFill="1" applyAlignment="1">
      <alignment horizontal="center" vertical="center"/>
    </xf>
    <xf numFmtId="0" fontId="3" fillId="3" borderId="0" xfId="2" applyFill="1" applyAlignment="1">
      <alignment vertical="center"/>
    </xf>
    <xf numFmtId="0" fontId="17" fillId="3" borderId="0" xfId="2" applyFont="1" applyFill="1" applyAlignment="1">
      <alignment horizontal="right"/>
    </xf>
    <xf numFmtId="14" fontId="17" fillId="3" borderId="0" xfId="2" applyNumberFormat="1" applyFont="1" applyFill="1" applyAlignment="1">
      <alignment horizontal="right"/>
    </xf>
    <xf numFmtId="0" fontId="22" fillId="4" borderId="2" xfId="2" applyFont="1" applyFill="1" applyBorder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0" fontId="11" fillId="5" borderId="0" xfId="2" applyFont="1" applyFill="1" applyAlignment="1">
      <alignment horizontal="left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0" xfId="2" applyFont="1" applyFill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164" fontId="13" fillId="6" borderId="6" xfId="3" applyNumberFormat="1" applyFont="1" applyFill="1" applyBorder="1" applyAlignment="1">
      <alignment horizontal="right" vertical="center"/>
    </xf>
    <xf numFmtId="3" fontId="13" fillId="6" borderId="7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17" xfId="2" applyFont="1" applyFill="1" applyBorder="1" applyAlignment="1">
      <alignment vertical="center"/>
    </xf>
    <xf numFmtId="3" fontId="13" fillId="6" borderId="17" xfId="2" applyNumberFormat="1" applyFont="1" applyFill="1" applyBorder="1" applyAlignment="1">
      <alignment horizontal="center" vertical="center"/>
    </xf>
    <xf numFmtId="3" fontId="15" fillId="6" borderId="17" xfId="2" applyNumberFormat="1" applyFont="1" applyFill="1" applyBorder="1" applyAlignment="1" applyProtection="1">
      <alignment horizontal="center" vertical="center"/>
      <protection hidden="1"/>
    </xf>
    <xf numFmtId="164" fontId="13" fillId="6" borderId="17" xfId="3" applyNumberFormat="1" applyFont="1" applyFill="1" applyBorder="1" applyAlignment="1">
      <alignment horizontal="right" vertical="center"/>
    </xf>
    <xf numFmtId="164" fontId="11" fillId="4" borderId="0" xfId="3" applyNumberFormat="1" applyFont="1" applyFill="1" applyBorder="1" applyAlignment="1">
      <alignment horizontal="right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9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E9-4C75-85C6-5BA82886BFD8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7E9-4C75-85C6-5BA82886BF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E9-4C75-85C6-5BA82886BF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E9-4C75-85C6-5BA82886BF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E9-4C75-85C6-5BA82886BF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7E9-4C75-85C6-5BA82886BF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E9-4C75-85C6-5BA82886BF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9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7E9-4C75-85C6-5BA82886B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818864"/>
        <c:axId val="215546472"/>
      </c:barChart>
      <c:catAx>
        <c:axId val="23481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546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5464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481886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7-4EFD-ABC8-BCBBAD0C029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7-4EFD-ABC8-BCBBAD0C029A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AB7-4EFD-ABC8-BCBBAD0C02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AB7-4EFD-ABC8-BCBBAD0C02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AB7-4EFD-ABC8-BCBBAD0C0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E9-47E1-82E1-CA4632531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601808"/>
        <c:axId val="184893032"/>
      </c:barChart>
      <c:catAx>
        <c:axId val="22260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48930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4893032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2601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EF5-4255-8653-A9E033383E57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EF5-4255-8653-A9E033383E57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EF5-4255-8653-A9E033383E57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EF5-4255-8653-A9E033383E57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EF5-4255-8653-A9E033383E5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EF5-4255-8653-A9E033383E5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EF5-4255-8653-A9E033383E5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EF5-4255-8653-A9E033383E57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EF5-4255-8653-A9E033383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5-4327-AA93-155A1E9DD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07914736"/>
        <c:axId val="274269536"/>
      </c:barChart>
      <c:catAx>
        <c:axId val="207914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26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26953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079147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9E-4DF1-B3B2-CDB7E3B55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86722488"/>
        <c:axId val="186722880"/>
      </c:barChart>
      <c:catAx>
        <c:axId val="186722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672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2288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86722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8EB7703-3020-43BD-9AF9-6BDF6BF2B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277411D5-FC7D-412C-8FC1-5472690EA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6A5DF581-99F7-4A95-87C0-33F25028A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B06DE3FB-D3E1-4C0D-B4F3-153A1A9F2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2FB6FEDC-7917-4D69-8340-B39B97B04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xmlns="" id="{545C16A9-5BD4-4D96-8096-2CA5CF97C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xmlns="" id="{65E14320-B3A1-4B6F-B1C1-6D090DAB6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C14CA741-D5B6-493E-AC35-CFB7B6358237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4">
          <cell r="C124" t="str">
            <v>Mujer</v>
          </cell>
          <cell r="D124" t="str">
            <v>Hombre</v>
          </cell>
        </row>
        <row r="125">
          <cell r="A125" t="str">
            <v>Ene</v>
          </cell>
          <cell r="C125">
            <v>7</v>
          </cell>
          <cell r="D125">
            <v>13</v>
          </cell>
        </row>
        <row r="126">
          <cell r="A126" t="str">
            <v>Feb</v>
          </cell>
          <cell r="C126">
            <v>0</v>
          </cell>
          <cell r="D126">
            <v>0</v>
          </cell>
        </row>
        <row r="127">
          <cell r="A127" t="str">
            <v>Mar</v>
          </cell>
          <cell r="C127">
            <v>0</v>
          </cell>
          <cell r="D127">
            <v>0</v>
          </cell>
        </row>
        <row r="128">
          <cell r="A128" t="str">
            <v>Abr</v>
          </cell>
          <cell r="C128">
            <v>0</v>
          </cell>
          <cell r="D128">
            <v>0</v>
          </cell>
        </row>
        <row r="129">
          <cell r="A129" t="str">
            <v>May</v>
          </cell>
          <cell r="C129">
            <v>0</v>
          </cell>
          <cell r="D129">
            <v>0</v>
          </cell>
        </row>
        <row r="130">
          <cell r="A130" t="str">
            <v>Jun</v>
          </cell>
          <cell r="C130">
            <v>0</v>
          </cell>
          <cell r="D130">
            <v>0</v>
          </cell>
        </row>
        <row r="131">
          <cell r="A131" t="str">
            <v>Jul</v>
          </cell>
          <cell r="C131">
            <v>0</v>
          </cell>
          <cell r="D131">
            <v>0</v>
          </cell>
        </row>
        <row r="132">
          <cell r="A132" t="str">
            <v>Ago</v>
          </cell>
          <cell r="C132">
            <v>0</v>
          </cell>
          <cell r="D132">
            <v>0</v>
          </cell>
        </row>
        <row r="133">
          <cell r="A133" t="str">
            <v>Sep</v>
          </cell>
          <cell r="C133">
            <v>0</v>
          </cell>
          <cell r="D133">
            <v>0</v>
          </cell>
        </row>
        <row r="134">
          <cell r="A134" t="str">
            <v>Oct</v>
          </cell>
        </row>
        <row r="135">
          <cell r="A135" t="str">
            <v>Nov</v>
          </cell>
        </row>
        <row r="136">
          <cell r="A136" t="str">
            <v>Dic</v>
          </cell>
        </row>
        <row r="137">
          <cell r="C137">
            <v>7</v>
          </cell>
          <cell r="D137">
            <v>13</v>
          </cell>
        </row>
        <row r="144">
          <cell r="C144" t="str">
            <v>0-5 años</v>
          </cell>
          <cell r="D144" t="str">
            <v>6-11 años</v>
          </cell>
          <cell r="E144" t="str">
            <v>12-17 años</v>
          </cell>
          <cell r="F144" t="str">
            <v>18-25 años</v>
          </cell>
          <cell r="G144" t="str">
            <v>26-35 años</v>
          </cell>
          <cell r="H144" t="str">
            <v>36-45 años</v>
          </cell>
          <cell r="I144" t="str">
            <v>46-59 años</v>
          </cell>
          <cell r="J144" t="str">
            <v>60 + años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2</v>
          </cell>
          <cell r="G157">
            <v>2</v>
          </cell>
          <cell r="H157">
            <v>2</v>
          </cell>
          <cell r="I157">
            <v>1</v>
          </cell>
          <cell r="J157">
            <v>13</v>
          </cell>
        </row>
        <row r="167">
          <cell r="O167" t="str">
            <v>Violencia Económica o Patrimonial</v>
          </cell>
          <cell r="R167">
            <v>0</v>
          </cell>
        </row>
        <row r="168">
          <cell r="O168" t="str">
            <v>Violencia Psicológica</v>
          </cell>
          <cell r="R168">
            <v>18</v>
          </cell>
        </row>
        <row r="169">
          <cell r="O169" t="str">
            <v>Violencia Física</v>
          </cell>
          <cell r="R169">
            <v>2</v>
          </cell>
        </row>
        <row r="170">
          <cell r="O170" t="str">
            <v>Violencia Sexual</v>
          </cell>
          <cell r="R170">
            <v>0</v>
          </cell>
        </row>
        <row r="182">
          <cell r="B182" t="str">
            <v>Centro Emergencia Mujer</v>
          </cell>
          <cell r="I182">
            <v>1</v>
          </cell>
        </row>
        <row r="183">
          <cell r="B183" t="str">
            <v>Comisaría de la zona</v>
          </cell>
          <cell r="I183">
            <v>0</v>
          </cell>
        </row>
        <row r="184">
          <cell r="B184" t="str">
            <v>Casa de refugio</v>
          </cell>
          <cell r="I184">
            <v>3</v>
          </cell>
        </row>
        <row r="185">
          <cell r="B185" t="str">
            <v>Línea 100</v>
          </cell>
          <cell r="I185">
            <v>0</v>
          </cell>
        </row>
        <row r="186">
          <cell r="B186" t="str">
            <v>DEMUNA</v>
          </cell>
          <cell r="I186">
            <v>0</v>
          </cell>
        </row>
        <row r="187">
          <cell r="B187" t="str">
            <v>Fiscalía</v>
          </cell>
          <cell r="I187">
            <v>0</v>
          </cell>
        </row>
        <row r="188">
          <cell r="B188" t="str">
            <v>Modulos básicos justicia/juzgados</v>
          </cell>
          <cell r="I188">
            <v>1</v>
          </cell>
        </row>
        <row r="189">
          <cell r="B189" t="str">
            <v>Establecimientos de Salud</v>
          </cell>
          <cell r="I189">
            <v>5</v>
          </cell>
        </row>
        <row r="190">
          <cell r="B190" t="str">
            <v>MINJUS</v>
          </cell>
          <cell r="I190">
            <v>0</v>
          </cell>
        </row>
        <row r="191">
          <cell r="B191" t="str">
            <v>ONG´s</v>
          </cell>
          <cell r="I191">
            <v>0</v>
          </cell>
        </row>
        <row r="192">
          <cell r="B192" t="str">
            <v>Otros</v>
          </cell>
          <cell r="I192">
            <v>10</v>
          </cell>
        </row>
      </sheetData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A119" sqref="A119:S119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6" customFormat="1" ht="27.75" x14ac:dyDescent="0.35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7.75" x14ac:dyDescent="0.35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">
      <c r="A120" s="4" t="s">
        <v>14</v>
      </c>
      <c r="Q120" s="8"/>
    </row>
    <row r="121" spans="1:19" ht="24" customHeight="1" x14ac:dyDescent="0.2">
      <c r="A121" s="9" t="s">
        <v>15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13.5" customHeight="1" x14ac:dyDescent="0.2">
      <c r="A122" s="11"/>
    </row>
    <row r="123" spans="1:19" ht="15.75" customHeight="1" x14ac:dyDescent="0.2">
      <c r="A123" s="12" t="s">
        <v>16</v>
      </c>
      <c r="B123" s="13" t="s">
        <v>17</v>
      </c>
      <c r="C123" s="12" t="s">
        <v>1</v>
      </c>
      <c r="D123" s="12"/>
    </row>
    <row r="124" spans="1:19" ht="24.75" customHeight="1" x14ac:dyDescent="0.2">
      <c r="A124" s="12"/>
      <c r="B124" s="13"/>
      <c r="C124" s="14" t="s">
        <v>18</v>
      </c>
      <c r="D124" s="15" t="s">
        <v>19</v>
      </c>
      <c r="E124" s="16"/>
      <c r="F124" s="16"/>
      <c r="G124" s="16"/>
    </row>
    <row r="125" spans="1:19" ht="15.95" customHeight="1" x14ac:dyDescent="0.2">
      <c r="A125" s="17" t="s">
        <v>20</v>
      </c>
      <c r="B125" s="18">
        <f t="shared" ref="B125:B133" si="0">SUM(C125:D125)</f>
        <v>20</v>
      </c>
      <c r="C125" s="19">
        <v>7</v>
      </c>
      <c r="D125" s="19">
        <v>13</v>
      </c>
      <c r="E125" s="20"/>
      <c r="F125" s="20"/>
      <c r="G125" s="20"/>
    </row>
    <row r="126" spans="1:19" ht="15.95" customHeight="1" x14ac:dyDescent="0.2">
      <c r="A126" s="21" t="s">
        <v>21</v>
      </c>
      <c r="B126" s="18">
        <f t="shared" si="0"/>
        <v>0</v>
      </c>
      <c r="C126" s="22">
        <v>0</v>
      </c>
      <c r="D126" s="22">
        <v>0</v>
      </c>
      <c r="E126" s="20"/>
      <c r="F126" s="20"/>
      <c r="G126" s="20"/>
    </row>
    <row r="127" spans="1:19" ht="15.95" customHeight="1" x14ac:dyDescent="0.2">
      <c r="A127" s="21" t="s">
        <v>22</v>
      </c>
      <c r="B127" s="18">
        <f t="shared" si="0"/>
        <v>0</v>
      </c>
      <c r="C127" s="22">
        <v>0</v>
      </c>
      <c r="D127" s="22">
        <v>0</v>
      </c>
      <c r="E127" s="20"/>
      <c r="F127" s="20"/>
      <c r="G127" s="20"/>
    </row>
    <row r="128" spans="1:19" ht="15.95" customHeight="1" x14ac:dyDescent="0.2">
      <c r="A128" s="21" t="s">
        <v>23</v>
      </c>
      <c r="B128" s="18">
        <f t="shared" si="0"/>
        <v>0</v>
      </c>
      <c r="C128" s="22">
        <v>0</v>
      </c>
      <c r="D128" s="22">
        <v>0</v>
      </c>
      <c r="E128" s="20"/>
      <c r="F128" s="20"/>
      <c r="G128" s="20"/>
    </row>
    <row r="129" spans="1:19" ht="15.95" customHeight="1" x14ac:dyDescent="0.2">
      <c r="A129" s="21" t="s">
        <v>24</v>
      </c>
      <c r="B129" s="18">
        <f t="shared" si="0"/>
        <v>0</v>
      </c>
      <c r="C129" s="22">
        <v>0</v>
      </c>
      <c r="D129" s="22">
        <v>0</v>
      </c>
      <c r="E129" s="20"/>
      <c r="F129" s="20"/>
      <c r="G129" s="20"/>
    </row>
    <row r="130" spans="1:19" ht="15.95" customHeight="1" x14ac:dyDescent="0.2">
      <c r="A130" s="21" t="s">
        <v>25</v>
      </c>
      <c r="B130" s="18">
        <f t="shared" si="0"/>
        <v>0</v>
      </c>
      <c r="C130" s="22">
        <v>0</v>
      </c>
      <c r="D130" s="22">
        <v>0</v>
      </c>
      <c r="E130" s="20"/>
      <c r="F130" s="20"/>
      <c r="G130" s="20"/>
    </row>
    <row r="131" spans="1:19" ht="15.95" customHeight="1" x14ac:dyDescent="0.2">
      <c r="A131" s="21" t="s">
        <v>26</v>
      </c>
      <c r="B131" s="18">
        <f t="shared" si="0"/>
        <v>0</v>
      </c>
      <c r="C131" s="22">
        <v>0</v>
      </c>
      <c r="D131" s="22">
        <v>0</v>
      </c>
      <c r="E131" s="20"/>
      <c r="F131" s="20"/>
      <c r="G131" s="20"/>
    </row>
    <row r="132" spans="1:19" ht="15.95" customHeight="1" x14ac:dyDescent="0.2">
      <c r="A132" s="21" t="s">
        <v>27</v>
      </c>
      <c r="B132" s="18">
        <f t="shared" si="0"/>
        <v>0</v>
      </c>
      <c r="C132" s="22">
        <v>0</v>
      </c>
      <c r="D132" s="22">
        <v>0</v>
      </c>
      <c r="E132" s="20"/>
      <c r="F132" s="20"/>
      <c r="G132" s="20"/>
    </row>
    <row r="133" spans="1:19" ht="15.95" customHeight="1" x14ac:dyDescent="0.2">
      <c r="A133" s="21" t="s">
        <v>28</v>
      </c>
      <c r="B133" s="18">
        <f t="shared" si="0"/>
        <v>0</v>
      </c>
      <c r="C133" s="22">
        <v>0</v>
      </c>
      <c r="D133" s="22">
        <v>0</v>
      </c>
      <c r="E133" s="20"/>
      <c r="F133" s="20"/>
      <c r="G133" s="20"/>
    </row>
    <row r="134" spans="1:19" ht="15.95" hidden="1" customHeight="1" x14ac:dyDescent="0.2">
      <c r="A134" s="21" t="s">
        <v>29</v>
      </c>
      <c r="B134" s="18"/>
      <c r="C134" s="22"/>
      <c r="D134" s="22"/>
      <c r="E134" s="20"/>
      <c r="F134" s="20"/>
      <c r="G134" s="20"/>
    </row>
    <row r="135" spans="1:19" ht="15.95" hidden="1" customHeight="1" x14ac:dyDescent="0.2">
      <c r="A135" s="21" t="s">
        <v>30</v>
      </c>
      <c r="B135" s="18"/>
      <c r="C135" s="22"/>
      <c r="D135" s="22"/>
      <c r="E135" s="20"/>
      <c r="F135" s="20"/>
      <c r="G135" s="20"/>
    </row>
    <row r="136" spans="1:19" ht="15.95" hidden="1" customHeight="1" x14ac:dyDescent="0.2">
      <c r="A136" s="23" t="s">
        <v>31</v>
      </c>
      <c r="B136" s="24"/>
      <c r="C136" s="25"/>
      <c r="D136" s="25"/>
      <c r="E136" s="20"/>
      <c r="F136" s="20"/>
      <c r="G136" s="20"/>
    </row>
    <row r="137" spans="1:19" ht="15.95" customHeight="1" x14ac:dyDescent="0.25">
      <c r="A137" s="26" t="s">
        <v>17</v>
      </c>
      <c r="B137" s="27">
        <f>SUM(B125:B136)</f>
        <v>20</v>
      </c>
      <c r="C137" s="27">
        <f>SUM(C125:C136)</f>
        <v>7</v>
      </c>
      <c r="D137" s="27">
        <f>SUM(D125:D136)</f>
        <v>13</v>
      </c>
      <c r="E137" s="28"/>
      <c r="F137" s="28"/>
      <c r="G137" s="28"/>
    </row>
    <row r="138" spans="1:19" ht="15.95" customHeight="1" thickBot="1" x14ac:dyDescent="0.3">
      <c r="A138" s="29" t="s">
        <v>32</v>
      </c>
      <c r="B138" s="30">
        <f>+B137/$B$137</f>
        <v>1</v>
      </c>
      <c r="C138" s="30">
        <f>+C137/$B$137</f>
        <v>0.35</v>
      </c>
      <c r="D138" s="30">
        <f>+D137/$B$137</f>
        <v>0.65</v>
      </c>
      <c r="E138" s="31"/>
      <c r="F138" s="31"/>
      <c r="G138" s="31"/>
    </row>
    <row r="139" spans="1:19" ht="15.75" customHeight="1" x14ac:dyDescent="0.2">
      <c r="A139" s="1"/>
      <c r="B139" s="32"/>
    </row>
    <row r="140" spans="1:19" ht="31.5" customHeight="1" x14ac:dyDescent="0.2"/>
    <row r="141" spans="1:19" ht="24" customHeight="1" x14ac:dyDescent="0.2">
      <c r="A141" s="33" t="s">
        <v>33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</row>
    <row r="142" spans="1:19" ht="13.5" customHeight="1" x14ac:dyDescent="0.2"/>
    <row r="143" spans="1:19" ht="14.25" customHeight="1" x14ac:dyDescent="0.2">
      <c r="A143" s="12" t="s">
        <v>16</v>
      </c>
      <c r="B143" s="13" t="s">
        <v>17</v>
      </c>
      <c r="C143" s="12" t="s">
        <v>34</v>
      </c>
      <c r="D143" s="12"/>
      <c r="E143" s="12"/>
      <c r="F143" s="12"/>
      <c r="G143" s="12"/>
      <c r="H143" s="12"/>
      <c r="I143" s="12"/>
      <c r="J143" s="12"/>
    </row>
    <row r="144" spans="1:19" ht="24" customHeight="1" x14ac:dyDescent="0.2">
      <c r="A144" s="12"/>
      <c r="B144" s="13"/>
      <c r="C144" s="14" t="s">
        <v>35</v>
      </c>
      <c r="D144" s="15" t="s">
        <v>36</v>
      </c>
      <c r="E144" s="15" t="s">
        <v>37</v>
      </c>
      <c r="F144" s="15" t="s">
        <v>38</v>
      </c>
      <c r="G144" s="15" t="s">
        <v>39</v>
      </c>
      <c r="H144" s="15" t="s">
        <v>40</v>
      </c>
      <c r="I144" s="15" t="s">
        <v>41</v>
      </c>
      <c r="J144" s="15" t="s">
        <v>42</v>
      </c>
      <c r="K144" s="16"/>
      <c r="L144" s="16"/>
      <c r="M144" s="16"/>
    </row>
    <row r="145" spans="1:13" ht="15.95" customHeight="1" x14ac:dyDescent="0.2">
      <c r="A145" s="17" t="s">
        <v>20</v>
      </c>
      <c r="B145" s="18">
        <f t="shared" ref="B145:B153" si="1">SUM(C145:J145)</f>
        <v>20</v>
      </c>
      <c r="C145" s="19">
        <v>0</v>
      </c>
      <c r="D145" s="19">
        <v>0</v>
      </c>
      <c r="E145" s="19">
        <v>0</v>
      </c>
      <c r="F145" s="19">
        <v>2</v>
      </c>
      <c r="G145" s="19">
        <v>2</v>
      </c>
      <c r="H145" s="19">
        <v>2</v>
      </c>
      <c r="I145" s="19">
        <v>1</v>
      </c>
      <c r="J145" s="19">
        <v>13</v>
      </c>
      <c r="K145" s="20"/>
      <c r="L145" s="20"/>
      <c r="M145" s="20"/>
    </row>
    <row r="146" spans="1:13" ht="15.95" customHeight="1" x14ac:dyDescent="0.2">
      <c r="A146" s="21" t="s">
        <v>21</v>
      </c>
      <c r="B146" s="18">
        <f t="shared" si="1"/>
        <v>0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20"/>
      <c r="L146" s="20"/>
      <c r="M146" s="20"/>
    </row>
    <row r="147" spans="1:13" ht="15.95" customHeight="1" x14ac:dyDescent="0.2">
      <c r="A147" s="21" t="s">
        <v>22</v>
      </c>
      <c r="B147" s="18">
        <f t="shared" si="1"/>
        <v>0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20"/>
      <c r="L147" s="20"/>
      <c r="M147" s="20"/>
    </row>
    <row r="148" spans="1:13" ht="15.95" customHeight="1" x14ac:dyDescent="0.2">
      <c r="A148" s="21" t="s">
        <v>23</v>
      </c>
      <c r="B148" s="18">
        <f t="shared" si="1"/>
        <v>0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20"/>
      <c r="L148" s="20"/>
      <c r="M148" s="20"/>
    </row>
    <row r="149" spans="1:13" ht="15.95" customHeight="1" x14ac:dyDescent="0.2">
      <c r="A149" s="21" t="s">
        <v>24</v>
      </c>
      <c r="B149" s="18">
        <f t="shared" si="1"/>
        <v>0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20"/>
      <c r="L149" s="20"/>
      <c r="M149" s="20"/>
    </row>
    <row r="150" spans="1:13" ht="15.95" customHeight="1" x14ac:dyDescent="0.2">
      <c r="A150" s="21" t="s">
        <v>25</v>
      </c>
      <c r="B150" s="18">
        <f t="shared" si="1"/>
        <v>0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20"/>
      <c r="L150" s="20"/>
      <c r="M150" s="20"/>
    </row>
    <row r="151" spans="1:13" ht="15.95" customHeight="1" x14ac:dyDescent="0.2">
      <c r="A151" s="21" t="s">
        <v>26</v>
      </c>
      <c r="B151" s="18">
        <f t="shared" si="1"/>
        <v>0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20"/>
      <c r="L151" s="20"/>
      <c r="M151" s="20"/>
    </row>
    <row r="152" spans="1:13" ht="15.95" customHeight="1" x14ac:dyDescent="0.2">
      <c r="A152" s="21" t="s">
        <v>27</v>
      </c>
      <c r="B152" s="18">
        <f t="shared" si="1"/>
        <v>0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20"/>
      <c r="L152" s="20"/>
      <c r="M152" s="20"/>
    </row>
    <row r="153" spans="1:13" ht="15.95" customHeight="1" x14ac:dyDescent="0.2">
      <c r="A153" s="21" t="s">
        <v>28</v>
      </c>
      <c r="B153" s="18">
        <f t="shared" si="1"/>
        <v>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20"/>
      <c r="L153" s="20"/>
      <c r="M153" s="20"/>
    </row>
    <row r="154" spans="1:13" ht="15.95" hidden="1" customHeight="1" x14ac:dyDescent="0.2">
      <c r="A154" s="21" t="s">
        <v>29</v>
      </c>
      <c r="B154" s="18"/>
      <c r="C154" s="22"/>
      <c r="D154" s="22"/>
      <c r="E154" s="22"/>
      <c r="F154" s="22"/>
      <c r="G154" s="22"/>
      <c r="H154" s="22"/>
      <c r="I154" s="22"/>
      <c r="J154" s="22"/>
      <c r="K154" s="20"/>
      <c r="L154" s="20"/>
      <c r="M154" s="20"/>
    </row>
    <row r="155" spans="1:13" ht="15.95" hidden="1" customHeight="1" x14ac:dyDescent="0.2">
      <c r="A155" s="21" t="s">
        <v>30</v>
      </c>
      <c r="B155" s="18"/>
      <c r="C155" s="22"/>
      <c r="D155" s="22"/>
      <c r="E155" s="22"/>
      <c r="F155" s="22"/>
      <c r="G155" s="22"/>
      <c r="H155" s="22"/>
      <c r="I155" s="22"/>
      <c r="J155" s="22"/>
      <c r="K155" s="20"/>
      <c r="L155" s="20"/>
      <c r="M155" s="20"/>
    </row>
    <row r="156" spans="1:13" ht="15.95" hidden="1" customHeight="1" x14ac:dyDescent="0.2">
      <c r="A156" s="23" t="s">
        <v>31</v>
      </c>
      <c r="B156" s="24"/>
      <c r="C156" s="25"/>
      <c r="D156" s="25"/>
      <c r="E156" s="25"/>
      <c r="F156" s="25"/>
      <c r="G156" s="25"/>
      <c r="H156" s="25"/>
      <c r="I156" s="25"/>
      <c r="J156" s="25"/>
      <c r="K156" s="20"/>
      <c r="L156" s="20"/>
      <c r="M156" s="20"/>
    </row>
    <row r="157" spans="1:13" ht="15.95" customHeight="1" x14ac:dyDescent="0.25">
      <c r="A157" s="26" t="s">
        <v>17</v>
      </c>
      <c r="B157" s="27">
        <f>SUM(B145:B156)</f>
        <v>20</v>
      </c>
      <c r="C157" s="27">
        <f t="shared" ref="C157:J157" si="2">SUM(C145:C156)</f>
        <v>0</v>
      </c>
      <c r="D157" s="27">
        <f t="shared" si="2"/>
        <v>0</v>
      </c>
      <c r="E157" s="27">
        <f t="shared" si="2"/>
        <v>0</v>
      </c>
      <c r="F157" s="27">
        <f t="shared" si="2"/>
        <v>2</v>
      </c>
      <c r="G157" s="27">
        <f t="shared" si="2"/>
        <v>2</v>
      </c>
      <c r="H157" s="27">
        <f t="shared" si="2"/>
        <v>2</v>
      </c>
      <c r="I157" s="27">
        <f t="shared" si="2"/>
        <v>1</v>
      </c>
      <c r="J157" s="27">
        <f t="shared" si="2"/>
        <v>13</v>
      </c>
      <c r="K157" s="28"/>
      <c r="L157" s="28"/>
      <c r="M157" s="28"/>
    </row>
    <row r="158" spans="1:13" s="11" customFormat="1" ht="15.95" customHeight="1" thickBot="1" x14ac:dyDescent="0.3">
      <c r="A158" s="29" t="s">
        <v>32</v>
      </c>
      <c r="B158" s="30">
        <f t="shared" ref="B158:J158" si="3">+B157/$B$157</f>
        <v>1</v>
      </c>
      <c r="C158" s="30">
        <f t="shared" si="3"/>
        <v>0</v>
      </c>
      <c r="D158" s="30">
        <f t="shared" si="3"/>
        <v>0</v>
      </c>
      <c r="E158" s="30">
        <f t="shared" si="3"/>
        <v>0</v>
      </c>
      <c r="F158" s="30">
        <f t="shared" si="3"/>
        <v>0.1</v>
      </c>
      <c r="G158" s="30">
        <f t="shared" si="3"/>
        <v>0.1</v>
      </c>
      <c r="H158" s="30">
        <f t="shared" si="3"/>
        <v>0.1</v>
      </c>
      <c r="I158" s="30">
        <f t="shared" si="3"/>
        <v>0.05</v>
      </c>
      <c r="J158" s="30">
        <f t="shared" si="3"/>
        <v>0.65</v>
      </c>
      <c r="K158" s="31"/>
      <c r="L158" s="31"/>
      <c r="M158" s="31"/>
    </row>
    <row r="159" spans="1:13" s="11" customFormat="1" ht="15.95" customHeight="1" x14ac:dyDescent="0.25">
      <c r="A159" s="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</row>
    <row r="160" spans="1:13" s="11" customFormat="1" ht="15" x14ac:dyDescent="0.25">
      <c r="A160" s="35" t="s">
        <v>43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</row>
    <row r="161" spans="1:19" ht="14.25" customHeight="1" x14ac:dyDescent="0.2">
      <c r="A161" s="36" t="s">
        <v>44</v>
      </c>
    </row>
    <row r="162" spans="1:19" ht="25.5" customHeight="1" x14ac:dyDescent="0.2">
      <c r="A162" s="33" t="s">
        <v>45</v>
      </c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</row>
    <row r="163" spans="1:19" ht="14.25" customHeight="1" x14ac:dyDescent="0.2"/>
    <row r="164" spans="1:19" ht="18" customHeight="1" x14ac:dyDescent="0.2"/>
    <row r="165" spans="1:19" ht="24" customHeight="1" x14ac:dyDescent="0.2">
      <c r="A165" s="37" t="s">
        <v>34</v>
      </c>
      <c r="B165" s="38" t="s">
        <v>46</v>
      </c>
      <c r="C165" s="38"/>
      <c r="D165" s="38"/>
      <c r="E165" s="38" t="s">
        <v>47</v>
      </c>
      <c r="F165" s="38"/>
      <c r="G165" s="38"/>
      <c r="H165" s="38" t="s">
        <v>48</v>
      </c>
      <c r="I165" s="38"/>
      <c r="J165" s="38"/>
      <c r="K165" s="38" t="s">
        <v>49</v>
      </c>
      <c r="L165" s="38"/>
      <c r="M165" s="38"/>
      <c r="N165" s="39"/>
      <c r="O165" s="40" t="s">
        <v>50</v>
      </c>
      <c r="P165" s="40"/>
      <c r="Q165" s="40"/>
      <c r="R165" s="40" t="s">
        <v>51</v>
      </c>
      <c r="S165" s="40" t="s">
        <v>32</v>
      </c>
    </row>
    <row r="166" spans="1:19" ht="24" customHeight="1" x14ac:dyDescent="0.2">
      <c r="A166" s="37"/>
      <c r="B166" s="41" t="s">
        <v>18</v>
      </c>
      <c r="C166" s="41" t="s">
        <v>19</v>
      </c>
      <c r="D166" s="41" t="s">
        <v>17</v>
      </c>
      <c r="E166" s="41" t="s">
        <v>18</v>
      </c>
      <c r="F166" s="41" t="s">
        <v>19</v>
      </c>
      <c r="G166" s="41" t="s">
        <v>17</v>
      </c>
      <c r="H166" s="41" t="s">
        <v>18</v>
      </c>
      <c r="I166" s="41" t="s">
        <v>19</v>
      </c>
      <c r="J166" s="41" t="s">
        <v>17</v>
      </c>
      <c r="K166" s="41" t="s">
        <v>18</v>
      </c>
      <c r="L166" s="41" t="s">
        <v>19</v>
      </c>
      <c r="M166" s="41" t="s">
        <v>17</v>
      </c>
      <c r="N166" s="39"/>
      <c r="O166" s="40"/>
      <c r="P166" s="40"/>
      <c r="Q166" s="40"/>
      <c r="R166" s="40"/>
      <c r="S166" s="40"/>
    </row>
    <row r="167" spans="1:19" ht="18" customHeight="1" x14ac:dyDescent="0.2">
      <c r="A167" s="17" t="s">
        <v>35</v>
      </c>
      <c r="B167" s="19">
        <v>0</v>
      </c>
      <c r="C167" s="19">
        <v>0</v>
      </c>
      <c r="D167" s="19">
        <f>SUM(B167:C167)</f>
        <v>0</v>
      </c>
      <c r="E167" s="19">
        <v>0</v>
      </c>
      <c r="F167" s="19">
        <v>0</v>
      </c>
      <c r="G167" s="19">
        <f>SUM(E167:F167)</f>
        <v>0</v>
      </c>
      <c r="H167" s="19">
        <v>0</v>
      </c>
      <c r="I167" s="19">
        <v>0</v>
      </c>
      <c r="J167" s="19">
        <f>SUM(H167:I167)</f>
        <v>0</v>
      </c>
      <c r="K167" s="19">
        <v>0</v>
      </c>
      <c r="L167" s="19">
        <v>0</v>
      </c>
      <c r="M167" s="19">
        <f>SUM(K167:L167)</f>
        <v>0</v>
      </c>
      <c r="N167" s="39"/>
      <c r="O167" s="42" t="s">
        <v>46</v>
      </c>
      <c r="P167" s="42"/>
      <c r="Q167" s="42"/>
      <c r="R167" s="43">
        <f>+D175</f>
        <v>0</v>
      </c>
      <c r="S167" s="44">
        <f>+R167/$R$171</f>
        <v>0</v>
      </c>
    </row>
    <row r="168" spans="1:19" ht="18" customHeight="1" x14ac:dyDescent="0.2">
      <c r="A168" s="21" t="s">
        <v>36</v>
      </c>
      <c r="B168" s="19">
        <v>0</v>
      </c>
      <c r="C168" s="19">
        <v>0</v>
      </c>
      <c r="D168" s="19">
        <f t="shared" ref="D168:D174" si="4">SUM(B168:C168)</f>
        <v>0</v>
      </c>
      <c r="E168" s="22">
        <v>0</v>
      </c>
      <c r="F168" s="22">
        <v>0</v>
      </c>
      <c r="G168" s="19">
        <f t="shared" ref="G168:G174" si="5">SUM(E168:F168)</f>
        <v>0</v>
      </c>
      <c r="H168" s="19">
        <v>0</v>
      </c>
      <c r="I168" s="19">
        <v>0</v>
      </c>
      <c r="J168" s="19">
        <f t="shared" ref="J168:J174" si="6">SUM(H168:I168)</f>
        <v>0</v>
      </c>
      <c r="K168" s="19">
        <v>0</v>
      </c>
      <c r="L168" s="19">
        <v>0</v>
      </c>
      <c r="M168" s="19">
        <f t="shared" ref="M168:M174" si="7">SUM(K168:L168)</f>
        <v>0</v>
      </c>
      <c r="N168" s="39"/>
      <c r="O168" s="42" t="s">
        <v>47</v>
      </c>
      <c r="P168" s="42"/>
      <c r="Q168" s="42"/>
      <c r="R168" s="43">
        <f>+G175</f>
        <v>18</v>
      </c>
      <c r="S168" s="44">
        <f>+R168/$R$171</f>
        <v>0.9</v>
      </c>
    </row>
    <row r="169" spans="1:19" ht="18" customHeight="1" x14ac:dyDescent="0.2">
      <c r="A169" s="21" t="s">
        <v>37</v>
      </c>
      <c r="B169" s="19">
        <v>0</v>
      </c>
      <c r="C169" s="19">
        <v>0</v>
      </c>
      <c r="D169" s="19">
        <f t="shared" si="4"/>
        <v>0</v>
      </c>
      <c r="E169" s="22">
        <v>0</v>
      </c>
      <c r="F169" s="22">
        <v>0</v>
      </c>
      <c r="G169" s="19">
        <f t="shared" si="5"/>
        <v>0</v>
      </c>
      <c r="H169" s="19">
        <v>0</v>
      </c>
      <c r="I169" s="19">
        <v>0</v>
      </c>
      <c r="J169" s="19">
        <f t="shared" si="6"/>
        <v>0</v>
      </c>
      <c r="K169" s="19">
        <v>0</v>
      </c>
      <c r="L169" s="19">
        <v>0</v>
      </c>
      <c r="M169" s="19">
        <f t="shared" si="7"/>
        <v>0</v>
      </c>
      <c r="N169" s="39"/>
      <c r="O169" s="42" t="s">
        <v>48</v>
      </c>
      <c r="P169" s="42"/>
      <c r="Q169" s="42"/>
      <c r="R169" s="43">
        <f>+J175</f>
        <v>2</v>
      </c>
      <c r="S169" s="44">
        <f>+R169/$R$171</f>
        <v>0.1</v>
      </c>
    </row>
    <row r="170" spans="1:19" ht="18" customHeight="1" x14ac:dyDescent="0.2">
      <c r="A170" s="21" t="s">
        <v>38</v>
      </c>
      <c r="B170" s="19">
        <v>0</v>
      </c>
      <c r="C170" s="19">
        <v>0</v>
      </c>
      <c r="D170" s="19">
        <f t="shared" si="4"/>
        <v>0</v>
      </c>
      <c r="E170" s="22">
        <v>2</v>
      </c>
      <c r="F170" s="22">
        <v>0</v>
      </c>
      <c r="G170" s="19">
        <f t="shared" si="5"/>
        <v>2</v>
      </c>
      <c r="H170" s="19">
        <v>0</v>
      </c>
      <c r="I170" s="19">
        <v>0</v>
      </c>
      <c r="J170" s="19">
        <f t="shared" si="6"/>
        <v>0</v>
      </c>
      <c r="K170" s="19">
        <v>0</v>
      </c>
      <c r="L170" s="19">
        <v>0</v>
      </c>
      <c r="M170" s="19">
        <f t="shared" si="7"/>
        <v>0</v>
      </c>
      <c r="N170" s="39"/>
      <c r="O170" s="42" t="s">
        <v>49</v>
      </c>
      <c r="P170" s="42"/>
      <c r="Q170" s="42"/>
      <c r="R170" s="45">
        <f>+M175</f>
        <v>0</v>
      </c>
      <c r="S170" s="46">
        <f>+R170/$R$171</f>
        <v>0</v>
      </c>
    </row>
    <row r="171" spans="1:19" ht="18" customHeight="1" x14ac:dyDescent="0.25">
      <c r="A171" s="21" t="s">
        <v>39</v>
      </c>
      <c r="B171" s="19">
        <v>0</v>
      </c>
      <c r="C171" s="19">
        <v>0</v>
      </c>
      <c r="D171" s="19">
        <f t="shared" si="4"/>
        <v>0</v>
      </c>
      <c r="E171" s="22">
        <v>1</v>
      </c>
      <c r="F171" s="22">
        <v>1</v>
      </c>
      <c r="G171" s="19">
        <f t="shared" si="5"/>
        <v>2</v>
      </c>
      <c r="H171" s="19">
        <v>0</v>
      </c>
      <c r="I171" s="19">
        <v>0</v>
      </c>
      <c r="J171" s="19">
        <f t="shared" si="6"/>
        <v>0</v>
      </c>
      <c r="K171" s="19">
        <v>0</v>
      </c>
      <c r="L171" s="19">
        <v>0</v>
      </c>
      <c r="M171" s="19">
        <f t="shared" si="7"/>
        <v>0</v>
      </c>
      <c r="N171" s="39"/>
      <c r="O171" s="47" t="s">
        <v>17</v>
      </c>
      <c r="P171" s="47"/>
      <c r="Q171" s="47"/>
      <c r="R171" s="48">
        <f>SUM(R167:R170)</f>
        <v>20</v>
      </c>
      <c r="S171" s="49">
        <v>1</v>
      </c>
    </row>
    <row r="172" spans="1:19" ht="18" customHeight="1" x14ac:dyDescent="0.2">
      <c r="A172" s="21" t="s">
        <v>40</v>
      </c>
      <c r="B172" s="19">
        <v>0</v>
      </c>
      <c r="C172" s="19">
        <v>0</v>
      </c>
      <c r="D172" s="19">
        <f t="shared" si="4"/>
        <v>0</v>
      </c>
      <c r="E172" s="22">
        <v>1</v>
      </c>
      <c r="F172" s="22">
        <v>1</v>
      </c>
      <c r="G172" s="19">
        <f t="shared" si="5"/>
        <v>2</v>
      </c>
      <c r="H172" s="19">
        <v>0</v>
      </c>
      <c r="I172" s="19">
        <v>0</v>
      </c>
      <c r="J172" s="19">
        <f t="shared" si="6"/>
        <v>0</v>
      </c>
      <c r="K172" s="19">
        <v>0</v>
      </c>
      <c r="L172" s="19">
        <v>0</v>
      </c>
      <c r="M172" s="19">
        <f t="shared" si="7"/>
        <v>0</v>
      </c>
      <c r="N172" s="39"/>
      <c r="O172" s="39"/>
      <c r="P172" s="39"/>
      <c r="Q172" s="39"/>
      <c r="R172" s="39"/>
      <c r="S172" s="39"/>
    </row>
    <row r="173" spans="1:19" ht="18" customHeight="1" x14ac:dyDescent="0.25">
      <c r="A173" s="21" t="s">
        <v>41</v>
      </c>
      <c r="B173" s="19">
        <v>0</v>
      </c>
      <c r="C173" s="19">
        <v>0</v>
      </c>
      <c r="D173" s="19">
        <f t="shared" si="4"/>
        <v>0</v>
      </c>
      <c r="E173" s="22">
        <v>0</v>
      </c>
      <c r="F173" s="22">
        <v>0</v>
      </c>
      <c r="G173" s="19">
        <f t="shared" si="5"/>
        <v>0</v>
      </c>
      <c r="H173" s="19">
        <v>1</v>
      </c>
      <c r="I173" s="19">
        <v>0</v>
      </c>
      <c r="J173" s="19">
        <f t="shared" si="6"/>
        <v>1</v>
      </c>
      <c r="K173" s="19">
        <v>0</v>
      </c>
      <c r="L173" s="19">
        <v>0</v>
      </c>
      <c r="M173" s="19">
        <f t="shared" si="7"/>
        <v>0</v>
      </c>
      <c r="N173" s="39"/>
      <c r="O173" s="39"/>
      <c r="P173" s="39"/>
      <c r="Q173" s="39"/>
      <c r="R173" s="50"/>
      <c r="S173" s="51"/>
    </row>
    <row r="174" spans="1:19" ht="18" customHeight="1" x14ac:dyDescent="0.25">
      <c r="A174" s="23" t="s">
        <v>42</v>
      </c>
      <c r="B174" s="52">
        <v>0</v>
      </c>
      <c r="C174" s="52">
        <v>0</v>
      </c>
      <c r="D174" s="52">
        <f t="shared" si="4"/>
        <v>0</v>
      </c>
      <c r="E174" s="25">
        <v>1</v>
      </c>
      <c r="F174" s="25">
        <v>11</v>
      </c>
      <c r="G174" s="52">
        <f t="shared" si="5"/>
        <v>12</v>
      </c>
      <c r="H174" s="52">
        <v>1</v>
      </c>
      <c r="I174" s="52">
        <v>0</v>
      </c>
      <c r="J174" s="52">
        <f t="shared" si="6"/>
        <v>1</v>
      </c>
      <c r="K174" s="52">
        <v>0</v>
      </c>
      <c r="L174" s="52">
        <v>0</v>
      </c>
      <c r="M174" s="52">
        <f t="shared" si="7"/>
        <v>0</v>
      </c>
      <c r="O174" s="53"/>
      <c r="P174" s="53"/>
      <c r="Q174" s="53"/>
      <c r="R174" s="54"/>
      <c r="S174" s="55"/>
    </row>
    <row r="175" spans="1:19" ht="18" customHeight="1" x14ac:dyDescent="0.25">
      <c r="A175" s="26" t="s">
        <v>17</v>
      </c>
      <c r="B175" s="27">
        <f>SUM(B167:B174)</f>
        <v>0</v>
      </c>
      <c r="C175" s="27">
        <f t="shared" ref="C175:M175" si="8">SUM(C167:C174)</f>
        <v>0</v>
      </c>
      <c r="D175" s="27">
        <f t="shared" si="8"/>
        <v>0</v>
      </c>
      <c r="E175" s="27">
        <f t="shared" si="8"/>
        <v>5</v>
      </c>
      <c r="F175" s="27">
        <f t="shared" si="8"/>
        <v>13</v>
      </c>
      <c r="G175" s="27">
        <f t="shared" si="8"/>
        <v>18</v>
      </c>
      <c r="H175" s="27">
        <f t="shared" si="8"/>
        <v>2</v>
      </c>
      <c r="I175" s="27">
        <f t="shared" si="8"/>
        <v>0</v>
      </c>
      <c r="J175" s="27">
        <f t="shared" si="8"/>
        <v>2</v>
      </c>
      <c r="K175" s="27">
        <f t="shared" si="8"/>
        <v>0</v>
      </c>
      <c r="L175" s="27">
        <f t="shared" si="8"/>
        <v>0</v>
      </c>
      <c r="M175" s="27">
        <f t="shared" si="8"/>
        <v>0</v>
      </c>
      <c r="O175" s="53"/>
      <c r="P175" s="53"/>
      <c r="Q175" s="53"/>
      <c r="R175" s="54"/>
      <c r="S175" s="55"/>
    </row>
    <row r="176" spans="1:19" ht="60" customHeight="1" x14ac:dyDescent="0.2"/>
    <row r="177" spans="1:19" ht="25.5" customHeight="1" x14ac:dyDescent="0.2">
      <c r="A177" s="56" t="s">
        <v>52</v>
      </c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8"/>
    </row>
    <row r="178" spans="1:19" ht="15" customHeight="1" x14ac:dyDescent="0.2"/>
    <row r="179" spans="1:19" ht="15" customHeight="1" x14ac:dyDescent="0.2">
      <c r="A179" s="37" t="s">
        <v>53</v>
      </c>
      <c r="B179" s="37"/>
      <c r="C179" s="37"/>
      <c r="D179" s="59"/>
      <c r="E179" s="37" t="s">
        <v>50</v>
      </c>
      <c r="F179" s="37"/>
      <c r="G179" s="37"/>
      <c r="H179" s="37"/>
      <c r="I179" s="60" t="s">
        <v>17</v>
      </c>
    </row>
    <row r="180" spans="1:19" ht="21.75" customHeight="1" x14ac:dyDescent="0.2">
      <c r="A180" s="37"/>
      <c r="B180" s="37"/>
      <c r="C180" s="37"/>
      <c r="D180" s="59"/>
      <c r="E180" s="61" t="s">
        <v>54</v>
      </c>
      <c r="F180" s="62" t="s">
        <v>47</v>
      </c>
      <c r="G180" s="62" t="s">
        <v>48</v>
      </c>
      <c r="H180" s="63" t="s">
        <v>49</v>
      </c>
      <c r="I180" s="60"/>
      <c r="J180" s="64"/>
      <c r="K180" s="65"/>
      <c r="L180" s="65"/>
    </row>
    <row r="181" spans="1:19" ht="21.75" customHeight="1" x14ac:dyDescent="0.2">
      <c r="A181" s="37"/>
      <c r="B181" s="37"/>
      <c r="C181" s="37"/>
      <c r="D181" s="59"/>
      <c r="E181" s="59"/>
      <c r="F181" s="66"/>
      <c r="G181" s="66"/>
      <c r="H181" s="60"/>
      <c r="I181" s="60"/>
      <c r="J181" s="64"/>
      <c r="K181" s="67"/>
      <c r="L181" s="67"/>
    </row>
    <row r="182" spans="1:19" ht="18" customHeight="1" x14ac:dyDescent="0.2">
      <c r="A182" s="68" t="s">
        <v>55</v>
      </c>
      <c r="B182" s="69" t="s">
        <v>56</v>
      </c>
      <c r="C182" s="69"/>
      <c r="D182" s="69"/>
      <c r="E182" s="70">
        <v>0</v>
      </c>
      <c r="F182" s="70">
        <v>0</v>
      </c>
      <c r="G182" s="70">
        <v>1</v>
      </c>
      <c r="H182" s="70">
        <v>0</v>
      </c>
      <c r="I182" s="70">
        <f t="shared" ref="I182:I192" si="9">SUM(E182:H182)</f>
        <v>1</v>
      </c>
      <c r="J182" s="20"/>
      <c r="K182" s="20"/>
      <c r="L182" s="20"/>
    </row>
    <row r="183" spans="1:19" ht="18" customHeight="1" x14ac:dyDescent="0.2">
      <c r="A183" s="71" t="s">
        <v>57</v>
      </c>
      <c r="B183" s="72" t="s">
        <v>58</v>
      </c>
      <c r="C183" s="72"/>
      <c r="D183" s="72"/>
      <c r="E183" s="70">
        <v>0</v>
      </c>
      <c r="F183" s="70">
        <v>0</v>
      </c>
      <c r="G183" s="70">
        <v>0</v>
      </c>
      <c r="H183" s="70">
        <v>0</v>
      </c>
      <c r="I183" s="70">
        <f t="shared" si="9"/>
        <v>0</v>
      </c>
      <c r="J183" s="20"/>
      <c r="K183" s="20"/>
      <c r="L183" s="20"/>
    </row>
    <row r="184" spans="1:19" ht="18" customHeight="1" x14ac:dyDescent="0.2">
      <c r="A184" s="71" t="s">
        <v>59</v>
      </c>
      <c r="B184" s="72" t="s">
        <v>60</v>
      </c>
      <c r="C184" s="72"/>
      <c r="D184" s="72"/>
      <c r="E184" s="70">
        <v>0</v>
      </c>
      <c r="F184" s="70">
        <v>2</v>
      </c>
      <c r="G184" s="70">
        <v>1</v>
      </c>
      <c r="H184" s="70">
        <v>0</v>
      </c>
      <c r="I184" s="70">
        <f t="shared" si="9"/>
        <v>3</v>
      </c>
      <c r="J184" s="20"/>
      <c r="K184" s="20"/>
      <c r="L184" s="20"/>
    </row>
    <row r="185" spans="1:19" ht="18" customHeight="1" x14ac:dyDescent="0.2">
      <c r="A185" s="71" t="s">
        <v>61</v>
      </c>
      <c r="B185" s="72" t="s">
        <v>62</v>
      </c>
      <c r="C185" s="72"/>
      <c r="D185" s="72"/>
      <c r="E185" s="70">
        <v>0</v>
      </c>
      <c r="F185" s="70">
        <v>0</v>
      </c>
      <c r="G185" s="70">
        <v>0</v>
      </c>
      <c r="H185" s="70">
        <v>0</v>
      </c>
      <c r="I185" s="70">
        <f t="shared" si="9"/>
        <v>0</v>
      </c>
      <c r="J185" s="20"/>
      <c r="K185" s="20"/>
      <c r="L185" s="20"/>
    </row>
    <row r="186" spans="1:19" ht="18" customHeight="1" x14ac:dyDescent="0.2">
      <c r="A186" s="71" t="s">
        <v>63</v>
      </c>
      <c r="B186" s="72" t="s">
        <v>64</v>
      </c>
      <c r="C186" s="72"/>
      <c r="D186" s="72"/>
      <c r="E186" s="70">
        <v>0</v>
      </c>
      <c r="F186" s="70">
        <v>0</v>
      </c>
      <c r="G186" s="70">
        <v>0</v>
      </c>
      <c r="H186" s="70">
        <v>0</v>
      </c>
      <c r="I186" s="70">
        <f t="shared" si="9"/>
        <v>0</v>
      </c>
      <c r="J186" s="20"/>
      <c r="K186" s="20"/>
      <c r="L186" s="20"/>
    </row>
    <row r="187" spans="1:19" ht="18" customHeight="1" x14ac:dyDescent="0.2">
      <c r="A187" s="71" t="s">
        <v>65</v>
      </c>
      <c r="B187" s="72" t="s">
        <v>66</v>
      </c>
      <c r="C187" s="72"/>
      <c r="D187" s="72"/>
      <c r="E187" s="70">
        <v>0</v>
      </c>
      <c r="F187" s="70">
        <v>0</v>
      </c>
      <c r="G187" s="70">
        <v>0</v>
      </c>
      <c r="H187" s="70">
        <v>0</v>
      </c>
      <c r="I187" s="70">
        <f t="shared" si="9"/>
        <v>0</v>
      </c>
      <c r="J187" s="20"/>
      <c r="K187" s="20"/>
      <c r="L187" s="20"/>
    </row>
    <row r="188" spans="1:19" ht="18" customHeight="1" x14ac:dyDescent="0.2">
      <c r="A188" s="71" t="s">
        <v>67</v>
      </c>
      <c r="B188" s="72" t="s">
        <v>68</v>
      </c>
      <c r="C188" s="72"/>
      <c r="D188" s="72"/>
      <c r="E188" s="70">
        <v>0</v>
      </c>
      <c r="F188" s="70">
        <v>1</v>
      </c>
      <c r="G188" s="70">
        <v>0</v>
      </c>
      <c r="H188" s="70">
        <v>0</v>
      </c>
      <c r="I188" s="70">
        <f t="shared" si="9"/>
        <v>1</v>
      </c>
      <c r="J188" s="20"/>
      <c r="K188" s="20"/>
      <c r="L188" s="20"/>
    </row>
    <row r="189" spans="1:19" ht="18" customHeight="1" x14ac:dyDescent="0.2">
      <c r="A189" s="71" t="s">
        <v>69</v>
      </c>
      <c r="B189" s="72" t="s">
        <v>70</v>
      </c>
      <c r="C189" s="72"/>
      <c r="D189" s="72"/>
      <c r="E189" s="70">
        <v>0</v>
      </c>
      <c r="F189" s="70">
        <v>5</v>
      </c>
      <c r="G189" s="70">
        <v>0</v>
      </c>
      <c r="H189" s="70">
        <v>0</v>
      </c>
      <c r="I189" s="70">
        <f t="shared" si="9"/>
        <v>5</v>
      </c>
      <c r="J189" s="20"/>
      <c r="K189" s="20"/>
      <c r="L189" s="20"/>
    </row>
    <row r="190" spans="1:19" ht="18" customHeight="1" x14ac:dyDescent="0.2">
      <c r="A190" s="71" t="s">
        <v>71</v>
      </c>
      <c r="B190" s="72" t="s">
        <v>72</v>
      </c>
      <c r="C190" s="72"/>
      <c r="D190" s="72"/>
      <c r="E190" s="70">
        <v>0</v>
      </c>
      <c r="F190" s="70">
        <v>0</v>
      </c>
      <c r="G190" s="70">
        <v>0</v>
      </c>
      <c r="H190" s="70">
        <v>0</v>
      </c>
      <c r="I190" s="70">
        <f t="shared" si="9"/>
        <v>0</v>
      </c>
      <c r="J190" s="20"/>
      <c r="K190" s="20"/>
      <c r="L190" s="20"/>
    </row>
    <row r="191" spans="1:19" ht="18" customHeight="1" x14ac:dyDescent="0.2">
      <c r="A191" s="71" t="s">
        <v>73</v>
      </c>
      <c r="B191" s="72" t="s">
        <v>74</v>
      </c>
      <c r="C191" s="72"/>
      <c r="D191" s="72"/>
      <c r="E191" s="70">
        <v>0</v>
      </c>
      <c r="F191" s="70">
        <v>0</v>
      </c>
      <c r="G191" s="70">
        <v>0</v>
      </c>
      <c r="H191" s="70">
        <v>0</v>
      </c>
      <c r="I191" s="70">
        <f t="shared" si="9"/>
        <v>0</v>
      </c>
      <c r="J191" s="20"/>
      <c r="K191" s="20"/>
      <c r="L191" s="20"/>
    </row>
    <row r="192" spans="1:19" ht="18" customHeight="1" x14ac:dyDescent="0.2">
      <c r="A192" s="73" t="s">
        <v>75</v>
      </c>
      <c r="B192" s="74" t="s">
        <v>76</v>
      </c>
      <c r="C192" s="74"/>
      <c r="D192" s="74"/>
      <c r="E192" s="75">
        <v>0</v>
      </c>
      <c r="F192" s="75">
        <v>10</v>
      </c>
      <c r="G192" s="75">
        <v>0</v>
      </c>
      <c r="H192" s="75">
        <v>0</v>
      </c>
      <c r="I192" s="75">
        <f t="shared" si="9"/>
        <v>10</v>
      </c>
      <c r="J192" s="20"/>
      <c r="K192" s="20"/>
      <c r="L192" s="20"/>
    </row>
    <row r="193" spans="1:19" s="79" customFormat="1" ht="18" customHeight="1" x14ac:dyDescent="0.25">
      <c r="A193" s="76" t="s">
        <v>17</v>
      </c>
      <c r="B193" s="76"/>
      <c r="C193" s="76"/>
      <c r="D193" s="76"/>
      <c r="E193" s="77">
        <f>SUM(E182:E192)</f>
        <v>0</v>
      </c>
      <c r="F193" s="77">
        <f>SUM(F182:F192)</f>
        <v>18</v>
      </c>
      <c r="G193" s="77">
        <f>SUM(G182:G192)</f>
        <v>2</v>
      </c>
      <c r="H193" s="77">
        <f>SUM(H182:H192)</f>
        <v>0</v>
      </c>
      <c r="I193" s="77">
        <f>+SUM(I182:I192)</f>
        <v>20</v>
      </c>
      <c r="J193" s="78"/>
      <c r="K193" s="78"/>
      <c r="L193" s="78"/>
    </row>
    <row r="194" spans="1:19" ht="15.75" customHeight="1" x14ac:dyDescent="0.2"/>
    <row r="196" spans="1:19" x14ac:dyDescent="0.2">
      <c r="R196" s="80"/>
      <c r="S196" s="81"/>
    </row>
    <row r="197" spans="1:19" ht="36.75" customHeight="1" x14ac:dyDescent="0.2"/>
    <row r="198" spans="1:19" ht="26.25" customHeight="1" x14ac:dyDescent="0.2">
      <c r="A198" s="82" t="s">
        <v>77</v>
      </c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</row>
    <row r="200" spans="1:19" ht="15" x14ac:dyDescent="0.2">
      <c r="A200" s="84" t="s">
        <v>16</v>
      </c>
      <c r="B200" s="85">
        <v>2019</v>
      </c>
      <c r="C200" s="85">
        <v>2020</v>
      </c>
      <c r="D200" s="86" t="s">
        <v>78</v>
      </c>
    </row>
    <row r="201" spans="1:19" ht="14.25" x14ac:dyDescent="0.2">
      <c r="A201" s="17" t="s">
        <v>20</v>
      </c>
      <c r="B201" s="87">
        <v>28</v>
      </c>
      <c r="C201" s="87">
        <v>20</v>
      </c>
      <c r="D201" s="88">
        <f t="shared" ref="D201:D213" si="10">C201/B201-1</f>
        <v>-0.2857142857142857</v>
      </c>
    </row>
    <row r="202" spans="1:19" ht="14.25" x14ac:dyDescent="0.2">
      <c r="A202" s="21" t="s">
        <v>21</v>
      </c>
      <c r="B202" s="89">
        <v>21</v>
      </c>
      <c r="C202" s="89">
        <v>0</v>
      </c>
      <c r="D202" s="88">
        <f t="shared" si="10"/>
        <v>-1</v>
      </c>
    </row>
    <row r="203" spans="1:19" ht="14.25" x14ac:dyDescent="0.2">
      <c r="A203" s="21" t="s">
        <v>22</v>
      </c>
      <c r="B203" s="89">
        <v>27</v>
      </c>
      <c r="C203" s="89">
        <v>0</v>
      </c>
      <c r="D203" s="88">
        <f t="shared" si="10"/>
        <v>-1</v>
      </c>
    </row>
    <row r="204" spans="1:19" ht="14.25" x14ac:dyDescent="0.2">
      <c r="A204" s="21" t="s">
        <v>23</v>
      </c>
      <c r="B204" s="89">
        <v>30</v>
      </c>
      <c r="C204" s="89">
        <v>0</v>
      </c>
      <c r="D204" s="88">
        <f t="shared" si="10"/>
        <v>-1</v>
      </c>
    </row>
    <row r="205" spans="1:19" ht="14.25" x14ac:dyDescent="0.2">
      <c r="A205" s="21" t="s">
        <v>24</v>
      </c>
      <c r="B205" s="89">
        <v>27</v>
      </c>
      <c r="C205" s="89">
        <v>0</v>
      </c>
      <c r="D205" s="88">
        <f t="shared" si="10"/>
        <v>-1</v>
      </c>
    </row>
    <row r="206" spans="1:19" ht="14.25" x14ac:dyDescent="0.2">
      <c r="A206" s="21" t="s">
        <v>25</v>
      </c>
      <c r="B206" s="89">
        <v>14</v>
      </c>
      <c r="C206" s="90">
        <v>0</v>
      </c>
      <c r="D206" s="88">
        <f t="shared" si="10"/>
        <v>-1</v>
      </c>
    </row>
    <row r="207" spans="1:19" ht="14.25" x14ac:dyDescent="0.2">
      <c r="A207" s="21" t="s">
        <v>26</v>
      </c>
      <c r="B207" s="89">
        <v>0</v>
      </c>
      <c r="C207" s="90">
        <v>0</v>
      </c>
      <c r="D207" s="88">
        <v>0</v>
      </c>
    </row>
    <row r="208" spans="1:19" ht="14.25" x14ac:dyDescent="0.2">
      <c r="A208" s="21" t="s">
        <v>27</v>
      </c>
      <c r="B208" s="89">
        <v>0</v>
      </c>
      <c r="C208" s="90">
        <v>0</v>
      </c>
      <c r="D208" s="88">
        <v>0</v>
      </c>
    </row>
    <row r="209" spans="1:4" ht="14.25" x14ac:dyDescent="0.2">
      <c r="A209" s="21" t="s">
        <v>28</v>
      </c>
      <c r="B209" s="89">
        <v>0</v>
      </c>
      <c r="C209" s="90">
        <v>0</v>
      </c>
      <c r="D209" s="88">
        <v>0</v>
      </c>
    </row>
    <row r="210" spans="1:4" ht="14.25" hidden="1" x14ac:dyDescent="0.2">
      <c r="A210" s="21" t="s">
        <v>29</v>
      </c>
      <c r="B210" s="89"/>
      <c r="C210" s="90"/>
      <c r="D210" s="88" t="e">
        <f t="shared" si="10"/>
        <v>#DIV/0!</v>
      </c>
    </row>
    <row r="211" spans="1:4" ht="15" hidden="1" x14ac:dyDescent="0.2">
      <c r="A211" s="21" t="s">
        <v>30</v>
      </c>
      <c r="B211" s="89"/>
      <c r="C211" s="22"/>
      <c r="D211" s="88" t="e">
        <f t="shared" si="10"/>
        <v>#DIV/0!</v>
      </c>
    </row>
    <row r="212" spans="1:4" ht="15" hidden="1" x14ac:dyDescent="0.2">
      <c r="A212" s="91" t="s">
        <v>31</v>
      </c>
      <c r="B212" s="92"/>
      <c r="C212" s="93"/>
      <c r="D212" s="94" t="e">
        <f t="shared" si="10"/>
        <v>#DIV/0!</v>
      </c>
    </row>
    <row r="213" spans="1:4" ht="15" x14ac:dyDescent="0.25">
      <c r="A213" s="27" t="s">
        <v>17</v>
      </c>
      <c r="B213" s="27">
        <f>SUM(B201:B212)</f>
        <v>147</v>
      </c>
      <c r="C213" s="27">
        <f>SUM(C201:C212)</f>
        <v>20</v>
      </c>
      <c r="D213" s="95">
        <f t="shared" si="10"/>
        <v>-0.86394557823129248</v>
      </c>
    </row>
    <row r="216" spans="1:4" x14ac:dyDescent="0.2">
      <c r="A216" s="35" t="s">
        <v>43</v>
      </c>
    </row>
    <row r="217" spans="1:4" x14ac:dyDescent="0.2">
      <c r="A217" s="36" t="s">
        <v>79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J180:J181"/>
    <mergeCell ref="B182:D182"/>
    <mergeCell ref="B183:D183"/>
    <mergeCell ref="B184:D184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O165:Q166"/>
    <mergeCell ref="R165:R166"/>
    <mergeCell ref="S165:S166"/>
    <mergeCell ref="O167:Q167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2020-10-19T13:41:50Z</dcterms:created>
  <dcterms:modified xsi:type="dcterms:W3CDTF">2020-10-19T13:42:12Z</dcterms:modified>
</cp:coreProperties>
</file>