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GENARO\Estadísticas para web\2019\ABRIL\Boletines y Resúmenes estadísticos\"/>
    </mc:Choice>
  </mc:AlternateContent>
  <bookViews>
    <workbookView xWindow="-120" yWindow="-120" windowWidth="29040" windowHeight="15840" tabRatio="691"/>
  </bookViews>
  <sheets>
    <sheet name="REVIESFO" sheetId="1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REVIESFO!$A$1:$N$134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[6]Participantes!#REF!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[7]Casos!#REF!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[9]Casos!#REF!</definedName>
    <definedName name="ZONA">[3]Casos!#REF!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1" l="1"/>
  <c r="J10" i="11"/>
  <c r="E11" i="11"/>
  <c r="J11" i="11"/>
  <c r="E12" i="11"/>
  <c r="E22" i="11" s="1"/>
  <c r="J12" i="11"/>
  <c r="E13" i="11"/>
  <c r="J13" i="11"/>
  <c r="J22" i="11" s="1"/>
  <c r="C22" i="11"/>
  <c r="D22" i="11"/>
  <c r="H22" i="11"/>
  <c r="I22" i="11"/>
  <c r="F27" i="11"/>
  <c r="F28" i="11"/>
  <c r="F38" i="11" s="1"/>
  <c r="F29" i="11"/>
  <c r="F30" i="11"/>
  <c r="G30" i="11" s="1"/>
  <c r="F31" i="11"/>
  <c r="F32" i="11"/>
  <c r="F33" i="11"/>
  <c r="F34" i="11"/>
  <c r="F35" i="11"/>
  <c r="F36" i="11"/>
  <c r="G36" i="11" s="1"/>
  <c r="F37" i="11"/>
  <c r="D38" i="11"/>
  <c r="E38" i="11"/>
  <c r="I42" i="11"/>
  <c r="I54" i="11" s="1"/>
  <c r="I43" i="11"/>
  <c r="I44" i="11"/>
  <c r="I45" i="11"/>
  <c r="C54" i="11"/>
  <c r="D54" i="11"/>
  <c r="E54" i="11"/>
  <c r="E55" i="11" s="1"/>
  <c r="F54" i="11"/>
  <c r="G54" i="11"/>
  <c r="G55" i="11" s="1"/>
  <c r="H54" i="11"/>
  <c r="D62" i="11"/>
  <c r="E59" i="11" s="1"/>
  <c r="N63" i="11"/>
  <c r="M66" i="11"/>
  <c r="N62" i="11" s="1"/>
  <c r="F73" i="11"/>
  <c r="F85" i="11" s="1"/>
  <c r="F74" i="11"/>
  <c r="F75" i="11"/>
  <c r="F76" i="11"/>
  <c r="C85" i="11"/>
  <c r="D85" i="11"/>
  <c r="E85" i="11"/>
  <c r="G90" i="11"/>
  <c r="G91" i="11"/>
  <c r="G92" i="11"/>
  <c r="G93" i="11"/>
  <c r="G94" i="11"/>
  <c r="G103" i="11" s="1"/>
  <c r="G95" i="11"/>
  <c r="G96" i="11"/>
  <c r="G97" i="11"/>
  <c r="G98" i="11"/>
  <c r="G99" i="11"/>
  <c r="G100" i="11"/>
  <c r="G101" i="11"/>
  <c r="G102" i="11"/>
  <c r="D103" i="11"/>
  <c r="D104" i="11" s="1"/>
  <c r="E103" i="11"/>
  <c r="E104" i="11" s="1"/>
  <c r="F103" i="11"/>
  <c r="F104" i="11" s="1"/>
  <c r="E110" i="11"/>
  <c r="E111" i="11"/>
  <c r="E112" i="11"/>
  <c r="E113" i="11"/>
  <c r="C122" i="11"/>
  <c r="D122" i="11"/>
  <c r="E122" i="11" s="1"/>
  <c r="G29" i="11" l="1"/>
  <c r="G33" i="11"/>
  <c r="G37" i="11"/>
  <c r="G27" i="11"/>
  <c r="G38" i="11" s="1"/>
  <c r="G31" i="11"/>
  <c r="G35" i="11"/>
  <c r="H23" i="11"/>
  <c r="J23" i="11" s="1"/>
  <c r="C23" i="11"/>
  <c r="D23" i="11"/>
  <c r="G34" i="11"/>
  <c r="I23" i="11"/>
  <c r="G104" i="11"/>
  <c r="E86" i="11"/>
  <c r="C86" i="11"/>
  <c r="D86" i="11"/>
  <c r="C55" i="11"/>
  <c r="H55" i="11"/>
  <c r="D55" i="11"/>
  <c r="F55" i="11"/>
  <c r="G32" i="11"/>
  <c r="G28" i="11"/>
  <c r="N61" i="11"/>
  <c r="E61" i="11"/>
  <c r="E62" i="11" s="1"/>
  <c r="N65" i="11"/>
  <c r="N60" i="11"/>
  <c r="N64" i="11"/>
  <c r="E60" i="11"/>
  <c r="N59" i="11"/>
  <c r="F86" i="11" l="1"/>
  <c r="N66" i="11"/>
  <c r="I55" i="11"/>
  <c r="E23" i="11"/>
</calcChain>
</file>

<file path=xl/sharedStrings.xml><?xml version="1.0" encoding="utf-8"?>
<sst xmlns="http://schemas.openxmlformats.org/spreadsheetml/2006/main" count="161" uniqueCount="96">
  <si>
    <t xml:space="preserve">Mes </t>
  </si>
  <si>
    <t>Total</t>
  </si>
  <si>
    <t>Mujer</t>
  </si>
  <si>
    <t>Hombre</t>
  </si>
  <si>
    <t>No</t>
  </si>
  <si>
    <t>Si</t>
  </si>
  <si>
    <t>Mes</t>
  </si>
  <si>
    <t>Otro</t>
  </si>
  <si>
    <t>Variación 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</si>
  <si>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</si>
  <si>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</si>
  <si>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</si>
  <si>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</si>
  <si>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</si>
  <si>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</si>
  <si>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</si>
  <si>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</si>
  <si>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</si>
  <si>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</si>
  <si>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</si>
  <si>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</si>
  <si>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Admisión</t>
  </si>
  <si>
    <t>Social</t>
  </si>
  <si>
    <t>Psicología</t>
  </si>
  <si>
    <t>Otros</t>
  </si>
  <si>
    <t>Sin información</t>
  </si>
  <si>
    <t>Septiembre</t>
  </si>
  <si>
    <t>60 a más años</t>
  </si>
  <si>
    <t>Porcentaje (%)</t>
  </si>
  <si>
    <t>0 - 17 años</t>
  </si>
  <si>
    <t>46 - 59 años</t>
  </si>
  <si>
    <t>36 - 45 años</t>
  </si>
  <si>
    <t>26 - 35 años</t>
  </si>
  <si>
    <t>18 - 25 años</t>
  </si>
  <si>
    <t>Informe social</t>
  </si>
  <si>
    <t>Informe psicológico</t>
  </si>
  <si>
    <t>Visita domiciliaria</t>
  </si>
  <si>
    <t>Orientación y/o consejería</t>
  </si>
  <si>
    <t>Evaluación psicológica</t>
  </si>
  <si>
    <t>Primera entrevista</t>
  </si>
  <si>
    <t>Acogida, apertura de ficha</t>
  </si>
  <si>
    <t>Dic.</t>
  </si>
  <si>
    <t>Nov.</t>
  </si>
  <si>
    <t>Oct.</t>
  </si>
  <si>
    <t>Sep.</t>
  </si>
  <si>
    <t>Ago.</t>
  </si>
  <si>
    <t>Jul.</t>
  </si>
  <si>
    <t>Jun.</t>
  </si>
  <si>
    <t>May.</t>
  </si>
  <si>
    <t>Abr.</t>
  </si>
  <si>
    <t>Mar.</t>
  </si>
  <si>
    <t>Feb.</t>
  </si>
  <si>
    <t>Ene.</t>
  </si>
  <si>
    <r>
      <t xml:space="preserve">Cuadro N° 9: </t>
    </r>
    <r>
      <rPr>
        <sz val="9"/>
        <color theme="1"/>
        <rFont val="Arial"/>
        <family val="2"/>
      </rPr>
      <t>Variación porcentual por meses</t>
    </r>
  </si>
  <si>
    <t xml:space="preserve">SECCIÓN III: VARIACIÓN PORCENTUAL DE LOS CASOS DE VÍCTIMAS DE ESTERILIZACIONES FORZADAS </t>
  </si>
  <si>
    <t>Evaluación</t>
  </si>
  <si>
    <t>Gestión social</t>
  </si>
  <si>
    <t>Elaboración del plan de intervención</t>
  </si>
  <si>
    <t>Estudio-diagnóstico</t>
  </si>
  <si>
    <t>Acompañamiento piscológico</t>
  </si>
  <si>
    <t>Actividades</t>
  </si>
  <si>
    <r>
      <t xml:space="preserve">Cuadro N° 8: </t>
    </r>
    <r>
      <rPr>
        <sz val="9"/>
        <color theme="1"/>
        <rFont val="Arial"/>
        <family val="2"/>
      </rPr>
      <t>Actividades personalizadas en la atención de los casos de víctimas de esterilizaciones forzadas, según tipo de servicio</t>
    </r>
  </si>
  <si>
    <r>
      <t xml:space="preserve">Cuadro N° 7: </t>
    </r>
    <r>
      <rPr>
        <sz val="9"/>
        <color theme="1"/>
        <rFont val="Arial"/>
        <family val="2"/>
      </rPr>
      <t>Actividades en la atención de los casos de víctimas de esterilizaciones forzadas por mes y tipo de servicio</t>
    </r>
  </si>
  <si>
    <t>SECCIÓN II : CARACTERÍSTICAS DE LAS ACTIVIDADES EN LA ATENCIÓN DEL CASO</t>
  </si>
  <si>
    <t>No Tiene</t>
  </si>
  <si>
    <t>Seguro Privado</t>
  </si>
  <si>
    <t>FFAA/PNP</t>
  </si>
  <si>
    <t>ESSALUD</t>
  </si>
  <si>
    <t>SIS</t>
  </si>
  <si>
    <t>Porcentaje
(%)</t>
  </si>
  <si>
    <t>Cuenta con algún tipo de seguro</t>
  </si>
  <si>
    <t>Víctima presenta discapacidad</t>
  </si>
  <si>
    <r>
      <t xml:space="preserve">Cuadro N° 6: </t>
    </r>
    <r>
      <rPr>
        <sz val="9"/>
        <color theme="1"/>
        <rFont val="Arial"/>
        <family val="2"/>
      </rPr>
      <t>Casos de víctimas de esterilizaciones forzadas que cuentan con algún tipo de seguro</t>
    </r>
  </si>
  <si>
    <r>
      <t>Cuadro N° 5:</t>
    </r>
    <r>
      <rPr>
        <sz val="9"/>
        <color theme="1"/>
        <rFont val="Arial"/>
        <family val="2"/>
      </rPr>
      <t xml:space="preserve"> Casos de víctimas de esterilizaciones forzadas que presentan discapacidad</t>
    </r>
  </si>
  <si>
    <r>
      <t xml:space="preserve">Cuadro N° 4: </t>
    </r>
    <r>
      <rPr>
        <sz val="9"/>
        <color theme="1"/>
        <rFont val="Arial"/>
        <family val="2"/>
      </rPr>
      <t>Casos atendidos en el CEM por mes y según grupo de edad de la persona usuaria</t>
    </r>
  </si>
  <si>
    <t>Sin Información</t>
  </si>
  <si>
    <t>Superior universitaria completo</t>
  </si>
  <si>
    <t>Superior universitaria incompleta</t>
  </si>
  <si>
    <t>Superior técnico completa</t>
  </si>
  <si>
    <t>Superior técnico incompleta</t>
  </si>
  <si>
    <t>Secundaria completa</t>
  </si>
  <si>
    <t>Secundaria incompleta</t>
  </si>
  <si>
    <t>Primaria completa</t>
  </si>
  <si>
    <t>Primaria incompleta</t>
  </si>
  <si>
    <t>Inicial</t>
  </si>
  <si>
    <t>Sin nivel</t>
  </si>
  <si>
    <t xml:space="preserve">Mujer </t>
  </si>
  <si>
    <t>Nivel Educativo</t>
  </si>
  <si>
    <r>
      <t xml:space="preserve">Cuadro N° 3: </t>
    </r>
    <r>
      <rPr>
        <sz val="9"/>
        <color theme="1"/>
        <rFont val="Arial"/>
        <family val="2"/>
      </rPr>
      <t>Nivel educativo de los casos de víctimas de esterilizaciones forzadas atendidos por el CEM, según sexo de la persona usuaria</t>
    </r>
  </si>
  <si>
    <t>Casos continuadores</t>
  </si>
  <si>
    <t>Casos nuevos</t>
  </si>
  <si>
    <r>
      <t xml:space="preserve">Cuadro N° 2: </t>
    </r>
    <r>
      <rPr>
        <sz val="9"/>
        <color theme="1"/>
        <rFont val="Arial"/>
        <family val="2"/>
      </rPr>
      <t>Casos de víctimas de esterilizaciones forzadas atendidos por el CEM, según sexo de la persona usuaria</t>
    </r>
  </si>
  <si>
    <r>
      <t xml:space="preserve">Cuadro N° 1: </t>
    </r>
    <r>
      <rPr>
        <sz val="9"/>
        <color theme="1"/>
        <rFont val="Arial"/>
        <family val="2"/>
      </rPr>
      <t>Casos de víctimas de esterilizaciones forzadas atendidos por el CEM, según tipo de ingreso al CEM</t>
    </r>
  </si>
  <si>
    <t>SECCIÓN I: CARACTERISTICA DE LOS CASOS DE VICTIMAS DE ESTERILIZACIONES FORZADAS</t>
  </si>
  <si>
    <t>Periodo:  Enero - Abril 2019 (Preliminar)</t>
  </si>
  <si>
    <t>REPORTE ESTADÍSTICO DE CASOS DE VÍCTIMAS DE ESTERILIZACIONES FORZADAS ATENDIDOS POR EL CENTRO EMERGENCIA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</si>
</sst>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b/>
      <sz val="9"/>
      <color theme="4" tint="-0.499984740745262"/>
      <name val="Arial"/>
      <family val="2"/>
    </font>
    <font>
      <b/>
      <sz val="12"/>
      <color theme="3" tint="-0.499984740745262"/>
      <name val="Arial"/>
      <family val="2"/>
    </font>
    <font>
      <b/>
      <sz val="18"/>
      <color theme="0"/>
      <name val="Arial"/>
      <family val="2"/>
    </font>
    <font>
      <sz val="11"/>
      <color theme="4" tint="-0.499984740745262"/>
      <name val="Arial"/>
      <family val="2"/>
    </font>
    <font>
      <b/>
      <sz val="2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002060"/>
      </top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16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Fill="1"/>
    <xf numFmtId="0" fontId="6" fillId="4" borderId="0" xfId="0" applyFont="1" applyFill="1" applyAlignment="1">
      <alignment vertical="center"/>
    </xf>
    <xf numFmtId="0" fontId="11" fillId="3" borderId="0" xfId="0" applyFont="1" applyFill="1"/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6" fillId="0" borderId="0" xfId="0" applyFont="1" applyFill="1"/>
    <xf numFmtId="9" fontId="8" fillId="2" borderId="1" xfId="1" applyFont="1" applyFill="1" applyBorder="1" applyAlignment="1">
      <alignment horizontal="center" vertical="center" wrapText="1"/>
    </xf>
    <xf numFmtId="0" fontId="0" fillId="3" borderId="0" xfId="0" applyFill="1"/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9" fillId="3" borderId="0" xfId="0" applyFont="1" applyFill="1"/>
    <xf numFmtId="9" fontId="11" fillId="0" borderId="0" xfId="1" applyNumberFormat="1" applyFont="1" applyFill="1" applyBorder="1" applyAlignment="1">
      <alignment horizontal="center" vertical="center" wrapText="1"/>
    </xf>
    <xf numFmtId="164" fontId="3" fillId="0" borderId="0" xfId="3" applyNumberFormat="1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/>
    <xf numFmtId="0" fontId="12" fillId="3" borderId="0" xfId="0" applyFont="1" applyFill="1" applyBorder="1" applyAlignment="1" applyProtection="1">
      <alignment vertical="center" wrapText="1"/>
      <protection hidden="1"/>
    </xf>
    <xf numFmtId="0" fontId="12" fillId="3" borderId="0" xfId="0" applyFont="1" applyFill="1" applyBorder="1" applyAlignment="1" applyProtection="1">
      <alignment horizontal="left" vertical="center"/>
      <protection hidden="1"/>
    </xf>
    <xf numFmtId="0" fontId="11" fillId="3" borderId="0" xfId="0" applyFont="1" applyFill="1" applyBorder="1" applyAlignment="1" applyProtection="1">
      <alignment vertical="center" wrapText="1"/>
      <protection hidden="1"/>
    </xf>
    <xf numFmtId="0" fontId="11" fillId="3" borderId="0" xfId="0" applyFont="1" applyFill="1" applyAlignment="1">
      <alignment vertical="center"/>
    </xf>
    <xf numFmtId="0" fontId="12" fillId="3" borderId="0" xfId="0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alignment vertical="center"/>
      <protection hidden="1"/>
    </xf>
    <xf numFmtId="0" fontId="19" fillId="0" borderId="0" xfId="0" applyFont="1" applyFill="1" applyBorder="1" applyAlignment="1" applyProtection="1">
      <protection hidden="1"/>
    </xf>
    <xf numFmtId="3" fontId="8" fillId="2" borderId="1" xfId="11" applyNumberFormat="1" applyFont="1" applyFill="1" applyBorder="1" applyAlignment="1">
      <alignment horizontal="center" vertical="center" wrapText="1"/>
    </xf>
    <xf numFmtId="0" fontId="8" fillId="2" borderId="1" xfId="11" applyFont="1" applyFill="1" applyBorder="1" applyAlignment="1">
      <alignment horizontal="center" vertical="center" wrapText="1"/>
    </xf>
    <xf numFmtId="3" fontId="10" fillId="0" borderId="0" xfId="9" applyNumberFormat="1" applyFont="1" applyFill="1" applyBorder="1" applyAlignment="1" applyProtection="1">
      <alignment horizontal="center" vertical="center"/>
      <protection hidden="1"/>
    </xf>
    <xf numFmtId="0" fontId="10" fillId="0" borderId="0" xfId="9" applyFont="1" applyFill="1" applyBorder="1" applyAlignment="1" applyProtection="1">
      <alignment horizontal="left" vertical="center"/>
      <protection hidden="1"/>
    </xf>
    <xf numFmtId="0" fontId="8" fillId="2" borderId="0" xfId="9" applyFont="1" applyFill="1" applyBorder="1" applyAlignment="1" applyProtection="1">
      <alignment horizontal="center" vertical="center"/>
      <protection hidden="1"/>
    </xf>
    <xf numFmtId="0" fontId="8" fillId="2" borderId="0" xfId="9" applyFont="1" applyFill="1" applyBorder="1" applyAlignment="1" applyProtection="1">
      <alignment horizontal="left" vertical="center"/>
      <protection hidden="1"/>
    </xf>
    <xf numFmtId="0" fontId="18" fillId="0" borderId="0" xfId="9" applyFont="1" applyFill="1" applyBorder="1" applyAlignment="1" applyProtection="1">
      <alignment horizontal="left" vertical="center"/>
      <protection hidden="1"/>
    </xf>
    <xf numFmtId="0" fontId="4" fillId="0" borderId="0" xfId="9" applyFont="1" applyFill="1" applyBorder="1" applyAlignment="1" applyProtection="1">
      <alignment horizontal="left" vertical="center"/>
      <protection hidden="1"/>
    </xf>
    <xf numFmtId="0" fontId="6" fillId="0" borderId="0" xfId="9" applyFont="1" applyFill="1" applyBorder="1" applyAlignment="1" applyProtection="1">
      <alignment horizontal="left" vertical="center"/>
      <protection hidden="1"/>
    </xf>
    <xf numFmtId="0" fontId="4" fillId="4" borderId="0" xfId="9" applyFont="1" applyFill="1" applyBorder="1" applyAlignment="1" applyProtection="1">
      <alignment horizontal="left" vertical="center"/>
      <protection hidden="1"/>
    </xf>
    <xf numFmtId="0" fontId="6" fillId="4" borderId="0" xfId="9" applyFont="1" applyFill="1" applyBorder="1" applyAlignment="1" applyProtection="1">
      <alignment horizontal="left" vertical="center"/>
      <protection hidden="1"/>
    </xf>
    <xf numFmtId="9" fontId="7" fillId="6" borderId="0" xfId="1" applyNumberFormat="1" applyFont="1" applyFill="1" applyBorder="1" applyAlignment="1" applyProtection="1">
      <alignment horizontal="center" vertical="center"/>
      <protection hidden="1"/>
    </xf>
    <xf numFmtId="0" fontId="7" fillId="6" borderId="0" xfId="9" applyFont="1" applyFill="1" applyBorder="1" applyAlignment="1" applyProtection="1">
      <alignment horizontal="left" vertical="center"/>
      <protection hidden="1"/>
    </xf>
    <xf numFmtId="3" fontId="8" fillId="2" borderId="1" xfId="9" applyNumberFormat="1" applyFont="1" applyFill="1" applyBorder="1" applyAlignment="1" applyProtection="1">
      <alignment horizontal="center" vertical="center"/>
      <protection hidden="1"/>
    </xf>
    <xf numFmtId="3" fontId="7" fillId="0" borderId="0" xfId="9" applyNumberFormat="1" applyFont="1" applyFill="1" applyBorder="1" applyAlignment="1" applyProtection="1">
      <alignment horizontal="center" vertical="center"/>
      <protection hidden="1"/>
    </xf>
    <xf numFmtId="0" fontId="7" fillId="0" borderId="0" xfId="9" applyFont="1" applyFill="1" applyBorder="1" applyAlignment="1" applyProtection="1">
      <alignment horizontal="left" vertical="center"/>
      <protection hidden="1"/>
    </xf>
    <xf numFmtId="3" fontId="9" fillId="3" borderId="0" xfId="0" applyNumberFormat="1" applyFont="1" applyFill="1"/>
    <xf numFmtId="0" fontId="8" fillId="2" borderId="1" xfId="9" applyFont="1" applyFill="1" applyBorder="1" applyAlignment="1" applyProtection="1">
      <alignment horizontal="left" vertical="center"/>
      <protection hidden="1"/>
    </xf>
    <xf numFmtId="0" fontId="18" fillId="0" borderId="0" xfId="9" applyFont="1" applyFill="1" applyBorder="1" applyAlignment="1" applyProtection="1">
      <alignment vertical="center"/>
      <protection hidden="1"/>
    </xf>
    <xf numFmtId="0" fontId="4" fillId="4" borderId="0" xfId="9" applyFont="1" applyFill="1" applyBorder="1" applyAlignment="1" applyProtection="1">
      <alignment vertical="center"/>
      <protection hidden="1"/>
    </xf>
    <xf numFmtId="0" fontId="6" fillId="4" borderId="0" xfId="9" applyFont="1" applyFill="1" applyBorder="1" applyAlignment="1" applyProtection="1">
      <alignment vertical="center"/>
      <protection hidden="1"/>
    </xf>
    <xf numFmtId="0" fontId="15" fillId="3" borderId="0" xfId="0" applyFont="1" applyFill="1"/>
    <xf numFmtId="0" fontId="15" fillId="0" borderId="0" xfId="0" applyFont="1" applyFill="1"/>
    <xf numFmtId="0" fontId="9" fillId="3" borderId="0" xfId="0" applyFont="1" applyFill="1" applyAlignment="1"/>
    <xf numFmtId="9" fontId="8" fillId="2" borderId="1" xfId="3" applyNumberFormat="1" applyFont="1" applyFill="1" applyBorder="1" applyAlignment="1">
      <alignment horizontal="center" vertical="center"/>
    </xf>
    <xf numFmtId="3" fontId="8" fillId="2" borderId="1" xfId="9" applyNumberFormat="1" applyFont="1" applyFill="1" applyBorder="1" applyAlignment="1">
      <alignment horizontal="center" vertical="center"/>
    </xf>
    <xf numFmtId="0" fontId="8" fillId="2" borderId="1" xfId="9" applyFont="1" applyFill="1" applyBorder="1" applyAlignment="1">
      <alignment horizontal="center" vertical="center"/>
    </xf>
    <xf numFmtId="9" fontId="7" fillId="7" borderId="0" xfId="3" applyNumberFormat="1" applyFont="1" applyFill="1" applyBorder="1" applyAlignment="1">
      <alignment horizontal="center" vertical="center"/>
    </xf>
    <xf numFmtId="3" fontId="10" fillId="7" borderId="0" xfId="9" applyNumberFormat="1" applyFont="1" applyFill="1" applyBorder="1" applyAlignment="1">
      <alignment horizontal="center" vertical="center"/>
    </xf>
    <xf numFmtId="0" fontId="7" fillId="7" borderId="0" xfId="9" applyFont="1" applyFill="1" applyBorder="1" applyAlignment="1">
      <alignment horizontal="left" vertical="center"/>
    </xf>
    <xf numFmtId="0" fontId="10" fillId="7" borderId="0" xfId="9" applyFont="1" applyFill="1" applyBorder="1" applyAlignment="1">
      <alignment horizontal="left" vertical="center"/>
    </xf>
    <xf numFmtId="164" fontId="8" fillId="2" borderId="1" xfId="3" applyNumberFormat="1" applyFont="1" applyFill="1" applyBorder="1" applyAlignment="1">
      <alignment horizontal="center" vertical="center"/>
    </xf>
    <xf numFmtId="164" fontId="7" fillId="0" borderId="0" xfId="3" applyNumberFormat="1" applyFont="1" applyFill="1" applyBorder="1" applyAlignment="1">
      <alignment horizontal="center" vertical="center"/>
    </xf>
    <xf numFmtId="3" fontId="10" fillId="0" borderId="0" xfId="9" applyNumberFormat="1" applyFont="1" applyFill="1" applyBorder="1" applyAlignment="1">
      <alignment horizontal="center" vertical="center"/>
    </xf>
    <xf numFmtId="0" fontId="5" fillId="0" borderId="0" xfId="9" applyFont="1" applyFill="1" applyBorder="1" applyAlignment="1">
      <alignment horizontal="center" vertical="center" wrapText="1"/>
    </xf>
    <xf numFmtId="0" fontId="20" fillId="0" borderId="0" xfId="0" applyFont="1" applyFill="1" applyAlignment="1" applyProtection="1">
      <alignment horizontal="left" vertical="top" wrapText="1"/>
      <protection hidden="1"/>
    </xf>
    <xf numFmtId="0" fontId="8" fillId="2" borderId="0" xfId="9" applyFont="1" applyFill="1" applyBorder="1" applyAlignment="1">
      <alignment horizontal="center" vertical="center" wrapText="1"/>
    </xf>
    <xf numFmtId="0" fontId="8" fillId="2" borderId="0" xfId="9" applyFont="1" applyFill="1" applyBorder="1" applyAlignment="1">
      <alignment horizontal="center" vertical="center"/>
    </xf>
    <xf numFmtId="0" fontId="8" fillId="2" borderId="0" xfId="9" applyFont="1" applyFill="1" applyBorder="1" applyAlignment="1">
      <alignment vertical="center"/>
    </xf>
    <xf numFmtId="9" fontId="10" fillId="6" borderId="0" xfId="1" applyNumberFormat="1" applyFont="1" applyFill="1" applyBorder="1" applyAlignment="1" applyProtection="1">
      <alignment horizontal="center" vertical="center"/>
      <protection hidden="1"/>
    </xf>
    <xf numFmtId="0" fontId="7" fillId="6" borderId="0" xfId="9" applyFont="1" applyFill="1" applyBorder="1" applyAlignment="1" applyProtection="1">
      <alignment vertical="center"/>
      <protection hidden="1"/>
    </xf>
    <xf numFmtId="0" fontId="8" fillId="2" borderId="1" xfId="9" applyFont="1" applyFill="1" applyBorder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vertical="center" wrapText="1"/>
      <protection hidden="1"/>
    </xf>
    <xf numFmtId="0" fontId="17" fillId="3" borderId="0" xfId="0" applyFont="1" applyFill="1"/>
    <xf numFmtId="0" fontId="17" fillId="3" borderId="0" xfId="0" applyFont="1" applyFill="1" applyBorder="1" applyAlignment="1" applyProtection="1">
      <alignment horizontal="center"/>
      <protection hidden="1"/>
    </xf>
    <xf numFmtId="9" fontId="8" fillId="2" borderId="1" xfId="1" applyFont="1" applyFill="1" applyBorder="1" applyAlignment="1" applyProtection="1">
      <alignment horizontal="center" vertical="center"/>
      <protection hidden="1"/>
    </xf>
    <xf numFmtId="9" fontId="7" fillId="0" borderId="0" xfId="1" applyNumberFormat="1" applyFont="1" applyFill="1" applyBorder="1" applyAlignment="1" applyProtection="1">
      <alignment horizontal="center" vertical="center"/>
      <protection hidden="1"/>
    </xf>
    <xf numFmtId="0" fontId="10" fillId="0" borderId="0" xfId="9" applyFont="1" applyFill="1" applyBorder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11" fillId="3" borderId="0" xfId="0" applyFont="1" applyFill="1" applyAlignment="1">
      <alignment horizontal="left" vertical="center"/>
    </xf>
    <xf numFmtId="0" fontId="21" fillId="0" borderId="0" xfId="0" applyNumberFormat="1" applyFont="1" applyFill="1" applyBorder="1" applyAlignment="1" applyProtection="1">
      <alignment vertical="top"/>
      <protection hidden="1"/>
    </xf>
    <xf numFmtId="0" fontId="14" fillId="5" borderId="0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2" fillId="3" borderId="0" xfId="0" applyFont="1" applyFill="1" applyBorder="1" applyAlignment="1" applyProtection="1">
      <alignment horizontal="left" vertical="center" wrapText="1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1" xfId="9" applyFont="1" applyFill="1" applyBorder="1" applyAlignment="1" applyProtection="1">
      <alignment horizontal="center" vertical="center"/>
      <protection hidden="1"/>
    </xf>
    <xf numFmtId="0" fontId="12" fillId="3" borderId="0" xfId="0" applyFont="1" applyFill="1" applyAlignment="1" applyProtection="1">
      <alignment horizontal="left" vertical="center" wrapText="1"/>
      <protection hidden="1"/>
    </xf>
    <xf numFmtId="0" fontId="8" fillId="2" borderId="0" xfId="9" applyFont="1" applyFill="1" applyBorder="1" applyAlignment="1">
      <alignment horizontal="left" vertical="center" wrapText="1"/>
    </xf>
    <xf numFmtId="0" fontId="7" fillId="0" borderId="0" xfId="9" applyFont="1" applyFill="1" applyBorder="1" applyAlignment="1">
      <alignment horizontal="center" vertical="center"/>
    </xf>
    <xf numFmtId="0" fontId="8" fillId="2" borderId="1" xfId="9" applyFont="1" applyFill="1" applyBorder="1" applyAlignment="1">
      <alignment horizontal="center" vertical="center"/>
    </xf>
  </cellXfs>
  <cellStyles count="13"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atendidos según sexo de la persona usuaria</a:t>
            </a:r>
          </a:p>
        </c:rich>
      </c:tx>
      <c:layout>
        <c:manualLayout>
          <c:xMode val="edge"/>
          <c:yMode val="edge"/>
          <c:x val="0.13447444480401524"/>
          <c:y val="2.93577962800101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2210262670293172"/>
          <c:y val="0.43051134685334752"/>
          <c:w val="0.39749559356321562"/>
          <c:h val="0.35659585960115114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0"/>
            <c:spPr>
              <a:solidFill>
                <a:srgbClr val="BFD8E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127-40A5-A460-2986CD519097}"/>
              </c:ext>
            </c:extLst>
          </c:dPt>
          <c:dPt>
            <c:idx val="1"/>
            <c:bubble3D val="0"/>
            <c:spPr>
              <a:solidFill>
                <a:srgbClr val="4472C4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127-40A5-A460-2986CD519097}"/>
              </c:ext>
            </c:extLst>
          </c:dPt>
          <c:dPt>
            <c:idx val="2"/>
            <c:bubble3D val="0"/>
            <c:explosion val="7"/>
            <c:spPr>
              <a:solidFill>
                <a:schemeClr val="accent6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127-40A5-A460-2986CD519097}"/>
              </c:ext>
            </c:extLst>
          </c:dPt>
          <c:dLbls>
            <c:dLbl>
              <c:idx val="0"/>
              <c:layout>
                <c:manualLayout>
                  <c:x val="0.43705380594217974"/>
                  <c:y val="-6.3007992168181551E-2"/>
                </c:manualLayout>
              </c:layout>
              <c:tx>
                <c:rich>
                  <a:bodyPr/>
                  <a:lstStyle/>
                  <a:p>
                    <a:fld id="{FEF96FAD-6FE8-4F49-9F24-2476B4B04FF3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7FFC128D-A3DB-48B8-974E-E726EDB3D726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127-40A5-A460-2986CD519097}"/>
                </c:ext>
              </c:extLst>
            </c:dLbl>
            <c:dLbl>
              <c:idx val="1"/>
              <c:layout>
                <c:manualLayout>
                  <c:x val="-0.39655016531898485"/>
                  <c:y val="0.49026913436463526"/>
                </c:manualLayout>
              </c:layout>
              <c:tx>
                <c:rich>
                  <a:bodyPr/>
                  <a:lstStyle/>
                  <a:p>
                    <a:fld id="{E6661C3D-5AB1-46A5-A26B-B6B56D8A32DB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58414436-785A-49E1-9F19-F8E19345E6A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48239457289548"/>
                      <c:h val="0.177749196141479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127-40A5-A460-2986CD5190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1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REVIESFO!$H$9:$I$9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REVIESFO!$H$23:$I$23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127-40A5-A460-2986CD51909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pattFill prst="pct5">
          <a:fgClr>
            <a:sysClr val="window" lastClr="FFFFFF"/>
          </a:fgClr>
          <a:bgClr>
            <a:sysClr val="window" lastClr="FFFFFF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Pocentaje de casos atendidos según nivel educativo de la persona usuaria</a:t>
            </a:r>
          </a:p>
        </c:rich>
      </c:tx>
      <c:layout>
        <c:manualLayout>
          <c:xMode val="edge"/>
          <c:yMode val="edge"/>
          <c:x val="0.12984216154267267"/>
          <c:y val="3.1355127301694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6560424966799528E-3"/>
                  <c:y val="-0.1986335365666840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7E2-4426-A444-1DC89536BE9F}"/>
                </c:ext>
              </c:extLst>
            </c:dLbl>
            <c:dLbl>
              <c:idx val="1"/>
              <c:layout>
                <c:manualLayout>
                  <c:x val="0"/>
                  <c:y val="-3.67045945516817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7E2-4426-A444-1DC89536BE9F}"/>
                </c:ext>
              </c:extLst>
            </c:dLbl>
            <c:dLbl>
              <c:idx val="2"/>
              <c:layout>
                <c:manualLayout>
                  <c:x val="3.4599659106356725E-3"/>
                  <c:y val="-0.1338860463453741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7E2-4426-A444-1DC89536BE9F}"/>
                </c:ext>
              </c:extLst>
            </c:dLbl>
            <c:dLbl>
              <c:idx val="3"/>
              <c:layout>
                <c:manualLayout>
                  <c:x val="6.5589610063682283E-3"/>
                  <c:y val="-0.169923506643381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7E2-4426-A444-1DC89536BE9F}"/>
                </c:ext>
              </c:extLst>
            </c:dLbl>
            <c:dLbl>
              <c:idx val="4"/>
              <c:layout>
                <c:manualLayout>
                  <c:x val="5.3120849933598934E-3"/>
                  <c:y val="-5.5097276264591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7E2-4426-A444-1DC89536BE9F}"/>
                </c:ext>
              </c:extLst>
            </c:dLbl>
            <c:dLbl>
              <c:idx val="5"/>
              <c:layout>
                <c:manualLayout>
                  <c:x val="-9.9164957660845386E-17"/>
                  <c:y val="-3.98075921443671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7E2-4426-A444-1DC89536BE9F}"/>
                </c:ext>
              </c:extLst>
            </c:dLbl>
            <c:dLbl>
              <c:idx val="6"/>
              <c:layout>
                <c:manualLayout>
                  <c:x val="-5.9105694952432137E-3"/>
                  <c:y val="-3.47616859176649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7E2-4426-A444-1DC89536BE9F}"/>
                </c:ext>
              </c:extLst>
            </c:dLbl>
            <c:dLbl>
              <c:idx val="7"/>
              <c:layout>
                <c:manualLayout>
                  <c:x val="-3.2060922821911544E-3"/>
                  <c:y val="-3.611929693718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7E2-4426-A444-1DC89536BE9F}"/>
                </c:ext>
              </c:extLst>
            </c:dLbl>
            <c:dLbl>
              <c:idx val="8"/>
              <c:layout>
                <c:manualLayout>
                  <c:x val="-1.6030366722088027E-3"/>
                  <c:y val="-4.77204162709233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7E2-4426-A444-1DC89536BE9F}"/>
                </c:ext>
              </c:extLst>
            </c:dLbl>
            <c:dLbl>
              <c:idx val="9"/>
              <c:layout>
                <c:manualLayout>
                  <c:x val="1.1014039066616695E-3"/>
                  <c:y val="-3.654932238528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7E2-4426-A444-1DC89536BE9F}"/>
                </c:ext>
              </c:extLst>
            </c:dLbl>
            <c:dLbl>
              <c:idx val="10"/>
              <c:layout>
                <c:manualLayout>
                  <c:x val="8.1135902636916835E-3"/>
                  <c:y val="-3.94652613948549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7E2-4426-A444-1DC89536BE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REVIESFO!$B$27:$B$37</c:f>
              <c:strCache>
                <c:ptCount val="11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técnico incompleta</c:v>
                </c:pt>
                <c:pt idx="7">
                  <c:v>Superior técnico completa</c:v>
                </c:pt>
                <c:pt idx="8">
                  <c:v>Superior universitaria incompleta</c:v>
                </c:pt>
                <c:pt idx="9">
                  <c:v>Superior universitaria completo</c:v>
                </c:pt>
                <c:pt idx="10">
                  <c:v>Sin Información</c:v>
                </c:pt>
              </c:strCache>
            </c:strRef>
          </c:cat>
          <c:val>
            <c:numRef>
              <c:f>REVIESFO!$G$27:$G$37</c:f>
              <c:numCache>
                <c:formatCode>0%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7E2-4426-A444-1DC89536B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304299392"/>
        <c:axId val="-1304297760"/>
      </c:barChart>
      <c:catAx>
        <c:axId val="-130429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1304297760"/>
        <c:crosses val="autoZero"/>
        <c:auto val="1"/>
        <c:lblAlgn val="ctr"/>
        <c:lblOffset val="100"/>
        <c:noMultiLvlLbl val="0"/>
      </c:catAx>
      <c:valAx>
        <c:axId val="-130429776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130429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Casos atendidos por el CEM según grupo de edad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9387275453918671"/>
          <c:y val="0.1956769055745165"/>
          <c:w val="0.66770768905405664"/>
          <c:h val="0.75426621160409557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accent5"/>
              </a:fgClr>
              <a:bgClr>
                <a:schemeClr val="bg1"/>
              </a:bgClr>
            </a:pattFill>
            <a:ln w="952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REVIESFO!$C$41:$H$41</c:f>
              <c:strCache>
                <c:ptCount val="6"/>
                <c:pt idx="0">
                  <c:v>0 - 17 años</c:v>
                </c:pt>
                <c:pt idx="1">
                  <c:v>18 - 25 años</c:v>
                </c:pt>
                <c:pt idx="2">
                  <c:v>26 - 35 años</c:v>
                </c:pt>
                <c:pt idx="3">
                  <c:v>36 - 45 años</c:v>
                </c:pt>
                <c:pt idx="4">
                  <c:v>46 - 59 años</c:v>
                </c:pt>
                <c:pt idx="5">
                  <c:v>60 a más años</c:v>
                </c:pt>
              </c:strCache>
            </c:strRef>
          </c:cat>
          <c:val>
            <c:numRef>
              <c:f>REVIESFO!$C$54:$H$54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C5-4DB5-A3EA-17FCDEF7B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304304832"/>
        <c:axId val="-1304304288"/>
      </c:barChart>
      <c:catAx>
        <c:axId val="-1304304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1304304288"/>
        <c:crosses val="autoZero"/>
        <c:auto val="1"/>
        <c:lblAlgn val="ctr"/>
        <c:lblOffset val="100"/>
        <c:noMultiLvlLbl val="0"/>
      </c:catAx>
      <c:valAx>
        <c:axId val="-130430428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1304304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Porcentaje de actividades en la atención según tipo de servicio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8724242588570892"/>
          <c:y val="0.29434697141089744"/>
          <c:w val="0.43183706002911115"/>
          <c:h val="0.6688339520339796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trellis">
                <a:fgClr>
                  <a:srgbClr val="305496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AE5-412A-9CC4-34B0E74C1A30}"/>
              </c:ext>
            </c:extLst>
          </c:dPt>
          <c:dPt>
            <c:idx val="1"/>
            <c:bubble3D val="0"/>
            <c:spPr>
              <a:pattFill prst="dkDnDiag">
                <a:fgClr>
                  <a:srgbClr val="FF2F2F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AE5-412A-9CC4-34B0E74C1A30}"/>
              </c:ext>
            </c:extLst>
          </c:dPt>
          <c:dPt>
            <c:idx val="2"/>
            <c:bubble3D val="0"/>
            <c:spPr>
              <a:pattFill prst="pct75">
                <a:fgClr>
                  <a:srgbClr val="00B05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AE5-412A-9CC4-34B0E74C1A30}"/>
              </c:ext>
            </c:extLst>
          </c:dPt>
          <c:dLbls>
            <c:dLbl>
              <c:idx val="0"/>
              <c:layout>
                <c:manualLayout>
                  <c:x val="0.18373364137857981"/>
                  <c:y val="-9.3034849520187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AE5-412A-9CC4-34B0E74C1A30}"/>
                </c:ext>
              </c:extLst>
            </c:dLbl>
            <c:dLbl>
              <c:idx val="1"/>
              <c:layout>
                <c:manualLayout>
                  <c:x val="0.17434624036979277"/>
                  <c:y val="-5.02380305910037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AE5-412A-9CC4-34B0E74C1A30}"/>
                </c:ext>
              </c:extLst>
            </c:dLbl>
            <c:dLbl>
              <c:idx val="2"/>
              <c:layout>
                <c:manualLayout>
                  <c:x val="-0.21644450526997838"/>
                  <c:y val="-0.20058587599156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AE5-412A-9CC4-34B0E74C1A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REVIESFO!$C$72:$E$72</c:f>
              <c:strCache>
                <c:ptCount val="3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</c:strCache>
            </c:strRef>
          </c:cat>
          <c:val>
            <c:numRef>
              <c:f>REVIESFO!$C$86:$E$86</c:f>
              <c:numCache>
                <c:formatCode>0%</c:formatCode>
                <c:ptCount val="3"/>
                <c:pt idx="0">
                  <c:v>6.8965517241379309E-2</c:v>
                </c:pt>
                <c:pt idx="1">
                  <c:v>0.37931034482758619</c:v>
                </c:pt>
                <c:pt idx="2">
                  <c:v>0.55172413793103448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E5-412A-9CC4-34B0E74C1A3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Número de actividades en la atención según</a:t>
            </a:r>
            <a:r>
              <a:rPr lang="es-PE" sz="1000" b="1" i="0" u="none" baseline="0">
                <a:latin typeface="Arial" panose="020B0604020202020204" pitchFamily="34" charset="0"/>
                <a:cs typeface="Arial" panose="020B0604020202020204" pitchFamily="34" charset="0"/>
              </a:rPr>
              <a:t> mes</a:t>
            </a:r>
            <a:endParaRPr lang="es-PE" sz="1000" b="1" i="0" u="none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B686DA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850-486B-ACC6-DEDB933C4355}"/>
              </c:ext>
            </c:extLst>
          </c:dPt>
          <c:dLbls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REVIESFO!$F$73:$F$84</c:f>
              <c:numCache>
                <c:formatCode>#,##0</c:formatCode>
                <c:ptCount val="12"/>
                <c:pt idx="0">
                  <c:v>14</c:v>
                </c:pt>
                <c:pt idx="1">
                  <c:v>8</c:v>
                </c:pt>
                <c:pt idx="2">
                  <c:v>1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50-486B-ACC6-DEDB933C4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304300480"/>
        <c:axId val="-1304297216"/>
      </c:barChart>
      <c:catAx>
        <c:axId val="-13043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1304297216"/>
        <c:crosses val="autoZero"/>
        <c:auto val="1"/>
        <c:lblAlgn val="ctr"/>
        <c:lblOffset val="100"/>
        <c:noMultiLvlLbl val="0"/>
      </c:catAx>
      <c:valAx>
        <c:axId val="-130429721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1304300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9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de víctimas de esterilizaciones forzadas que presentan discapacidad</a:t>
            </a:r>
          </a:p>
        </c:rich>
      </c:tx>
      <c:layout>
        <c:manualLayout>
          <c:xMode val="edge"/>
          <c:yMode val="edge"/>
          <c:x val="0.12618096422157757"/>
          <c:y val="3.071261820915601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4400270720876869"/>
          <c:y val="0.4261430728791672"/>
          <c:w val="0.32288020601198431"/>
          <c:h val="0.5403998012984120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9"/>
            <c:spPr>
              <a:solidFill>
                <a:srgbClr val="5B9BD5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2B6-42AC-AA5C-3AF488CC4581}"/>
              </c:ext>
            </c:extLst>
          </c:dPt>
          <c:dPt>
            <c:idx val="1"/>
            <c:bubble3D val="0"/>
            <c:explosion val="7"/>
            <c:spPr>
              <a:solidFill>
                <a:srgbClr val="FF5D5D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2B6-42AC-AA5C-3AF488CC4581}"/>
              </c:ext>
            </c:extLst>
          </c:dPt>
          <c:dPt>
            <c:idx val="2"/>
            <c:bubble3D val="0"/>
            <c:explosion val="5"/>
            <c:spPr>
              <a:solidFill>
                <a:srgbClr val="FFFF85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2B6-42AC-AA5C-3AF488CC4581}"/>
              </c:ext>
            </c:extLst>
          </c:dPt>
          <c:dLbls>
            <c:dLbl>
              <c:idx val="0"/>
              <c:layout>
                <c:manualLayout>
                  <c:x val="0.27739639341198857"/>
                  <c:y val="2.50811168289002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2B6-42AC-AA5C-3AF488CC4581}"/>
                </c:ext>
              </c:extLst>
            </c:dLbl>
            <c:dLbl>
              <c:idx val="1"/>
              <c:layout>
                <c:manualLayout>
                  <c:x val="0.24904141699268723"/>
                  <c:y val="-4.73960753673577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775697849089619"/>
                      <c:h val="0.170017636684303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2B6-42AC-AA5C-3AF488CC4581}"/>
                </c:ext>
              </c:extLst>
            </c:dLbl>
            <c:dLbl>
              <c:idx val="2"/>
              <c:layout>
                <c:manualLayout>
                  <c:x val="-0.31559847471896202"/>
                  <c:y val="9.1037231457178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53792568381783"/>
                      <c:h val="0.237270341207349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2B6-42AC-AA5C-3AF488CC45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>
                    <a:latin typeface="+mj-lt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  <a:headEnd type="arrow" w="med" len="med"/>
                  <a:tailEnd type="none" w="med" len="med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REVIESFO!$B$59:$B$61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REVIESFO!$E$59:$E$61</c:f>
              <c:numCache>
                <c:formatCode>0.0%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2B6-42AC-AA5C-3AF488CC4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32985003268648E-2"/>
          <c:y val="0.31413455786799355"/>
          <c:w val="0.7855129818809824"/>
          <c:h val="0.57290466658718042"/>
        </c:manualLayout>
      </c:layout>
      <c:lineChart>
        <c:grouping val="standard"/>
        <c:varyColors val="0"/>
        <c:ser>
          <c:idx val="0"/>
          <c:order val="0"/>
          <c:tx>
            <c:strRef>
              <c:f>REVIESFO!$D$109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4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</c:strCache>
            </c:strRef>
          </c:cat>
          <c:val>
            <c:numRef>
              <c:f>REVIESFO!$D$110:$D$121</c:f>
              <c:numCache>
                <c:formatCode>#,##0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A3-460C-BD70-EC01F7F95EBC}"/>
            </c:ext>
          </c:extLst>
        </c:ser>
        <c:ser>
          <c:idx val="1"/>
          <c:order val="1"/>
          <c:tx>
            <c:strRef>
              <c:f>REVIESFO!$C$109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4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</c:strCache>
            </c:strRef>
          </c:cat>
          <c:val>
            <c:numRef>
              <c:f>REVIESFO!$C$110:$C$121</c:f>
              <c:numCache>
                <c:formatCode>#,##0</c:formatCode>
                <c:ptCount val="4"/>
                <c:pt idx="0">
                  <c:v>4</c:v>
                </c:pt>
                <c:pt idx="1">
                  <c:v>36</c:v>
                </c:pt>
                <c:pt idx="2">
                  <c:v>20</c:v>
                </c:pt>
                <c:pt idx="3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A3-460C-BD70-EC01F7F95EB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04303744"/>
        <c:axId val="-1304303200"/>
      </c:lineChart>
      <c:catAx>
        <c:axId val="-130430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04303200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-1304303200"/>
        <c:scaling>
          <c:orientation val="minMax"/>
          <c:max val="8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04303744"/>
        <c:crossesAt val="1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335548205173239"/>
          <c:y val="0.33869250447460297"/>
          <c:w val="0.15238650001463572"/>
          <c:h val="0.1374629760785126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19051</xdr:colOff>
      <xdr:row>8</xdr:row>
      <xdr:rowOff>0</xdr:rowOff>
    </xdr:from>
    <xdr:to>
      <xdr:col>13</xdr:col>
      <xdr:colOff>666751</xdr:colOff>
      <xdr:row>23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7B6AC0F-2348-4C1D-BB6C-DF9F890CAF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25</xdr:row>
      <xdr:rowOff>0</xdr:rowOff>
    </xdr:from>
    <xdr:to>
      <xdr:col>13</xdr:col>
      <xdr:colOff>600075</xdr:colOff>
      <xdr:row>36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D236B1D-398B-4D35-B959-6D472887FD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21431</xdr:colOff>
      <xdr:row>39</xdr:row>
      <xdr:rowOff>219075</xdr:rowOff>
    </xdr:from>
    <xdr:to>
      <xdr:col>14</xdr:col>
      <xdr:colOff>9525</xdr:colOff>
      <xdr:row>53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2E40745-D7AD-481F-9E4C-72AD90A1C4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86913</xdr:colOff>
      <xdr:row>87</xdr:row>
      <xdr:rowOff>314326</xdr:rowOff>
    </xdr:from>
    <xdr:to>
      <xdr:col>13</xdr:col>
      <xdr:colOff>619125</xdr:colOff>
      <xdr:row>102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697DDCB-7B24-42C6-83DD-5794D7EC15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130967</xdr:colOff>
      <xdr:row>71</xdr:row>
      <xdr:rowOff>36911</xdr:rowOff>
    </xdr:from>
    <xdr:to>
      <xdr:col>13</xdr:col>
      <xdr:colOff>685800</xdr:colOff>
      <xdr:row>84</xdr:row>
      <xdr:rowOff>47626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D9F7EF3-0913-4F7D-8843-0200D6EAA5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85725</xdr:colOff>
      <xdr:row>56</xdr:row>
      <xdr:rowOff>123826</xdr:rowOff>
    </xdr:from>
    <xdr:to>
      <xdr:col>9</xdr:col>
      <xdr:colOff>561975</xdr:colOff>
      <xdr:row>64</xdr:row>
      <xdr:rowOff>85725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C6673C7E-30A3-4D2C-858E-4657CC6AD2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171450</xdr:colOff>
      <xdr:row>107</xdr:row>
      <xdr:rowOff>57152</xdr:rowOff>
    </xdr:from>
    <xdr:to>
      <xdr:col>13</xdr:col>
      <xdr:colOff>390525</xdr:colOff>
      <xdr:row>133</xdr:row>
      <xdr:rowOff>133351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BD558BB2-DF11-4E3D-88C4-C170A10833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0</xdr:col>
      <xdr:colOff>34926</xdr:colOff>
      <xdr:row>0</xdr:row>
      <xdr:rowOff>31750</xdr:rowOff>
    </xdr:from>
    <xdr:ext cx="2603826" cy="486575"/>
    <xdr:pic>
      <xdr:nvPicPr>
        <xdr:cNvPr id="9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CC36E3DA-CA8E-4CC6-99F9-E50B68DF0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26" y="317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628648</xdr:colOff>
      <xdr:row>1</xdr:row>
      <xdr:rowOff>19051</xdr:rowOff>
    </xdr:from>
    <xdr:to>
      <xdr:col>12</xdr:col>
      <xdr:colOff>247650</xdr:colOff>
      <xdr:row>1</xdr:row>
      <xdr:rowOff>285751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DCEB4EE8-9FB0-4088-A2EC-2F7F7F6C2D92}"/>
            </a:ext>
          </a:extLst>
        </xdr:cNvPr>
        <xdr:cNvSpPr/>
      </xdr:nvSpPr>
      <xdr:spPr>
        <a:xfrm>
          <a:off x="3676648" y="209551"/>
          <a:ext cx="5715002" cy="17145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0.06394</cdr:x>
      <cdr:y>0.41538</cdr:y>
    </cdr:from>
    <cdr:to>
      <cdr:x>0.18802</cdr:x>
      <cdr:y>0.7074</cdr:y>
    </cdr:to>
    <cdr:pic>
      <cdr:nvPicPr>
        <cdr:cNvPr id="2" name="Imagen 1" descr="http://images.gofreedownload.net/man-symbol-sign-clip-art-8030.jpg">
          <a:extLst xmlns:a="http://schemas.openxmlformats.org/drawingml/2006/main">
            <a:ext uri="{FF2B5EF4-FFF2-40B4-BE49-F238E27FC236}">
              <a16:creationId xmlns:a16="http://schemas.microsoft.com/office/drawing/2014/main" id="{B7438BA6-4FED-4773-8485-7F754B9BB436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69915" y="1230481"/>
          <a:ext cx="329739" cy="865019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0.79379</cdr:x>
      <cdr:y>0.29432</cdr:y>
    </cdr:from>
    <cdr:to>
      <cdr:x>0.96416</cdr:x>
      <cdr:y>0.6881</cdr:y>
    </cdr:to>
    <cdr:pic>
      <cdr:nvPicPr>
        <cdr:cNvPr id="3" name="Imagen 2" descr="http://pixabay.com/static/uploads/photo/2012/04/11/16/29/woman-28789_640.png">
          <a:extLst xmlns:a="http://schemas.openxmlformats.org/drawingml/2006/main">
            <a:ext uri="{FF2B5EF4-FFF2-40B4-BE49-F238E27FC236}">
              <a16:creationId xmlns:a16="http://schemas.microsoft.com/office/drawing/2014/main" id="{F6B47F1F-1AFF-47B7-9CA9-CE8F35CD3627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09486" y="871866"/>
          <a:ext cx="452739" cy="116648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extLst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0.26015</cdr:x>
      <cdr:y>0.02298</cdr:y>
    </cdr:from>
    <cdr:to>
      <cdr:x>0.75651</cdr:x>
      <cdr:y>0.21222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333125" y="68073"/>
          <a:ext cx="2543549" cy="56057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(Enero - Abril)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-92%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O122"/>
  <sheetViews>
    <sheetView showGridLines="0" tabSelected="1" view="pageBreakPreview" topLeftCell="A25" zoomScale="150" zoomScaleNormal="100" zoomScaleSheetLayoutView="150" workbookViewId="0">
      <selection activeCell="B5" sqref="B5:N5"/>
    </sheetView>
  </sheetViews>
  <sheetFormatPr baseColWidth="10" defaultRowHeight="15" x14ac:dyDescent="0.25"/>
  <cols>
    <col min="1" max="1" width="1.140625" style="8" customWidth="1"/>
    <col min="2" max="2" width="14.7109375" style="8" customWidth="1"/>
    <col min="3" max="3" width="14.85546875" style="8" customWidth="1"/>
    <col min="4" max="4" width="12.7109375" style="8" customWidth="1"/>
    <col min="5" max="5" width="9.85546875" style="8" customWidth="1"/>
    <col min="6" max="6" width="7" style="8" customWidth="1"/>
    <col min="7" max="7" width="9.85546875" style="8" customWidth="1"/>
    <col min="8" max="9" width="10.7109375" style="8" customWidth="1"/>
    <col min="10" max="10" width="10.140625" style="8" customWidth="1"/>
    <col min="11" max="11" width="13.5703125" style="8" customWidth="1"/>
    <col min="12" max="12" width="9.5703125" style="8" customWidth="1"/>
    <col min="13" max="13" width="7.140625" style="8" customWidth="1"/>
    <col min="14" max="14" width="10.7109375" style="8" customWidth="1"/>
    <col min="15" max="15" width="1.140625" style="1" customWidth="1"/>
    <col min="16" max="16384" width="11.42578125" style="8"/>
  </cols>
  <sheetData>
    <row r="2" spans="2:15" ht="35.25" customHeight="1" x14ac:dyDescent="0.25"/>
    <row r="3" spans="2:15" customFormat="1" ht="23.25" x14ac:dyDescent="0.35">
      <c r="B3" s="73" t="s">
        <v>95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21"/>
    </row>
    <row r="4" spans="2:15" customFormat="1" ht="30.75" customHeight="1" x14ac:dyDescent="0.25"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2"/>
    </row>
    <row r="5" spans="2:15" customFormat="1" ht="23.25" customHeight="1" x14ac:dyDescent="0.25">
      <c r="B5" s="74" t="s">
        <v>94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20"/>
    </row>
    <row r="6" spans="2:15" s="14" customFormat="1" ht="21" customHeight="1" x14ac:dyDescent="0.25">
      <c r="B6" s="2" t="s">
        <v>93</v>
      </c>
      <c r="C6" s="4"/>
      <c r="D6" s="4"/>
      <c r="E6" s="4"/>
      <c r="F6" s="5"/>
      <c r="G6" s="5"/>
      <c r="H6" s="5"/>
      <c r="I6" s="4"/>
      <c r="J6" s="4"/>
      <c r="K6" s="4"/>
      <c r="L6" s="4"/>
      <c r="M6" s="4"/>
      <c r="N6" s="4"/>
      <c r="O6" s="6"/>
    </row>
    <row r="7" spans="2:15" s="10" customFormat="1" ht="3.75" customHeight="1" x14ac:dyDescent="0.2">
      <c r="C7" s="15"/>
      <c r="D7" s="15"/>
      <c r="E7" s="15"/>
      <c r="F7" s="19"/>
      <c r="G7" s="18"/>
      <c r="O7" s="13"/>
    </row>
    <row r="8" spans="2:15" s="10" customFormat="1" ht="39" customHeight="1" x14ac:dyDescent="0.2">
      <c r="B8" s="75" t="s">
        <v>92</v>
      </c>
      <c r="C8" s="75"/>
      <c r="D8" s="75"/>
      <c r="E8" s="75"/>
      <c r="F8" s="17"/>
      <c r="G8" s="75" t="s">
        <v>91</v>
      </c>
      <c r="H8" s="75"/>
      <c r="I8" s="75"/>
      <c r="J8" s="75"/>
      <c r="O8" s="13"/>
    </row>
    <row r="9" spans="2:15" s="10" customFormat="1" ht="27.75" customHeight="1" x14ac:dyDescent="0.2">
      <c r="B9" s="9" t="s">
        <v>0</v>
      </c>
      <c r="C9" s="9" t="s">
        <v>90</v>
      </c>
      <c r="D9" s="9" t="s">
        <v>89</v>
      </c>
      <c r="E9" s="9" t="s">
        <v>1</v>
      </c>
      <c r="G9" s="9" t="s">
        <v>0</v>
      </c>
      <c r="H9" s="9" t="s">
        <v>2</v>
      </c>
      <c r="I9" s="9" t="s">
        <v>3</v>
      </c>
      <c r="J9" s="9" t="s">
        <v>1</v>
      </c>
      <c r="O9" s="13"/>
    </row>
    <row r="10" spans="2:15" s="10" customFormat="1" ht="15" customHeight="1" x14ac:dyDescent="0.2">
      <c r="B10" s="25" t="s">
        <v>9</v>
      </c>
      <c r="C10" s="24">
        <v>1</v>
      </c>
      <c r="D10" s="24">
        <v>0</v>
      </c>
      <c r="E10" s="36">
        <f>SUM(C10:D10)</f>
        <v>1</v>
      </c>
      <c r="G10" s="25" t="s">
        <v>9</v>
      </c>
      <c r="H10" s="24">
        <v>1</v>
      </c>
      <c r="I10" s="24">
        <v>0</v>
      </c>
      <c r="J10" s="36">
        <f>SUM(H10:I10)</f>
        <v>1</v>
      </c>
      <c r="O10" s="13"/>
    </row>
    <row r="11" spans="2:15" s="10" customFormat="1" ht="15" customHeight="1" x14ac:dyDescent="0.2">
      <c r="B11" s="25" t="s">
        <v>10</v>
      </c>
      <c r="C11" s="24">
        <v>0</v>
      </c>
      <c r="D11" s="24">
        <v>0</v>
      </c>
      <c r="E11" s="36">
        <f>SUM(C11:D11)</f>
        <v>0</v>
      </c>
      <c r="G11" s="25" t="s">
        <v>10</v>
      </c>
      <c r="H11" s="24">
        <v>0</v>
      </c>
      <c r="I11" s="24">
        <v>0</v>
      </c>
      <c r="J11" s="36">
        <f>SUM(H11:I11)</f>
        <v>0</v>
      </c>
      <c r="O11" s="13"/>
    </row>
    <row r="12" spans="2:15" s="10" customFormat="1" ht="15" customHeight="1" x14ac:dyDescent="0.2">
      <c r="B12" s="25" t="s">
        <v>11</v>
      </c>
      <c r="C12" s="24">
        <v>0</v>
      </c>
      <c r="D12" s="24">
        <v>0</v>
      </c>
      <c r="E12" s="36">
        <f>SUM(C12:D12)</f>
        <v>0</v>
      </c>
      <c r="G12" s="25" t="s">
        <v>11</v>
      </c>
      <c r="H12" s="24">
        <v>0</v>
      </c>
      <c r="I12" s="24">
        <v>0</v>
      </c>
      <c r="J12" s="36">
        <f>SUM(H12:I12)</f>
        <v>0</v>
      </c>
      <c r="O12" s="13"/>
    </row>
    <row r="13" spans="2:15" s="10" customFormat="1" ht="15" customHeight="1" x14ac:dyDescent="0.2">
      <c r="B13" s="25" t="s">
        <v>12</v>
      </c>
      <c r="C13" s="24">
        <v>1</v>
      </c>
      <c r="D13" s="24">
        <v>0</v>
      </c>
      <c r="E13" s="36">
        <f>SUM(C13:D13)</f>
        <v>1</v>
      </c>
      <c r="G13" s="25" t="s">
        <v>12</v>
      </c>
      <c r="H13" s="24">
        <v>1</v>
      </c>
      <c r="I13" s="24">
        <v>0</v>
      </c>
      <c r="J13" s="36">
        <f>SUM(H13:I13)</f>
        <v>1</v>
      </c>
      <c r="O13" s="13"/>
    </row>
    <row r="14" spans="2:15" s="10" customFormat="1" ht="15" customHeight="1" x14ac:dyDescent="0.2">
      <c r="B14" s="25" t="s">
        <v>13</v>
      </c>
      <c r="C14" s="24"/>
      <c r="D14" s="24"/>
      <c r="E14" s="36"/>
      <c r="G14" s="25" t="s">
        <v>13</v>
      </c>
      <c r="H14" s="24"/>
      <c r="I14" s="24"/>
      <c r="J14" s="36"/>
      <c r="O14" s="13"/>
    </row>
    <row r="15" spans="2:15" s="10" customFormat="1" ht="15" customHeight="1" x14ac:dyDescent="0.2">
      <c r="B15" s="25" t="s">
        <v>14</v>
      </c>
      <c r="C15" s="24"/>
      <c r="D15" s="24"/>
      <c r="E15" s="36"/>
      <c r="G15" s="25" t="s">
        <v>14</v>
      </c>
      <c r="H15" s="24"/>
      <c r="I15" s="24"/>
      <c r="J15" s="36"/>
      <c r="O15" s="13"/>
    </row>
    <row r="16" spans="2:15" s="10" customFormat="1" ht="15" customHeight="1" x14ac:dyDescent="0.2">
      <c r="B16" s="25" t="s">
        <v>15</v>
      </c>
      <c r="C16" s="24"/>
      <c r="D16" s="24"/>
      <c r="E16" s="36"/>
      <c r="G16" s="25" t="s">
        <v>15</v>
      </c>
      <c r="H16" s="24"/>
      <c r="I16" s="24"/>
      <c r="J16" s="36"/>
      <c r="O16" s="13"/>
    </row>
    <row r="17" spans="2:15" s="10" customFormat="1" ht="15" customHeight="1" x14ac:dyDescent="0.2">
      <c r="B17" s="25" t="s">
        <v>16</v>
      </c>
      <c r="C17" s="24"/>
      <c r="D17" s="24"/>
      <c r="E17" s="36"/>
      <c r="G17" s="25" t="s">
        <v>16</v>
      </c>
      <c r="H17" s="24"/>
      <c r="I17" s="24"/>
      <c r="J17" s="36"/>
      <c r="O17" s="13"/>
    </row>
    <row r="18" spans="2:15" s="10" customFormat="1" ht="15" customHeight="1" x14ac:dyDescent="0.2">
      <c r="B18" s="25" t="s">
        <v>26</v>
      </c>
      <c r="C18" s="24"/>
      <c r="D18" s="24"/>
      <c r="E18" s="36"/>
      <c r="G18" s="25" t="s">
        <v>26</v>
      </c>
      <c r="H18" s="24"/>
      <c r="I18" s="24"/>
      <c r="J18" s="36"/>
      <c r="O18" s="13"/>
    </row>
    <row r="19" spans="2:15" s="10" customFormat="1" ht="15" customHeight="1" x14ac:dyDescent="0.2">
      <c r="B19" s="25" t="s">
        <v>18</v>
      </c>
      <c r="C19" s="24"/>
      <c r="D19" s="24"/>
      <c r="E19" s="36"/>
      <c r="G19" s="25" t="s">
        <v>18</v>
      </c>
      <c r="H19" s="24"/>
      <c r="I19" s="24"/>
      <c r="J19" s="36"/>
      <c r="O19" s="13"/>
    </row>
    <row r="20" spans="2:15" s="10" customFormat="1" ht="15" customHeight="1" x14ac:dyDescent="0.2">
      <c r="B20" s="25" t="s">
        <v>19</v>
      </c>
      <c r="C20" s="24"/>
      <c r="D20" s="24"/>
      <c r="E20" s="36"/>
      <c r="G20" s="25" t="s">
        <v>19</v>
      </c>
      <c r="H20" s="24"/>
      <c r="I20" s="24"/>
      <c r="J20" s="36"/>
      <c r="O20" s="13"/>
    </row>
    <row r="21" spans="2:15" s="10" customFormat="1" ht="15" customHeight="1" thickBot="1" x14ac:dyDescent="0.25">
      <c r="B21" s="25" t="s">
        <v>20</v>
      </c>
      <c r="C21" s="24"/>
      <c r="D21" s="24"/>
      <c r="E21" s="36"/>
      <c r="G21" s="25" t="s">
        <v>20</v>
      </c>
      <c r="H21" s="24"/>
      <c r="I21" s="24"/>
      <c r="J21" s="36"/>
      <c r="O21" s="13"/>
    </row>
    <row r="22" spans="2:15" s="10" customFormat="1" ht="15" customHeight="1" x14ac:dyDescent="0.2">
      <c r="B22" s="39" t="s">
        <v>1</v>
      </c>
      <c r="C22" s="35">
        <f>SUM(C10:C21)</f>
        <v>2</v>
      </c>
      <c r="D22" s="35">
        <f>SUM(D10:D21)</f>
        <v>0</v>
      </c>
      <c r="E22" s="35">
        <f>SUM(E10:E21)</f>
        <v>2</v>
      </c>
      <c r="G22" s="39" t="s">
        <v>1</v>
      </c>
      <c r="H22" s="35">
        <f>SUM(H10:H21)</f>
        <v>2</v>
      </c>
      <c r="I22" s="35">
        <f>SUM(I10:I21)</f>
        <v>0</v>
      </c>
      <c r="J22" s="35">
        <f>SUM(J10:J21)</f>
        <v>2</v>
      </c>
      <c r="O22" s="13"/>
    </row>
    <row r="23" spans="2:15" s="10" customFormat="1" ht="15" customHeight="1" x14ac:dyDescent="0.2">
      <c r="B23" s="34" t="s">
        <v>28</v>
      </c>
      <c r="C23" s="61">
        <f>+C22/$E$22</f>
        <v>1</v>
      </c>
      <c r="D23" s="61">
        <f>+D22/$E$22</f>
        <v>0</v>
      </c>
      <c r="E23" s="33">
        <f>SUM(C23:D23)</f>
        <v>1</v>
      </c>
      <c r="G23" s="34" t="s">
        <v>28</v>
      </c>
      <c r="H23" s="61">
        <f>+H22/$E$22</f>
        <v>1</v>
      </c>
      <c r="I23" s="61">
        <f>+I22/$E$22</f>
        <v>0</v>
      </c>
      <c r="J23" s="33">
        <f>SUM(H23:I23)</f>
        <v>1</v>
      </c>
      <c r="O23" s="13"/>
    </row>
    <row r="24" spans="2:15" s="10" customFormat="1" ht="13.5" customHeight="1" x14ac:dyDescent="0.2">
      <c r="O24" s="13"/>
    </row>
    <row r="25" spans="2:15" s="10" customFormat="1" ht="27" customHeight="1" x14ac:dyDescent="0.2">
      <c r="B25" s="75" t="s">
        <v>88</v>
      </c>
      <c r="C25" s="75"/>
      <c r="D25" s="75"/>
      <c r="E25" s="75"/>
      <c r="F25" s="75"/>
      <c r="G25" s="75"/>
      <c r="H25" s="71"/>
      <c r="O25" s="13"/>
    </row>
    <row r="26" spans="2:15" s="10" customFormat="1" ht="28.5" customHeight="1" x14ac:dyDescent="0.2">
      <c r="B26" s="70" t="s">
        <v>87</v>
      </c>
      <c r="C26" s="70"/>
      <c r="D26" s="9" t="s">
        <v>86</v>
      </c>
      <c r="E26" s="9" t="s">
        <v>3</v>
      </c>
      <c r="F26" s="9" t="s">
        <v>1</v>
      </c>
      <c r="G26" s="9" t="s">
        <v>69</v>
      </c>
      <c r="O26" s="13"/>
    </row>
    <row r="27" spans="2:15" s="10" customFormat="1" ht="15" customHeight="1" x14ac:dyDescent="0.2">
      <c r="B27" s="69" t="s">
        <v>85</v>
      </c>
      <c r="C27" s="69"/>
      <c r="D27" s="24">
        <v>2</v>
      </c>
      <c r="E27" s="24">
        <v>0</v>
      </c>
      <c r="F27" s="36">
        <f t="shared" ref="F27:F37" si="0">SUM(D27:E27)</f>
        <v>2</v>
      </c>
      <c r="G27" s="68">
        <f t="shared" ref="G27:G37" si="1">+F27/$F$38</f>
        <v>1</v>
      </c>
      <c r="O27" s="13"/>
    </row>
    <row r="28" spans="2:15" s="10" customFormat="1" ht="15" customHeight="1" x14ac:dyDescent="0.2">
      <c r="B28" s="69" t="s">
        <v>84</v>
      </c>
      <c r="C28" s="69"/>
      <c r="D28" s="24">
        <v>0</v>
      </c>
      <c r="E28" s="24">
        <v>0</v>
      </c>
      <c r="F28" s="36">
        <f t="shared" si="0"/>
        <v>0</v>
      </c>
      <c r="G28" s="68">
        <f t="shared" si="1"/>
        <v>0</v>
      </c>
      <c r="O28" s="13"/>
    </row>
    <row r="29" spans="2:15" s="10" customFormat="1" ht="15" customHeight="1" x14ac:dyDescent="0.2">
      <c r="B29" s="69" t="s">
        <v>83</v>
      </c>
      <c r="C29" s="69"/>
      <c r="D29" s="24">
        <v>0</v>
      </c>
      <c r="E29" s="24">
        <v>0</v>
      </c>
      <c r="F29" s="36">
        <f t="shared" si="0"/>
        <v>0</v>
      </c>
      <c r="G29" s="68">
        <f t="shared" si="1"/>
        <v>0</v>
      </c>
      <c r="O29" s="13"/>
    </row>
    <row r="30" spans="2:15" s="10" customFormat="1" ht="15" customHeight="1" x14ac:dyDescent="0.2">
      <c r="B30" s="69" t="s">
        <v>82</v>
      </c>
      <c r="C30" s="69"/>
      <c r="D30" s="24">
        <v>0</v>
      </c>
      <c r="E30" s="24">
        <v>0</v>
      </c>
      <c r="F30" s="36">
        <f t="shared" si="0"/>
        <v>0</v>
      </c>
      <c r="G30" s="68">
        <f t="shared" si="1"/>
        <v>0</v>
      </c>
      <c r="O30" s="13"/>
    </row>
    <row r="31" spans="2:15" s="10" customFormat="1" ht="15" customHeight="1" x14ac:dyDescent="0.2">
      <c r="B31" s="69" t="s">
        <v>81</v>
      </c>
      <c r="C31" s="69"/>
      <c r="D31" s="24">
        <v>0</v>
      </c>
      <c r="E31" s="24">
        <v>0</v>
      </c>
      <c r="F31" s="36">
        <f t="shared" si="0"/>
        <v>0</v>
      </c>
      <c r="G31" s="68">
        <f t="shared" si="1"/>
        <v>0</v>
      </c>
      <c r="O31" s="13"/>
    </row>
    <row r="32" spans="2:15" s="10" customFormat="1" ht="15" customHeight="1" x14ac:dyDescent="0.2">
      <c r="B32" s="69" t="s">
        <v>80</v>
      </c>
      <c r="C32" s="69"/>
      <c r="D32" s="24">
        <v>0</v>
      </c>
      <c r="E32" s="24">
        <v>0</v>
      </c>
      <c r="F32" s="36">
        <f t="shared" si="0"/>
        <v>0</v>
      </c>
      <c r="G32" s="68">
        <f t="shared" si="1"/>
        <v>0</v>
      </c>
      <c r="O32" s="13"/>
    </row>
    <row r="33" spans="2:15" s="10" customFormat="1" ht="15" customHeight="1" x14ac:dyDescent="0.2">
      <c r="B33" s="69" t="s">
        <v>79</v>
      </c>
      <c r="C33" s="69"/>
      <c r="D33" s="24">
        <v>0</v>
      </c>
      <c r="E33" s="24">
        <v>0</v>
      </c>
      <c r="F33" s="36">
        <f t="shared" si="0"/>
        <v>0</v>
      </c>
      <c r="G33" s="68">
        <f t="shared" si="1"/>
        <v>0</v>
      </c>
      <c r="O33" s="13"/>
    </row>
    <row r="34" spans="2:15" s="10" customFormat="1" ht="15" customHeight="1" x14ac:dyDescent="0.2">
      <c r="B34" s="69" t="s">
        <v>78</v>
      </c>
      <c r="C34" s="69"/>
      <c r="D34" s="24">
        <v>0</v>
      </c>
      <c r="E34" s="24">
        <v>0</v>
      </c>
      <c r="F34" s="36">
        <f t="shared" si="0"/>
        <v>0</v>
      </c>
      <c r="G34" s="68">
        <f t="shared" si="1"/>
        <v>0</v>
      </c>
      <c r="O34" s="13"/>
    </row>
    <row r="35" spans="2:15" s="10" customFormat="1" ht="15" customHeight="1" x14ac:dyDescent="0.2">
      <c r="B35" s="69" t="s">
        <v>77</v>
      </c>
      <c r="C35" s="69"/>
      <c r="D35" s="24">
        <v>0</v>
      </c>
      <c r="E35" s="24">
        <v>0</v>
      </c>
      <c r="F35" s="36">
        <f t="shared" si="0"/>
        <v>0</v>
      </c>
      <c r="G35" s="68">
        <f t="shared" si="1"/>
        <v>0</v>
      </c>
      <c r="O35" s="13"/>
    </row>
    <row r="36" spans="2:15" s="10" customFormat="1" ht="15" customHeight="1" x14ac:dyDescent="0.2">
      <c r="B36" s="69" t="s">
        <v>76</v>
      </c>
      <c r="C36" s="69"/>
      <c r="D36" s="24">
        <v>0</v>
      </c>
      <c r="E36" s="24">
        <v>0</v>
      </c>
      <c r="F36" s="36">
        <f t="shared" si="0"/>
        <v>0</v>
      </c>
      <c r="G36" s="68">
        <f t="shared" si="1"/>
        <v>0</v>
      </c>
      <c r="O36" s="13"/>
    </row>
    <row r="37" spans="2:15" s="10" customFormat="1" ht="15" customHeight="1" thickBot="1" x14ac:dyDescent="0.25">
      <c r="B37" s="69" t="s">
        <v>75</v>
      </c>
      <c r="C37" s="69"/>
      <c r="D37" s="24">
        <v>0</v>
      </c>
      <c r="E37" s="24">
        <v>0</v>
      </c>
      <c r="F37" s="36">
        <f t="shared" si="0"/>
        <v>0</v>
      </c>
      <c r="G37" s="68">
        <f t="shared" si="1"/>
        <v>0</v>
      </c>
      <c r="O37" s="13"/>
    </row>
    <row r="38" spans="2:15" s="10" customFormat="1" ht="15" customHeight="1" x14ac:dyDescent="0.2">
      <c r="B38" s="77" t="s">
        <v>1</v>
      </c>
      <c r="C38" s="77"/>
      <c r="D38" s="35">
        <f>SUM(D27:D37)</f>
        <v>2</v>
      </c>
      <c r="E38" s="35">
        <f>SUM(E27:E37)</f>
        <v>0</v>
      </c>
      <c r="F38" s="35">
        <f>SUM(F27:F37)</f>
        <v>2</v>
      </c>
      <c r="G38" s="67">
        <f>SUM(G27:G37)</f>
        <v>1</v>
      </c>
      <c r="O38" s="13"/>
    </row>
    <row r="39" spans="2:15" s="10" customFormat="1" ht="16.5" customHeight="1" x14ac:dyDescent="0.2">
      <c r="O39" s="13"/>
    </row>
    <row r="40" spans="2:15" s="10" customFormat="1" ht="18" customHeight="1" x14ac:dyDescent="0.2">
      <c r="B40" s="16" t="s">
        <v>74</v>
      </c>
      <c r="C40" s="65"/>
      <c r="D40" s="66"/>
      <c r="E40" s="66"/>
      <c r="F40" s="3"/>
      <c r="G40" s="65"/>
      <c r="H40" s="65"/>
      <c r="I40" s="65"/>
      <c r="O40" s="13"/>
    </row>
    <row r="41" spans="2:15" s="10" customFormat="1" ht="28.5" customHeight="1" x14ac:dyDescent="0.2">
      <c r="B41" s="64" t="s">
        <v>6</v>
      </c>
      <c r="C41" s="9" t="s">
        <v>29</v>
      </c>
      <c r="D41" s="9" t="s">
        <v>33</v>
      </c>
      <c r="E41" s="9" t="s">
        <v>32</v>
      </c>
      <c r="F41" s="9" t="s">
        <v>31</v>
      </c>
      <c r="G41" s="9" t="s">
        <v>30</v>
      </c>
      <c r="H41" s="9" t="s">
        <v>27</v>
      </c>
      <c r="I41" s="9" t="s">
        <v>1</v>
      </c>
      <c r="O41" s="13"/>
    </row>
    <row r="42" spans="2:15" s="10" customFormat="1" ht="15" customHeight="1" x14ac:dyDescent="0.2">
      <c r="B42" s="25" t="s">
        <v>9</v>
      </c>
      <c r="C42" s="24">
        <v>0</v>
      </c>
      <c r="D42" s="24">
        <v>0</v>
      </c>
      <c r="E42" s="24">
        <v>0</v>
      </c>
      <c r="F42" s="24">
        <v>0</v>
      </c>
      <c r="G42" s="24">
        <v>1</v>
      </c>
      <c r="H42" s="24">
        <v>0</v>
      </c>
      <c r="I42" s="36">
        <f>SUM(C42:H42)</f>
        <v>1</v>
      </c>
      <c r="O42" s="13"/>
    </row>
    <row r="43" spans="2:15" s="10" customFormat="1" ht="15" customHeight="1" x14ac:dyDescent="0.2">
      <c r="B43" s="25" t="s">
        <v>10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36">
        <f>SUM(C43:H43)</f>
        <v>0</v>
      </c>
      <c r="O43" s="13"/>
    </row>
    <row r="44" spans="2:15" s="10" customFormat="1" ht="15" customHeight="1" x14ac:dyDescent="0.2">
      <c r="B44" s="25" t="s">
        <v>11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36">
        <f>SUM(C44:H44)</f>
        <v>0</v>
      </c>
      <c r="O44" s="13"/>
    </row>
    <row r="45" spans="2:15" s="10" customFormat="1" ht="15" customHeight="1" x14ac:dyDescent="0.2">
      <c r="B45" s="25" t="s">
        <v>12</v>
      </c>
      <c r="C45" s="24">
        <v>0</v>
      </c>
      <c r="D45" s="24">
        <v>0</v>
      </c>
      <c r="E45" s="24">
        <v>0</v>
      </c>
      <c r="F45" s="24">
        <v>0</v>
      </c>
      <c r="G45" s="24">
        <v>1</v>
      </c>
      <c r="H45" s="24">
        <v>0</v>
      </c>
      <c r="I45" s="36">
        <f>SUM(C45:H45)</f>
        <v>1</v>
      </c>
      <c r="O45" s="13"/>
    </row>
    <row r="46" spans="2:15" s="10" customFormat="1" ht="15" customHeight="1" x14ac:dyDescent="0.2">
      <c r="B46" s="25" t="s">
        <v>13</v>
      </c>
      <c r="C46" s="24"/>
      <c r="D46" s="24"/>
      <c r="E46" s="24"/>
      <c r="F46" s="24"/>
      <c r="G46" s="24"/>
      <c r="H46" s="24"/>
      <c r="I46" s="36"/>
      <c r="O46" s="13"/>
    </row>
    <row r="47" spans="2:15" s="10" customFormat="1" ht="15" customHeight="1" x14ac:dyDescent="0.2">
      <c r="B47" s="25" t="s">
        <v>14</v>
      </c>
      <c r="C47" s="24"/>
      <c r="D47" s="24"/>
      <c r="E47" s="24"/>
      <c r="F47" s="24"/>
      <c r="G47" s="24"/>
      <c r="H47" s="24"/>
      <c r="I47" s="36"/>
      <c r="O47" s="13"/>
    </row>
    <row r="48" spans="2:15" s="10" customFormat="1" ht="15" customHeight="1" x14ac:dyDescent="0.2">
      <c r="B48" s="25" t="s">
        <v>15</v>
      </c>
      <c r="C48" s="24"/>
      <c r="D48" s="24"/>
      <c r="E48" s="24"/>
      <c r="F48" s="24"/>
      <c r="G48" s="24"/>
      <c r="H48" s="24"/>
      <c r="I48" s="36"/>
      <c r="O48" s="13"/>
    </row>
    <row r="49" spans="2:15" s="10" customFormat="1" ht="15" customHeight="1" x14ac:dyDescent="0.2">
      <c r="B49" s="25" t="s">
        <v>16</v>
      </c>
      <c r="C49" s="24"/>
      <c r="D49" s="24"/>
      <c r="E49" s="24"/>
      <c r="F49" s="24"/>
      <c r="G49" s="24"/>
      <c r="H49" s="24"/>
      <c r="I49" s="36"/>
      <c r="O49" s="13"/>
    </row>
    <row r="50" spans="2:15" s="10" customFormat="1" ht="15" customHeight="1" x14ac:dyDescent="0.2">
      <c r="B50" s="25" t="s">
        <v>26</v>
      </c>
      <c r="C50" s="24"/>
      <c r="D50" s="24"/>
      <c r="E50" s="24"/>
      <c r="F50" s="24"/>
      <c r="G50" s="24"/>
      <c r="H50" s="24"/>
      <c r="I50" s="36"/>
      <c r="O50" s="13"/>
    </row>
    <row r="51" spans="2:15" s="10" customFormat="1" ht="15" customHeight="1" x14ac:dyDescent="0.2">
      <c r="B51" s="25" t="s">
        <v>18</v>
      </c>
      <c r="C51" s="24"/>
      <c r="D51" s="24"/>
      <c r="E51" s="24"/>
      <c r="F51" s="24"/>
      <c r="G51" s="24"/>
      <c r="H51" s="24"/>
      <c r="I51" s="36"/>
      <c r="O51" s="13"/>
    </row>
    <row r="52" spans="2:15" s="10" customFormat="1" ht="15" customHeight="1" x14ac:dyDescent="0.2">
      <c r="B52" s="25" t="s">
        <v>19</v>
      </c>
      <c r="C52" s="24"/>
      <c r="D52" s="24"/>
      <c r="E52" s="24"/>
      <c r="F52" s="24"/>
      <c r="G52" s="24"/>
      <c r="H52" s="24"/>
      <c r="I52" s="36"/>
      <c r="O52" s="13"/>
    </row>
    <row r="53" spans="2:15" s="10" customFormat="1" ht="15" customHeight="1" thickBot="1" x14ac:dyDescent="0.25">
      <c r="B53" s="25" t="s">
        <v>20</v>
      </c>
      <c r="C53" s="24"/>
      <c r="D53" s="24"/>
      <c r="E53" s="24"/>
      <c r="F53" s="24"/>
      <c r="G53" s="24"/>
      <c r="H53" s="24"/>
      <c r="I53" s="36"/>
      <c r="O53" s="13"/>
    </row>
    <row r="54" spans="2:15" s="10" customFormat="1" ht="15" customHeight="1" x14ac:dyDescent="0.2">
      <c r="B54" s="63" t="s">
        <v>1</v>
      </c>
      <c r="C54" s="35">
        <f t="shared" ref="C54:I54" si="2">SUM(C42:C53)</f>
        <v>0</v>
      </c>
      <c r="D54" s="35">
        <f t="shared" si="2"/>
        <v>0</v>
      </c>
      <c r="E54" s="35">
        <f t="shared" si="2"/>
        <v>0</v>
      </c>
      <c r="F54" s="35">
        <f t="shared" si="2"/>
        <v>0</v>
      </c>
      <c r="G54" s="35">
        <f t="shared" si="2"/>
        <v>2</v>
      </c>
      <c r="H54" s="35">
        <f t="shared" si="2"/>
        <v>0</v>
      </c>
      <c r="I54" s="35">
        <f t="shared" si="2"/>
        <v>2</v>
      </c>
      <c r="O54" s="13"/>
    </row>
    <row r="55" spans="2:15" s="10" customFormat="1" ht="15" customHeight="1" x14ac:dyDescent="0.2">
      <c r="B55" s="62" t="s">
        <v>28</v>
      </c>
      <c r="C55" s="61">
        <f t="shared" ref="C55:H55" si="3">+C54/$I$54</f>
        <v>0</v>
      </c>
      <c r="D55" s="61">
        <f t="shared" si="3"/>
        <v>0</v>
      </c>
      <c r="E55" s="61">
        <f t="shared" si="3"/>
        <v>0</v>
      </c>
      <c r="F55" s="61">
        <f t="shared" si="3"/>
        <v>0</v>
      </c>
      <c r="G55" s="61">
        <f t="shared" si="3"/>
        <v>1</v>
      </c>
      <c r="H55" s="61">
        <f t="shared" si="3"/>
        <v>0</v>
      </c>
      <c r="I55" s="33">
        <f>SUM(C55:H55)</f>
        <v>1</v>
      </c>
      <c r="O55" s="13"/>
    </row>
    <row r="56" spans="2:15" s="10" customFormat="1" ht="12" customHeight="1" x14ac:dyDescent="0.2">
      <c r="O56" s="13"/>
    </row>
    <row r="57" spans="2:15" s="10" customFormat="1" ht="39.75" customHeight="1" x14ac:dyDescent="0.2">
      <c r="B57" s="78" t="s">
        <v>73</v>
      </c>
      <c r="C57" s="78"/>
      <c r="D57" s="78"/>
      <c r="E57" s="78"/>
      <c r="K57" s="78" t="s">
        <v>72</v>
      </c>
      <c r="L57" s="78"/>
      <c r="M57" s="78"/>
      <c r="N57" s="78"/>
      <c r="O57" s="13"/>
    </row>
    <row r="58" spans="2:15" s="10" customFormat="1" ht="25.5" customHeight="1" x14ac:dyDescent="0.2">
      <c r="B58" s="60" t="s">
        <v>71</v>
      </c>
      <c r="C58" s="60"/>
      <c r="D58" s="59" t="s">
        <v>1</v>
      </c>
      <c r="E58" s="58" t="s">
        <v>69</v>
      </c>
      <c r="K58" s="79" t="s">
        <v>70</v>
      </c>
      <c r="L58" s="79"/>
      <c r="M58" s="59" t="s">
        <v>1</v>
      </c>
      <c r="N58" s="58" t="s">
        <v>69</v>
      </c>
      <c r="O58" s="57"/>
    </row>
    <row r="59" spans="2:15" s="10" customFormat="1" ht="15" customHeight="1" x14ac:dyDescent="0.2">
      <c r="B59" s="80" t="s">
        <v>5</v>
      </c>
      <c r="C59" s="80"/>
      <c r="D59" s="55">
        <v>0</v>
      </c>
      <c r="E59" s="54">
        <f>+D59/$D$62</f>
        <v>0</v>
      </c>
      <c r="K59" s="52" t="s">
        <v>68</v>
      </c>
      <c r="L59" s="51"/>
      <c r="M59" s="50">
        <v>2</v>
      </c>
      <c r="N59" s="49">
        <f t="shared" ref="N59:N64" si="4">M59/$M$66</f>
        <v>1</v>
      </c>
      <c r="O59" s="56"/>
    </row>
    <row r="60" spans="2:15" s="10" customFormat="1" ht="15" customHeight="1" x14ac:dyDescent="0.2">
      <c r="B60" s="80" t="s">
        <v>4</v>
      </c>
      <c r="C60" s="80"/>
      <c r="D60" s="55">
        <v>2</v>
      </c>
      <c r="E60" s="54">
        <f>+D60/$D$62</f>
        <v>1</v>
      </c>
      <c r="K60" s="52" t="s">
        <v>67</v>
      </c>
      <c r="L60" s="51"/>
      <c r="M60" s="50">
        <v>0</v>
      </c>
      <c r="N60" s="49">
        <f t="shared" si="4"/>
        <v>0</v>
      </c>
      <c r="O60" s="12"/>
    </row>
    <row r="61" spans="2:15" s="10" customFormat="1" ht="15" customHeight="1" thickBot="1" x14ac:dyDescent="0.25">
      <c r="B61" s="80" t="s">
        <v>25</v>
      </c>
      <c r="C61" s="80"/>
      <c r="D61" s="55">
        <v>0</v>
      </c>
      <c r="E61" s="54">
        <f>+D61/$D$62</f>
        <v>0</v>
      </c>
      <c r="K61" s="52" t="s">
        <v>66</v>
      </c>
      <c r="L61" s="51"/>
      <c r="M61" s="50">
        <v>0</v>
      </c>
      <c r="N61" s="49">
        <f t="shared" si="4"/>
        <v>0</v>
      </c>
      <c r="O61" s="12"/>
    </row>
    <row r="62" spans="2:15" s="10" customFormat="1" ht="15" customHeight="1" x14ac:dyDescent="0.2">
      <c r="B62" s="81" t="s">
        <v>1</v>
      </c>
      <c r="C62" s="81"/>
      <c r="D62" s="47">
        <f>SUM(D59:D61)</f>
        <v>2</v>
      </c>
      <c r="E62" s="53">
        <f>SUM(E59:E61)</f>
        <v>1</v>
      </c>
      <c r="K62" s="52" t="s">
        <v>65</v>
      </c>
      <c r="L62" s="51"/>
      <c r="M62" s="50">
        <v>0</v>
      </c>
      <c r="N62" s="49">
        <f t="shared" si="4"/>
        <v>0</v>
      </c>
      <c r="O62" s="12"/>
    </row>
    <row r="63" spans="2:15" s="10" customFormat="1" ht="15" customHeight="1" x14ac:dyDescent="0.2">
      <c r="K63" s="52" t="s">
        <v>7</v>
      </c>
      <c r="L63" s="51"/>
      <c r="M63" s="50">
        <v>0</v>
      </c>
      <c r="N63" s="49">
        <f t="shared" si="4"/>
        <v>0</v>
      </c>
      <c r="O63" s="12"/>
    </row>
    <row r="64" spans="2:15" s="10" customFormat="1" ht="15" customHeight="1" x14ac:dyDescent="0.2">
      <c r="K64" s="52" t="s">
        <v>64</v>
      </c>
      <c r="L64" s="51"/>
      <c r="M64" s="50">
        <v>0</v>
      </c>
      <c r="N64" s="49">
        <f t="shared" si="4"/>
        <v>0</v>
      </c>
      <c r="O64" s="12"/>
    </row>
    <row r="65" spans="2:15" s="10" customFormat="1" ht="15" customHeight="1" thickBot="1" x14ac:dyDescent="0.25">
      <c r="K65" s="52" t="s">
        <v>25</v>
      </c>
      <c r="L65" s="51"/>
      <c r="M65" s="50">
        <v>0</v>
      </c>
      <c r="N65" s="49">
        <f>+M65/$M$66</f>
        <v>0</v>
      </c>
      <c r="O65" s="12"/>
    </row>
    <row r="66" spans="2:15" s="10" customFormat="1" ht="15" customHeight="1" x14ac:dyDescent="0.2">
      <c r="K66" s="48" t="s">
        <v>1</v>
      </c>
      <c r="L66" s="48"/>
      <c r="M66" s="47">
        <f>SUM(M59:M65)</f>
        <v>2</v>
      </c>
      <c r="N66" s="46">
        <f>SUM(N59:N65)</f>
        <v>1</v>
      </c>
      <c r="O66" s="12"/>
    </row>
    <row r="67" spans="2:15" s="10" customFormat="1" ht="12.75" x14ac:dyDescent="0.2">
      <c r="K67" s="45"/>
      <c r="L67" s="45"/>
      <c r="M67" s="45"/>
      <c r="N67" s="45"/>
      <c r="O67" s="13"/>
    </row>
    <row r="68" spans="2:15" s="43" customFormat="1" ht="4.5" customHeight="1" x14ac:dyDescent="0.2">
      <c r="O68" s="44"/>
    </row>
    <row r="69" spans="2:15" s="10" customFormat="1" ht="21" customHeight="1" x14ac:dyDescent="0.2">
      <c r="B69" s="42" t="s">
        <v>63</v>
      </c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0"/>
    </row>
    <row r="70" spans="2:15" s="10" customFormat="1" ht="5.25" customHeight="1" x14ac:dyDescent="0.2">
      <c r="O70" s="13"/>
    </row>
    <row r="71" spans="2:15" s="10" customFormat="1" ht="27.75" customHeight="1" x14ac:dyDescent="0.2">
      <c r="B71" s="78" t="s">
        <v>62</v>
      </c>
      <c r="C71" s="78"/>
      <c r="D71" s="78"/>
      <c r="E71" s="78"/>
      <c r="F71" s="78"/>
      <c r="O71" s="13"/>
    </row>
    <row r="72" spans="2:15" s="10" customFormat="1" ht="18.75" customHeight="1" x14ac:dyDescent="0.2">
      <c r="B72" s="9" t="s">
        <v>0</v>
      </c>
      <c r="C72" s="9" t="s">
        <v>21</v>
      </c>
      <c r="D72" s="9" t="s">
        <v>23</v>
      </c>
      <c r="E72" s="9" t="s">
        <v>22</v>
      </c>
      <c r="F72" s="9" t="s">
        <v>1</v>
      </c>
      <c r="O72" s="13"/>
    </row>
    <row r="73" spans="2:15" s="10" customFormat="1" ht="15" customHeight="1" x14ac:dyDescent="0.2">
      <c r="B73" s="25" t="s">
        <v>9</v>
      </c>
      <c r="C73" s="24">
        <v>1</v>
      </c>
      <c r="D73" s="24">
        <v>7</v>
      </c>
      <c r="E73" s="24">
        <v>6</v>
      </c>
      <c r="F73" s="36">
        <f>SUM(C73:E73)</f>
        <v>14</v>
      </c>
      <c r="O73" s="13"/>
    </row>
    <row r="74" spans="2:15" s="10" customFormat="1" ht="15" customHeight="1" x14ac:dyDescent="0.2">
      <c r="B74" s="25" t="s">
        <v>10</v>
      </c>
      <c r="C74" s="24">
        <v>0</v>
      </c>
      <c r="D74" s="24">
        <v>2</v>
      </c>
      <c r="E74" s="24">
        <v>6</v>
      </c>
      <c r="F74" s="36">
        <f>SUM(C74:E74)</f>
        <v>8</v>
      </c>
      <c r="O74" s="13"/>
    </row>
    <row r="75" spans="2:15" s="10" customFormat="1" ht="15" customHeight="1" x14ac:dyDescent="0.2">
      <c r="B75" s="25" t="s">
        <v>11</v>
      </c>
      <c r="C75" s="24">
        <v>0</v>
      </c>
      <c r="D75" s="24">
        <v>0</v>
      </c>
      <c r="E75" s="24">
        <v>1</v>
      </c>
      <c r="F75" s="36">
        <f>SUM(C75:E75)</f>
        <v>1</v>
      </c>
      <c r="O75" s="13"/>
    </row>
    <row r="76" spans="2:15" s="10" customFormat="1" ht="15" customHeight="1" x14ac:dyDescent="0.2">
      <c r="B76" s="25" t="s">
        <v>12</v>
      </c>
      <c r="C76" s="24">
        <v>1</v>
      </c>
      <c r="D76" s="24">
        <v>2</v>
      </c>
      <c r="E76" s="24">
        <v>3</v>
      </c>
      <c r="F76" s="36">
        <f>SUM(C76:E76)</f>
        <v>6</v>
      </c>
      <c r="O76" s="13"/>
    </row>
    <row r="77" spans="2:15" s="10" customFormat="1" ht="15" customHeight="1" x14ac:dyDescent="0.2">
      <c r="B77" s="25" t="s">
        <v>13</v>
      </c>
      <c r="C77" s="24"/>
      <c r="D77" s="24"/>
      <c r="E77" s="24"/>
      <c r="F77" s="36"/>
      <c r="O77" s="13"/>
    </row>
    <row r="78" spans="2:15" s="10" customFormat="1" ht="15" customHeight="1" x14ac:dyDescent="0.2">
      <c r="B78" s="25" t="s">
        <v>14</v>
      </c>
      <c r="C78" s="24"/>
      <c r="D78" s="24"/>
      <c r="E78" s="24"/>
      <c r="F78" s="36"/>
      <c r="O78" s="13"/>
    </row>
    <row r="79" spans="2:15" s="10" customFormat="1" ht="15" customHeight="1" x14ac:dyDescent="0.2">
      <c r="B79" s="25" t="s">
        <v>15</v>
      </c>
      <c r="C79" s="24"/>
      <c r="D79" s="24"/>
      <c r="E79" s="24"/>
      <c r="F79" s="36"/>
      <c r="O79" s="13"/>
    </row>
    <row r="80" spans="2:15" s="10" customFormat="1" ht="15" customHeight="1" x14ac:dyDescent="0.2">
      <c r="B80" s="25" t="s">
        <v>16</v>
      </c>
      <c r="C80" s="24"/>
      <c r="D80" s="24"/>
      <c r="E80" s="24"/>
      <c r="F80" s="36"/>
      <c r="O80" s="13"/>
    </row>
    <row r="81" spans="2:15" s="10" customFormat="1" ht="15" customHeight="1" x14ac:dyDescent="0.2">
      <c r="B81" s="25" t="s">
        <v>17</v>
      </c>
      <c r="C81" s="24"/>
      <c r="D81" s="24"/>
      <c r="E81" s="24"/>
      <c r="F81" s="36"/>
      <c r="O81" s="13"/>
    </row>
    <row r="82" spans="2:15" s="10" customFormat="1" ht="15" customHeight="1" x14ac:dyDescent="0.2">
      <c r="B82" s="25" t="s">
        <v>18</v>
      </c>
      <c r="C82" s="24"/>
      <c r="D82" s="24"/>
      <c r="E82" s="24"/>
      <c r="F82" s="36"/>
      <c r="O82" s="13"/>
    </row>
    <row r="83" spans="2:15" s="10" customFormat="1" ht="15" customHeight="1" x14ac:dyDescent="0.2">
      <c r="B83" s="25" t="s">
        <v>19</v>
      </c>
      <c r="C83" s="24"/>
      <c r="D83" s="24"/>
      <c r="E83" s="24"/>
      <c r="F83" s="36"/>
      <c r="O83" s="13"/>
    </row>
    <row r="84" spans="2:15" s="10" customFormat="1" ht="15" customHeight="1" thickBot="1" x14ac:dyDescent="0.25">
      <c r="B84" s="25" t="s">
        <v>20</v>
      </c>
      <c r="C84" s="24"/>
      <c r="D84" s="24"/>
      <c r="E84" s="24"/>
      <c r="F84" s="36"/>
      <c r="O84" s="13"/>
    </row>
    <row r="85" spans="2:15" s="10" customFormat="1" ht="15" customHeight="1" x14ac:dyDescent="0.2">
      <c r="B85" s="39" t="s">
        <v>1</v>
      </c>
      <c r="C85" s="35">
        <f>SUM(C73:C84)</f>
        <v>2</v>
      </c>
      <c r="D85" s="35">
        <f>SUM(D73:D84)</f>
        <v>11</v>
      </c>
      <c r="E85" s="35">
        <f>SUM(E73:E84)</f>
        <v>16</v>
      </c>
      <c r="F85" s="35">
        <f>SUM(F73:F84)</f>
        <v>29</v>
      </c>
      <c r="O85" s="13"/>
    </row>
    <row r="86" spans="2:15" s="10" customFormat="1" ht="15" customHeight="1" x14ac:dyDescent="0.2">
      <c r="B86" s="34" t="s">
        <v>28</v>
      </c>
      <c r="C86" s="33">
        <f>+C85/$F$85</f>
        <v>6.8965517241379309E-2</v>
      </c>
      <c r="D86" s="33">
        <f>+D85/$F$85</f>
        <v>0.37931034482758619</v>
      </c>
      <c r="E86" s="33">
        <f>+E85/$F$85</f>
        <v>0.55172413793103448</v>
      </c>
      <c r="F86" s="33">
        <f>SUM(C86:E86)</f>
        <v>1</v>
      </c>
      <c r="O86" s="13"/>
    </row>
    <row r="87" spans="2:15" s="10" customFormat="1" ht="12.75" x14ac:dyDescent="0.2">
      <c r="H87" s="38"/>
      <c r="O87" s="13"/>
    </row>
    <row r="88" spans="2:15" s="10" customFormat="1" ht="28.5" customHeight="1" x14ac:dyDescent="0.2">
      <c r="B88" s="78" t="s">
        <v>61</v>
      </c>
      <c r="C88" s="78"/>
      <c r="D88" s="78"/>
      <c r="E88" s="78"/>
      <c r="F88" s="78"/>
      <c r="G88" s="78"/>
      <c r="H88" s="78"/>
      <c r="O88" s="13"/>
    </row>
    <row r="89" spans="2:15" s="10" customFormat="1" ht="26.25" customHeight="1" x14ac:dyDescent="0.2">
      <c r="B89" s="76" t="s">
        <v>60</v>
      </c>
      <c r="C89" s="76"/>
      <c r="D89" s="9" t="s">
        <v>21</v>
      </c>
      <c r="E89" s="9" t="s">
        <v>23</v>
      </c>
      <c r="F89" s="9" t="s">
        <v>22</v>
      </c>
      <c r="G89" s="9" t="s">
        <v>1</v>
      </c>
      <c r="O89" s="13"/>
    </row>
    <row r="90" spans="2:15" s="10" customFormat="1" ht="15" customHeight="1" x14ac:dyDescent="0.2">
      <c r="B90" s="25" t="s">
        <v>40</v>
      </c>
      <c r="C90" s="37"/>
      <c r="D90" s="24">
        <v>2</v>
      </c>
      <c r="E90" s="24">
        <v>0</v>
      </c>
      <c r="F90" s="24">
        <v>0</v>
      </c>
      <c r="G90" s="36">
        <f t="shared" ref="G90:G102" si="5">SUM(D90:F90)</f>
        <v>2</v>
      </c>
      <c r="O90" s="13"/>
    </row>
    <row r="91" spans="2:15" s="10" customFormat="1" ht="15" customHeight="1" x14ac:dyDescent="0.2">
      <c r="B91" s="25" t="s">
        <v>39</v>
      </c>
      <c r="C91" s="37"/>
      <c r="D91" s="24">
        <v>0</v>
      </c>
      <c r="E91" s="24">
        <v>2</v>
      </c>
      <c r="F91" s="24">
        <v>0</v>
      </c>
      <c r="G91" s="36">
        <f t="shared" si="5"/>
        <v>2</v>
      </c>
      <c r="O91" s="13"/>
    </row>
    <row r="92" spans="2:15" s="10" customFormat="1" ht="15" customHeight="1" x14ac:dyDescent="0.2">
      <c r="B92" s="25" t="s">
        <v>38</v>
      </c>
      <c r="C92" s="37"/>
      <c r="D92" s="24">
        <v>0</v>
      </c>
      <c r="E92" s="24">
        <v>1</v>
      </c>
      <c r="F92" s="24">
        <v>0</v>
      </c>
      <c r="G92" s="36">
        <f t="shared" si="5"/>
        <v>1</v>
      </c>
      <c r="O92" s="13"/>
    </row>
    <row r="93" spans="2:15" s="10" customFormat="1" ht="15" customHeight="1" x14ac:dyDescent="0.2">
      <c r="B93" s="25" t="s">
        <v>37</v>
      </c>
      <c r="C93" s="37"/>
      <c r="D93" s="24">
        <v>0</v>
      </c>
      <c r="E93" s="24">
        <v>3</v>
      </c>
      <c r="F93" s="24">
        <v>9</v>
      </c>
      <c r="G93" s="36">
        <f t="shared" si="5"/>
        <v>12</v>
      </c>
      <c r="O93" s="13"/>
    </row>
    <row r="94" spans="2:15" s="10" customFormat="1" ht="15" customHeight="1" x14ac:dyDescent="0.2">
      <c r="B94" s="25" t="s">
        <v>59</v>
      </c>
      <c r="C94" s="37"/>
      <c r="D94" s="24">
        <v>0</v>
      </c>
      <c r="E94" s="24">
        <v>0</v>
      </c>
      <c r="F94" s="24">
        <v>0</v>
      </c>
      <c r="G94" s="36">
        <f t="shared" si="5"/>
        <v>0</v>
      </c>
      <c r="O94" s="13"/>
    </row>
    <row r="95" spans="2:15" s="10" customFormat="1" ht="15" customHeight="1" x14ac:dyDescent="0.2">
      <c r="B95" s="25" t="s">
        <v>35</v>
      </c>
      <c r="C95" s="37"/>
      <c r="D95" s="24">
        <v>0</v>
      </c>
      <c r="E95" s="24">
        <v>0</v>
      </c>
      <c r="F95" s="24">
        <v>0</v>
      </c>
      <c r="G95" s="36">
        <f t="shared" si="5"/>
        <v>0</v>
      </c>
      <c r="O95" s="13"/>
    </row>
    <row r="96" spans="2:15" s="10" customFormat="1" ht="15" customHeight="1" x14ac:dyDescent="0.2">
      <c r="B96" s="25" t="s">
        <v>58</v>
      </c>
      <c r="C96" s="37"/>
      <c r="D96" s="24">
        <v>0</v>
      </c>
      <c r="E96" s="24">
        <v>1</v>
      </c>
      <c r="F96" s="24">
        <v>0</v>
      </c>
      <c r="G96" s="36">
        <f t="shared" si="5"/>
        <v>1</v>
      </c>
      <c r="O96" s="13"/>
    </row>
    <row r="97" spans="2:15" s="10" customFormat="1" ht="15" customHeight="1" x14ac:dyDescent="0.2">
      <c r="B97" s="25" t="s">
        <v>57</v>
      </c>
      <c r="C97" s="37"/>
      <c r="D97" s="24">
        <v>0</v>
      </c>
      <c r="E97" s="24">
        <v>0</v>
      </c>
      <c r="F97" s="24">
        <v>0</v>
      </c>
      <c r="G97" s="36">
        <f t="shared" si="5"/>
        <v>0</v>
      </c>
      <c r="O97" s="13"/>
    </row>
    <row r="98" spans="2:15" s="10" customFormat="1" ht="15" customHeight="1" x14ac:dyDescent="0.2">
      <c r="B98" s="25" t="s">
        <v>56</v>
      </c>
      <c r="C98" s="37"/>
      <c r="D98" s="24">
        <v>0</v>
      </c>
      <c r="E98" s="24">
        <v>0</v>
      </c>
      <c r="F98" s="24">
        <v>1</v>
      </c>
      <c r="G98" s="36">
        <f t="shared" si="5"/>
        <v>1</v>
      </c>
      <c r="O98" s="13"/>
    </row>
    <row r="99" spans="2:15" s="10" customFormat="1" ht="15" customHeight="1" x14ac:dyDescent="0.2">
      <c r="B99" s="25" t="s">
        <v>36</v>
      </c>
      <c r="C99" s="37"/>
      <c r="D99" s="24">
        <v>0</v>
      </c>
      <c r="E99" s="24">
        <v>0</v>
      </c>
      <c r="F99" s="24">
        <v>1</v>
      </c>
      <c r="G99" s="36">
        <f t="shared" si="5"/>
        <v>1</v>
      </c>
      <c r="O99" s="13"/>
    </row>
    <row r="100" spans="2:15" s="10" customFormat="1" ht="15" customHeight="1" x14ac:dyDescent="0.2">
      <c r="B100" s="25" t="s">
        <v>34</v>
      </c>
      <c r="C100" s="37"/>
      <c r="D100" s="24">
        <v>0</v>
      </c>
      <c r="E100" s="24">
        <v>0</v>
      </c>
      <c r="F100" s="24">
        <v>0</v>
      </c>
      <c r="G100" s="36">
        <f t="shared" si="5"/>
        <v>0</v>
      </c>
      <c r="O100" s="13"/>
    </row>
    <row r="101" spans="2:15" s="10" customFormat="1" ht="15" customHeight="1" x14ac:dyDescent="0.2">
      <c r="B101" s="25" t="s">
        <v>55</v>
      </c>
      <c r="C101" s="37"/>
      <c r="D101" s="24">
        <v>0</v>
      </c>
      <c r="E101" s="24">
        <v>0</v>
      </c>
      <c r="F101" s="24">
        <v>0</v>
      </c>
      <c r="G101" s="36">
        <f t="shared" si="5"/>
        <v>0</v>
      </c>
      <c r="O101" s="13"/>
    </row>
    <row r="102" spans="2:15" s="10" customFormat="1" ht="15" customHeight="1" thickBot="1" x14ac:dyDescent="0.25">
      <c r="B102" s="25" t="s">
        <v>24</v>
      </c>
      <c r="C102" s="37"/>
      <c r="D102" s="24">
        <v>0</v>
      </c>
      <c r="E102" s="24">
        <v>4</v>
      </c>
      <c r="F102" s="24">
        <v>5</v>
      </c>
      <c r="G102" s="36">
        <f t="shared" si="5"/>
        <v>9</v>
      </c>
      <c r="O102" s="13"/>
    </row>
    <row r="103" spans="2:15" s="10" customFormat="1" ht="15" customHeight="1" x14ac:dyDescent="0.2">
      <c r="B103" s="77" t="s">
        <v>1</v>
      </c>
      <c r="C103" s="77"/>
      <c r="D103" s="35">
        <f>SUM(D90:D102)</f>
        <v>2</v>
      </c>
      <c r="E103" s="35">
        <f>SUM(E90:E102)</f>
        <v>11</v>
      </c>
      <c r="F103" s="35">
        <f>SUM(F90:F102)</f>
        <v>16</v>
      </c>
      <c r="G103" s="35">
        <f>SUM(G90:G102)</f>
        <v>29</v>
      </c>
      <c r="O103" s="13"/>
    </row>
    <row r="104" spans="2:15" s="10" customFormat="1" ht="15" customHeight="1" x14ac:dyDescent="0.2">
      <c r="B104" s="34" t="s">
        <v>28</v>
      </c>
      <c r="C104" s="34"/>
      <c r="D104" s="33">
        <f>+D103/$G$103</f>
        <v>6.8965517241379309E-2</v>
      </c>
      <c r="E104" s="33">
        <f>+E103/$G$103</f>
        <v>0.37931034482758619</v>
      </c>
      <c r="F104" s="33">
        <f>+F103/$G$103</f>
        <v>0.55172413793103448</v>
      </c>
      <c r="G104" s="33">
        <f>SUM(D104:F104)</f>
        <v>1</v>
      </c>
      <c r="O104" s="13"/>
    </row>
    <row r="105" spans="2:15" s="10" customFormat="1" ht="21.75" customHeight="1" x14ac:dyDescent="0.2">
      <c r="O105" s="13"/>
    </row>
    <row r="106" spans="2:15" s="10" customFormat="1" ht="21" customHeight="1" x14ac:dyDescent="0.2">
      <c r="B106" s="32" t="s">
        <v>54</v>
      </c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28"/>
    </row>
    <row r="107" spans="2:15" s="10" customFormat="1" ht="6" customHeight="1" x14ac:dyDescent="0.2"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8"/>
    </row>
    <row r="108" spans="2:15" s="10" customFormat="1" ht="17.25" customHeight="1" x14ac:dyDescent="0.2">
      <c r="B108" s="78" t="s">
        <v>53</v>
      </c>
      <c r="C108" s="78"/>
      <c r="D108" s="78"/>
      <c r="E108" s="78"/>
      <c r="F108" s="78"/>
      <c r="G108" s="78"/>
      <c r="H108" s="78"/>
      <c r="O108" s="13"/>
    </row>
    <row r="109" spans="2:15" s="10" customFormat="1" ht="15" customHeight="1" x14ac:dyDescent="0.2">
      <c r="B109" s="27" t="s">
        <v>0</v>
      </c>
      <c r="C109" s="26">
        <v>2018</v>
      </c>
      <c r="D109" s="26">
        <v>2019</v>
      </c>
      <c r="E109" s="26" t="s">
        <v>8</v>
      </c>
      <c r="O109" s="13"/>
    </row>
    <row r="110" spans="2:15" s="10" customFormat="1" ht="15" customHeight="1" x14ac:dyDescent="0.2">
      <c r="B110" s="25" t="s">
        <v>52</v>
      </c>
      <c r="C110" s="24">
        <v>4</v>
      </c>
      <c r="D110" s="24">
        <v>1</v>
      </c>
      <c r="E110" s="11">
        <f>D110/C110-1</f>
        <v>-0.75</v>
      </c>
      <c r="O110" s="13"/>
    </row>
    <row r="111" spans="2:15" s="10" customFormat="1" ht="15" customHeight="1" x14ac:dyDescent="0.2">
      <c r="B111" s="25" t="s">
        <v>51</v>
      </c>
      <c r="C111" s="24">
        <v>36</v>
      </c>
      <c r="D111" s="24">
        <v>0</v>
      </c>
      <c r="E111" s="11">
        <f>D111/C111-1</f>
        <v>-1</v>
      </c>
      <c r="O111" s="13"/>
    </row>
    <row r="112" spans="2:15" s="10" customFormat="1" ht="15" customHeight="1" x14ac:dyDescent="0.2">
      <c r="B112" s="25" t="s">
        <v>50</v>
      </c>
      <c r="C112" s="24">
        <v>20</v>
      </c>
      <c r="D112" s="24">
        <v>0</v>
      </c>
      <c r="E112" s="11">
        <f>D112/C112-1</f>
        <v>-1</v>
      </c>
      <c r="O112" s="13"/>
    </row>
    <row r="113" spans="2:15" s="10" customFormat="1" ht="15" customHeight="1" thickBot="1" x14ac:dyDescent="0.25">
      <c r="B113" s="25" t="s">
        <v>49</v>
      </c>
      <c r="C113" s="24">
        <v>13</v>
      </c>
      <c r="D113" s="24">
        <v>1</v>
      </c>
      <c r="E113" s="11">
        <f>D113/C113-1</f>
        <v>-0.92307692307692313</v>
      </c>
      <c r="O113" s="13"/>
    </row>
    <row r="114" spans="2:15" s="10" customFormat="1" ht="15" hidden="1" customHeight="1" x14ac:dyDescent="0.2">
      <c r="B114" s="25" t="s">
        <v>48</v>
      </c>
      <c r="C114" s="24"/>
      <c r="D114" s="24"/>
      <c r="E114" s="11"/>
      <c r="O114" s="13"/>
    </row>
    <row r="115" spans="2:15" s="10" customFormat="1" ht="15" hidden="1" customHeight="1" x14ac:dyDescent="0.2">
      <c r="B115" s="25" t="s">
        <v>47</v>
      </c>
      <c r="C115" s="24"/>
      <c r="D115" s="24"/>
      <c r="E115" s="11"/>
      <c r="O115" s="13"/>
    </row>
    <row r="116" spans="2:15" s="10" customFormat="1" ht="15" hidden="1" customHeight="1" x14ac:dyDescent="0.2">
      <c r="B116" s="25" t="s">
        <v>46</v>
      </c>
      <c r="C116" s="24"/>
      <c r="D116" s="24"/>
      <c r="E116" s="11"/>
      <c r="O116" s="13"/>
    </row>
    <row r="117" spans="2:15" s="10" customFormat="1" ht="15" hidden="1" customHeight="1" x14ac:dyDescent="0.2">
      <c r="B117" s="25" t="s">
        <v>45</v>
      </c>
      <c r="C117" s="24"/>
      <c r="D117" s="24"/>
      <c r="E117" s="11"/>
      <c r="O117" s="13"/>
    </row>
    <row r="118" spans="2:15" s="10" customFormat="1" ht="15" hidden="1" customHeight="1" x14ac:dyDescent="0.2">
      <c r="B118" s="25" t="s">
        <v>44</v>
      </c>
      <c r="C118" s="24"/>
      <c r="D118" s="24"/>
      <c r="E118" s="11"/>
      <c r="O118" s="13"/>
    </row>
    <row r="119" spans="2:15" s="10" customFormat="1" ht="15" hidden="1" customHeight="1" x14ac:dyDescent="0.2">
      <c r="B119" s="25" t="s">
        <v>43</v>
      </c>
      <c r="C119" s="24"/>
      <c r="D119" s="24"/>
      <c r="E119" s="11"/>
      <c r="O119" s="13"/>
    </row>
    <row r="120" spans="2:15" s="10" customFormat="1" ht="15" hidden="1" customHeight="1" x14ac:dyDescent="0.2">
      <c r="B120" s="25" t="s">
        <v>42</v>
      </c>
      <c r="C120" s="24"/>
      <c r="D120" s="24"/>
      <c r="E120" s="11"/>
      <c r="O120" s="13"/>
    </row>
    <row r="121" spans="2:15" s="10" customFormat="1" ht="15" hidden="1" customHeight="1" thickBot="1" x14ac:dyDescent="0.25">
      <c r="B121" s="25" t="s">
        <v>41</v>
      </c>
      <c r="C121" s="24"/>
      <c r="D121" s="24"/>
      <c r="E121" s="11"/>
      <c r="O121" s="13"/>
    </row>
    <row r="122" spans="2:15" s="10" customFormat="1" ht="15" customHeight="1" x14ac:dyDescent="0.2">
      <c r="B122" s="23" t="s">
        <v>1</v>
      </c>
      <c r="C122" s="22">
        <f>SUM(C110:C121)</f>
        <v>73</v>
      </c>
      <c r="D122" s="22">
        <f>SUM(D110:D121)</f>
        <v>2</v>
      </c>
      <c r="E122" s="7">
        <f>D122/C122-1</f>
        <v>-0.9726027397260274</v>
      </c>
      <c r="O122" s="13"/>
    </row>
  </sheetData>
  <mergeCells count="18">
    <mergeCell ref="B89:C89"/>
    <mergeCell ref="B103:C103"/>
    <mergeCell ref="B108:H108"/>
    <mergeCell ref="B57:E57"/>
    <mergeCell ref="K57:N57"/>
    <mergeCell ref="K58:L58"/>
    <mergeCell ref="B59:C59"/>
    <mergeCell ref="B60:C60"/>
    <mergeCell ref="B61:C61"/>
    <mergeCell ref="B62:C62"/>
    <mergeCell ref="B71:F71"/>
    <mergeCell ref="B88:H88"/>
    <mergeCell ref="B38:C38"/>
    <mergeCell ref="B3:N4"/>
    <mergeCell ref="B5:N5"/>
    <mergeCell ref="B8:E8"/>
    <mergeCell ref="G8:J8"/>
    <mergeCell ref="B25:G25"/>
  </mergeCells>
  <pageMargins left="0.15748031496062992" right="0.11811023622047245" top="0.11811023622047245" bottom="0.11811023622047245" header="7.874015748031496E-2" footer="7.874015748031496E-2"/>
  <pageSetup paperSize="9" scale="69" orientation="portrait" r:id="rId1"/>
  <rowBreaks count="1" manualBreakCount="1">
    <brk id="67" max="13" man="1"/>
  </rowBreaks>
  <colBreaks count="1" manualBreakCount="1">
    <brk id="14" max="1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REVIESFO</vt:lpstr>
      <vt:lpstr>REVIESFO!Área_de_impresión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garaujo</cp:lastModifiedBy>
  <cp:lastPrinted>2019-05-15T21:52:59Z</cp:lastPrinted>
  <dcterms:created xsi:type="dcterms:W3CDTF">2019-05-15T14:50:02Z</dcterms:created>
  <dcterms:modified xsi:type="dcterms:W3CDTF">2019-05-15T23:10:47Z</dcterms:modified>
</cp:coreProperties>
</file>