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 CELESTE\2.1 Estadísticas OTI\DICIEMBRE ESTADISTICAS\Boletines y Resúmenes Estadísticos\"/>
    </mc:Choice>
  </mc:AlternateContent>
  <bookViews>
    <workbookView xWindow="-105" yWindow="-105" windowWidth="23250" windowHeight="12570" tabRatio="816"/>
  </bookViews>
  <sheets>
    <sheet name="REVIESFO" sheetId="1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dsadadssaas">[4]Casos!#REF!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>[6]Casos!#REF!</definedName>
    <definedName name="JULIO">[3]Casos!#REF!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[4]Casos!#REF!</definedName>
    <definedName name="SSSS">#REF!</definedName>
    <definedName name="SSSSSSS">#REF!</definedName>
    <definedName name="SSSSSSSSSS">'[8]Base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Tentativa">#REF!</definedName>
    <definedName name="VINCULO">#REF!</definedName>
    <definedName name="VINCULO_A">#REF!</definedName>
    <definedName name="XX">[9]Casos!#REF!</definedName>
    <definedName name="ZONA">[3]Casos!#REF!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1" i="12" l="1"/>
  <c r="E120" i="12"/>
  <c r="D122" i="12"/>
  <c r="C122" i="12"/>
  <c r="E119" i="12"/>
  <c r="E118" i="12"/>
  <c r="E116" i="12"/>
  <c r="E114" i="12"/>
  <c r="E113" i="12"/>
  <c r="E110" i="12"/>
  <c r="F103" i="12"/>
  <c r="E103" i="12"/>
  <c r="D103" i="12"/>
  <c r="G102" i="12"/>
  <c r="G101" i="12"/>
  <c r="G100" i="12"/>
  <c r="G99" i="12"/>
  <c r="G98" i="12"/>
  <c r="G97" i="12"/>
  <c r="G96" i="12"/>
  <c r="G95" i="12"/>
  <c r="G94" i="12"/>
  <c r="G93" i="12"/>
  <c r="G92" i="12"/>
  <c r="G91" i="12"/>
  <c r="G90" i="12"/>
  <c r="G103" i="12" s="1"/>
  <c r="E85" i="12"/>
  <c r="D85" i="12"/>
  <c r="C85" i="12"/>
  <c r="F84" i="12"/>
  <c r="F83" i="12"/>
  <c r="F82" i="12"/>
  <c r="F81" i="12"/>
  <c r="F80" i="12"/>
  <c r="F79" i="12"/>
  <c r="F78" i="12"/>
  <c r="F77" i="12"/>
  <c r="F76" i="12"/>
  <c r="F75" i="12"/>
  <c r="F74" i="12"/>
  <c r="F73" i="12"/>
  <c r="M66" i="12"/>
  <c r="N65" i="12" s="1"/>
  <c r="D62" i="12"/>
  <c r="E61" i="12"/>
  <c r="E60" i="12"/>
  <c r="E59" i="12"/>
  <c r="E62" i="12" s="1"/>
  <c r="H54" i="12"/>
  <c r="G54" i="12"/>
  <c r="F54" i="12"/>
  <c r="E54" i="12"/>
  <c r="D54" i="12"/>
  <c r="C54" i="12"/>
  <c r="I53" i="12"/>
  <c r="I52" i="12"/>
  <c r="I51" i="12"/>
  <c r="I50" i="12"/>
  <c r="I49" i="12"/>
  <c r="I48" i="12"/>
  <c r="I47" i="12"/>
  <c r="I46" i="12"/>
  <c r="I45" i="12"/>
  <c r="I44" i="12"/>
  <c r="I43" i="12"/>
  <c r="I42" i="12"/>
  <c r="E38" i="12"/>
  <c r="D38" i="12"/>
  <c r="F37" i="12"/>
  <c r="F36" i="12"/>
  <c r="F35" i="12"/>
  <c r="F34" i="12"/>
  <c r="F33" i="12"/>
  <c r="F32" i="12"/>
  <c r="F31" i="12"/>
  <c r="F30" i="12"/>
  <c r="F29" i="12"/>
  <c r="F28" i="12"/>
  <c r="F27" i="12"/>
  <c r="F38" i="12" s="1"/>
  <c r="I22" i="12"/>
  <c r="H22" i="12"/>
  <c r="D22" i="12"/>
  <c r="C22" i="12"/>
  <c r="J21" i="12"/>
  <c r="E21" i="12"/>
  <c r="J20" i="12"/>
  <c r="E20" i="12"/>
  <c r="J19" i="12"/>
  <c r="E19" i="12"/>
  <c r="J18" i="12"/>
  <c r="E18" i="12"/>
  <c r="J17" i="12"/>
  <c r="E17" i="12"/>
  <c r="J16" i="12"/>
  <c r="E16" i="12"/>
  <c r="J15" i="12"/>
  <c r="E15" i="12"/>
  <c r="J14" i="12"/>
  <c r="E14" i="12"/>
  <c r="J13" i="12"/>
  <c r="E13" i="12"/>
  <c r="J12" i="12"/>
  <c r="E12" i="12"/>
  <c r="J11" i="12"/>
  <c r="E11" i="12"/>
  <c r="J10" i="12"/>
  <c r="E10" i="12"/>
  <c r="E22" i="12" s="1"/>
  <c r="E122" i="12" l="1"/>
  <c r="F85" i="12"/>
  <c r="C86" i="12" s="1"/>
  <c r="I54" i="12"/>
  <c r="F55" i="12" s="1"/>
  <c r="J22" i="12"/>
  <c r="I23" i="12"/>
  <c r="D23" i="12"/>
  <c r="E55" i="12"/>
  <c r="G36" i="12"/>
  <c r="G34" i="12"/>
  <c r="G32" i="12"/>
  <c r="G30" i="12"/>
  <c r="G28" i="12"/>
  <c r="G31" i="12"/>
  <c r="G35" i="12"/>
  <c r="C55" i="12"/>
  <c r="G55" i="12"/>
  <c r="E104" i="12"/>
  <c r="C23" i="12"/>
  <c r="E23" i="12" s="1"/>
  <c r="D104" i="12"/>
  <c r="H23" i="12"/>
  <c r="J23" i="12" s="1"/>
  <c r="G29" i="12"/>
  <c r="G33" i="12"/>
  <c r="G37" i="12"/>
  <c r="D55" i="12"/>
  <c r="H55" i="12"/>
  <c r="F104" i="12"/>
  <c r="G27" i="12"/>
  <c r="G38" i="12" s="1"/>
  <c r="N59" i="12"/>
  <c r="N61" i="12"/>
  <c r="N63" i="12"/>
  <c r="N62" i="12"/>
  <c r="N64" i="12"/>
  <c r="N60" i="12"/>
  <c r="D86" i="12" l="1"/>
  <c r="E86" i="12"/>
  <c r="F86" i="12"/>
  <c r="G104" i="12"/>
  <c r="N66" i="12"/>
  <c r="I55" i="12"/>
</calcChain>
</file>

<file path=xl/sharedStrings.xml><?xml version="1.0" encoding="utf-8"?>
<sst xmlns="http://schemas.openxmlformats.org/spreadsheetml/2006/main" count="163" uniqueCount="98">
  <si>
    <t>Mes</t>
  </si>
  <si>
    <t>Otro</t>
  </si>
  <si>
    <t>Otros</t>
  </si>
  <si>
    <t>Mujer</t>
  </si>
  <si>
    <t>Hombre</t>
  </si>
  <si>
    <t>60 a más años</t>
  </si>
  <si>
    <t>Total</t>
  </si>
  <si>
    <t>0 - 17 años</t>
  </si>
  <si>
    <t>18 - 25 años</t>
  </si>
  <si>
    <t>36 - 45 años</t>
  </si>
  <si>
    <t>46 - 59 años</t>
  </si>
  <si>
    <t>26 - 35 años</t>
  </si>
  <si>
    <t xml:space="preserve">Mes </t>
  </si>
  <si>
    <t>Variación %</t>
  </si>
  <si>
    <t>Admisión</t>
  </si>
  <si>
    <t>Psicología</t>
  </si>
  <si>
    <t>Social</t>
  </si>
  <si>
    <t>Acogida, apertura de ficha</t>
  </si>
  <si>
    <t>Primera entrevista</t>
  </si>
  <si>
    <t>Evaluación psicológica</t>
  </si>
  <si>
    <t>Orientación y/o consejería</t>
  </si>
  <si>
    <t>Visita domiciliaria</t>
  </si>
  <si>
    <t>Informe psicológico</t>
  </si>
  <si>
    <t>Informe social</t>
  </si>
  <si>
    <t>REPORTE ESTADÍSTICO DE CASOS DE VÍCTIMAS DE ESTERILIZACIONES FORZADAS ATENDIDOS POR EL CENTRO EMERGENCIA MUJER</t>
  </si>
  <si>
    <t>SECCIÓN I: CARACTERISTICA DE LOS CASOS DE VICTIMAS DE ESTERILIZACIONES FORZADAS</t>
  </si>
  <si>
    <r>
      <t xml:space="preserve">Cuadro N° 1: </t>
    </r>
    <r>
      <rPr>
        <sz val="9"/>
        <color theme="1"/>
        <rFont val="Arial"/>
        <family val="2"/>
      </rPr>
      <t>Casos de víctimas de esterilizaciones forzadas atendidos por el CEM, según tipo de ingreso al CEM</t>
    </r>
  </si>
  <si>
    <r>
      <t xml:space="preserve">Cuadro N° 2: </t>
    </r>
    <r>
      <rPr>
        <sz val="9"/>
        <color theme="1"/>
        <rFont val="Arial"/>
        <family val="2"/>
      </rPr>
      <t>Casos de víctimas de esterilizaciones forzadas atendidos por el CEM, según sexo de la persona usuaria</t>
    </r>
  </si>
  <si>
    <t>Casos nuevos</t>
  </si>
  <si>
    <t>Casos continuadores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</si>
  <si>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</si>
  <si>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</si>
  <si>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</si>
  <si>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</si>
  <si>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</si>
  <si>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</si>
  <si>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</si>
  <si>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</si>
  <si>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</si>
  <si>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</si>
  <si>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</si>
  <si>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</si>
  <si>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Porcentaje (%)</t>
  </si>
  <si>
    <r>
      <t xml:space="preserve">Cuadro N° 3: </t>
    </r>
    <r>
      <rPr>
        <sz val="9"/>
        <color theme="1"/>
        <rFont val="Arial"/>
        <family val="2"/>
      </rPr>
      <t>Nivel educativo de los casos de víctimas de esterilizaciones forzadas atendidos por el CEM, según sexo de la persona usuaria</t>
    </r>
  </si>
  <si>
    <t>Nivel Educativo</t>
  </si>
  <si>
    <t xml:space="preserve">Mujer </t>
  </si>
  <si>
    <t>Porcentaje
(%)</t>
  </si>
  <si>
    <t>Sin nivel</t>
  </si>
  <si>
    <t>Inicial</t>
  </si>
  <si>
    <t>Primaria incompleta</t>
  </si>
  <si>
    <t>Primaria completa</t>
  </si>
  <si>
    <t>Secundaria incompleta</t>
  </si>
  <si>
    <t>Secundaria completa</t>
  </si>
  <si>
    <t>Superior técnico incompleta</t>
  </si>
  <si>
    <t>Superior técnico completa</t>
  </si>
  <si>
    <t>Superior universitaria incompleta</t>
  </si>
  <si>
    <t>Superior universitaria completo</t>
  </si>
  <si>
    <t>Sin Información</t>
  </si>
  <si>
    <r>
      <t xml:space="preserve">Cuadro N° 4: </t>
    </r>
    <r>
      <rPr>
        <sz val="9"/>
        <color theme="1"/>
        <rFont val="Arial"/>
        <family val="2"/>
      </rPr>
      <t>Casos atendidos en el CEM por mes y según grupo de edad de la persona usuaria</t>
    </r>
  </si>
  <si>
    <r>
      <t>Cuadro N° 5:</t>
    </r>
    <r>
      <rPr>
        <sz val="9"/>
        <color theme="1"/>
        <rFont val="Arial"/>
        <family val="2"/>
      </rPr>
      <t xml:space="preserve"> Casos de víctimas de esterilizaciones forzadas que presentan discapacidad</t>
    </r>
  </si>
  <si>
    <r>
      <t xml:space="preserve">Cuadro N° 6: </t>
    </r>
    <r>
      <rPr>
        <sz val="9"/>
        <color theme="1"/>
        <rFont val="Arial"/>
        <family val="2"/>
      </rPr>
      <t>Casos de víctimas de esterilizaciones forzadas que cuentan con algún tipo de seguro</t>
    </r>
  </si>
  <si>
    <t>Víctima presenta discapacidad</t>
  </si>
  <si>
    <t>Cuenta con algún tipo de seguro</t>
  </si>
  <si>
    <t>Si</t>
  </si>
  <si>
    <t>SIS</t>
  </si>
  <si>
    <t>No</t>
  </si>
  <si>
    <t>ESSALUD</t>
  </si>
  <si>
    <t>Sin información</t>
  </si>
  <si>
    <t>FFAA/PNP</t>
  </si>
  <si>
    <t>Seguro Privado</t>
  </si>
  <si>
    <t>No Tiene</t>
  </si>
  <si>
    <t>SECCIÓN II : CARACTERÍSTICAS DE LAS ACTIVIDADES EN LA ATENCIÓN DEL CASO</t>
  </si>
  <si>
    <r>
      <t xml:space="preserve">Cuadro N° 7: </t>
    </r>
    <r>
      <rPr>
        <sz val="9"/>
        <color theme="1"/>
        <rFont val="Arial"/>
        <family val="2"/>
      </rPr>
      <t>Actividades en la atención de los casos de víctimas de esterilizaciones forzadas por mes y tipo de servicio</t>
    </r>
  </si>
  <si>
    <t>Setiembre</t>
  </si>
  <si>
    <r>
      <t xml:space="preserve">Cuadro N° 8: </t>
    </r>
    <r>
      <rPr>
        <sz val="9"/>
        <color theme="1"/>
        <rFont val="Arial"/>
        <family val="2"/>
      </rPr>
      <t>Actividades personalizadas en la atención de los casos de víctimas de esterilizaciones forzadas, según tipo de servicio</t>
    </r>
  </si>
  <si>
    <t>Actividades</t>
  </si>
  <si>
    <t>Acompañamiento piscológico</t>
  </si>
  <si>
    <t>Estudio-diagnóstico</t>
  </si>
  <si>
    <t>Elaboración del plan de intervención</t>
  </si>
  <si>
    <t>Gestión social</t>
  </si>
  <si>
    <t>Evaluación</t>
  </si>
  <si>
    <t xml:space="preserve">SECCIÓN III: VARIACIÓN PORCENTUAL DE LOS CASOS DE VÍCTIMAS DE ESTERILIZACIONES FORZADAS </t>
  </si>
  <si>
    <r>
      <t xml:space="preserve">Cuadro N° 9: </t>
    </r>
    <r>
      <rPr>
        <sz val="9"/>
        <color theme="1"/>
        <rFont val="Arial"/>
        <family val="2"/>
      </rPr>
      <t>Variación porcentual por meses</t>
    </r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</si>
  <si>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</si>
  <si>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</si>
  <si>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</si>
  <si>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</si>
  <si>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</si>
  <si>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</si>
  <si>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</si>
  <si>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</si>
  <si>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</si>
  <si>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</si>
  <si>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</si>
  <si>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</si>
  <si>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r>
      <t xml:space="preserve">Fuente: </t>
    </r>
    <r>
      <rPr>
        <i/>
        <sz val="10"/>
        <color theme="1"/>
        <rFont val="Arial"/>
        <family val="2"/>
      </rPr>
      <t>Registro de casos de victimas de esterilizaciones forzadas</t>
    </r>
  </si>
  <si>
    <r>
      <t xml:space="preserve">Elaboración: </t>
    </r>
    <r>
      <rPr>
        <i/>
        <sz val="10"/>
        <color theme="1"/>
        <rFont val="Arial"/>
        <family val="2"/>
      </rPr>
      <t xml:space="preserve">Subunidad de Información, Seguimiento, Evaluación y Gestión del Conocimiento - SISEGC /AURORA/MIMP </t>
    </r>
  </si>
  <si>
    <t>Periodo:  Enero - Diciembre,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</si>
</sst>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_(* #,##0.00_);_(* \(#,##0.00\);_(* &quot;-&quot;??_);_(@_)"/>
  </numFmts>
  <fonts count="2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sz val="11"/>
      <color rgb="FF000000"/>
      <name val="Calibri"/>
      <family val="2"/>
    </font>
    <font>
      <b/>
      <sz val="12"/>
      <color theme="0"/>
      <name val="Arial"/>
      <family val="2"/>
    </font>
    <font>
      <b/>
      <sz val="16"/>
      <color theme="0"/>
      <name val="Arial"/>
      <family val="2"/>
    </font>
    <font>
      <b/>
      <sz val="18"/>
      <color theme="0"/>
      <name val="Arial"/>
      <family val="2"/>
    </font>
    <font>
      <b/>
      <sz val="20"/>
      <color theme="0"/>
      <name val="Arial"/>
      <family val="2"/>
    </font>
    <font>
      <b/>
      <sz val="11"/>
      <color theme="0"/>
      <name val="Arial"/>
      <family val="2"/>
    </font>
    <font>
      <b/>
      <sz val="9"/>
      <name val="Arial"/>
      <family val="2"/>
    </font>
    <font>
      <b/>
      <sz val="9"/>
      <color theme="4" tint="-0.499984740745262"/>
      <name val="Arial"/>
      <family val="2"/>
    </font>
    <font>
      <sz val="11"/>
      <color theme="4" tint="-0.499984740745262"/>
      <name val="Arial"/>
      <family val="2"/>
    </font>
    <font>
      <b/>
      <sz val="10"/>
      <color theme="0"/>
      <name val="Arial"/>
      <family val="2"/>
    </font>
    <font>
      <i/>
      <sz val="10"/>
      <color theme="1"/>
      <name val="Arial"/>
      <family val="2"/>
    </font>
    <font>
      <b/>
      <sz val="12"/>
      <color theme="3" tint="-0.499984740745262"/>
      <name val="Arial"/>
      <family val="2"/>
    </font>
    <font>
      <b/>
      <i/>
      <sz val="10"/>
      <color theme="1"/>
      <name val="Arial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rgb="FF002060"/>
      </top>
      <bottom/>
      <diagonal/>
    </border>
  </borders>
  <cellStyleXfs count="15">
    <xf numFmtId="0" fontId="0" fillId="0" borderId="0"/>
    <xf numFmtId="9" fontId="6" fillId="0" borderId="0" applyFont="0" applyFill="0" applyBorder="0" applyAlignment="0" applyProtection="0"/>
    <xf numFmtId="0" fontId="10" fillId="0" borderId="0" applyBorder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>
      <alignment vertical="center"/>
    </xf>
    <xf numFmtId="165" fontId="6" fillId="0" borderId="0" applyFont="0" applyFill="0" applyBorder="0" applyAlignment="0" applyProtection="0"/>
    <xf numFmtId="0" fontId="6" fillId="0" borderId="0"/>
    <xf numFmtId="9" fontId="2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9" fontId="23" fillId="0" borderId="0" applyFont="0" applyFill="0" applyBorder="0" applyAlignment="0" applyProtection="0"/>
    <xf numFmtId="0" fontId="5" fillId="0" borderId="0"/>
  </cellStyleXfs>
  <cellXfs count="79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3" fillId="0" borderId="0" xfId="0" applyFont="1" applyProtection="1">
      <protection hidden="1"/>
    </xf>
    <xf numFmtId="0" fontId="14" fillId="0" borderId="0" xfId="0" applyFont="1" applyAlignment="1" applyProtection="1">
      <alignment vertical="top"/>
      <protection hidden="1"/>
    </xf>
    <xf numFmtId="0" fontId="12" fillId="0" borderId="0" xfId="0" applyFont="1" applyAlignment="1" applyProtection="1">
      <alignment vertical="center"/>
      <protection hidden="1"/>
    </xf>
    <xf numFmtId="0" fontId="15" fillId="5" borderId="0" xfId="0" applyFont="1" applyFill="1" applyAlignment="1">
      <alignment vertical="center"/>
    </xf>
    <xf numFmtId="0" fontId="15" fillId="5" borderId="0" xfId="0" applyFont="1" applyFill="1"/>
    <xf numFmtId="0" fontId="15" fillId="5" borderId="0" xfId="0" applyFont="1" applyFill="1" applyAlignment="1">
      <alignment horizontal="center"/>
    </xf>
    <xf numFmtId="0" fontId="15" fillId="0" borderId="0" xfId="0" applyFont="1"/>
    <xf numFmtId="0" fontId="2" fillId="0" borderId="0" xfId="0" applyFont="1"/>
    <xf numFmtId="0" fontId="2" fillId="2" borderId="0" xfId="0" applyFont="1" applyFill="1"/>
    <xf numFmtId="0" fontId="7" fillId="2" borderId="0" xfId="0" applyFont="1" applyFill="1" applyAlignment="1" applyProtection="1">
      <alignment vertical="center" wrapText="1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alignment vertical="center" wrapText="1"/>
      <protection hidden="1"/>
    </xf>
    <xf numFmtId="0" fontId="9" fillId="3" borderId="0" xfId="0" applyFont="1" applyFill="1" applyAlignment="1" applyProtection="1">
      <alignment horizontal="center" vertical="center" wrapText="1"/>
      <protection hidden="1"/>
    </xf>
    <xf numFmtId="0" fontId="8" fillId="0" borderId="0" xfId="3" applyFont="1" applyAlignment="1" applyProtection="1">
      <alignment horizontal="left" vertical="center"/>
      <protection hidden="1"/>
    </xf>
    <xf numFmtId="3" fontId="8" fillId="0" borderId="0" xfId="3" applyNumberFormat="1" applyFont="1" applyAlignment="1" applyProtection="1">
      <alignment horizontal="center" vertical="center"/>
      <protection hidden="1"/>
    </xf>
    <xf numFmtId="3" fontId="16" fillId="0" borderId="0" xfId="3" applyNumberFormat="1" applyFont="1" applyAlignment="1" applyProtection="1">
      <alignment horizontal="center" vertical="center"/>
      <protection hidden="1"/>
    </xf>
    <xf numFmtId="0" fontId="9" fillId="3" borderId="1" xfId="3" applyFont="1" applyFill="1" applyBorder="1" applyAlignment="1" applyProtection="1">
      <alignment horizontal="left" vertical="center"/>
      <protection hidden="1"/>
    </xf>
    <xf numFmtId="3" fontId="9" fillId="3" borderId="1" xfId="3" applyNumberFormat="1" applyFont="1" applyFill="1" applyBorder="1" applyAlignment="1" applyProtection="1">
      <alignment horizontal="center" vertical="center"/>
      <protection hidden="1"/>
    </xf>
    <xf numFmtId="0" fontId="16" fillId="6" borderId="0" xfId="3" applyFont="1" applyFill="1" applyAlignment="1" applyProtection="1">
      <alignment horizontal="left" vertical="center"/>
      <protection hidden="1"/>
    </xf>
    <xf numFmtId="9" fontId="8" fillId="6" borderId="0" xfId="1" applyFont="1" applyFill="1" applyBorder="1" applyAlignment="1" applyProtection="1">
      <alignment horizontal="center" vertical="center"/>
      <protection hidden="1"/>
    </xf>
    <xf numFmtId="9" fontId="16" fillId="6" borderId="0" xfId="1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Alignment="1">
      <alignment horizontal="left" vertical="center"/>
    </xf>
    <xf numFmtId="0" fontId="9" fillId="3" borderId="0" xfId="0" applyFont="1" applyFill="1" applyAlignment="1" applyProtection="1">
      <alignment vertical="center"/>
      <protection hidden="1"/>
    </xf>
    <xf numFmtId="0" fontId="8" fillId="0" borderId="0" xfId="3" applyFont="1" applyAlignment="1" applyProtection="1">
      <alignment vertical="center"/>
      <protection hidden="1"/>
    </xf>
    <xf numFmtId="9" fontId="16" fillId="0" borderId="0" xfId="1" applyFont="1" applyFill="1" applyBorder="1" applyAlignment="1" applyProtection="1">
      <alignment horizontal="center" vertical="center"/>
      <protection hidden="1"/>
    </xf>
    <xf numFmtId="9" fontId="9" fillId="3" borderId="1" xfId="1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Alignment="1" applyProtection="1">
      <alignment horizontal="left" vertical="center"/>
      <protection hidden="1"/>
    </xf>
    <xf numFmtId="0" fontId="17" fillId="2" borderId="0" xfId="0" applyFont="1" applyFill="1"/>
    <xf numFmtId="0" fontId="17" fillId="2" borderId="0" xfId="0" applyFont="1" applyFill="1" applyAlignment="1" applyProtection="1">
      <alignment horizontal="center"/>
      <protection hidden="1"/>
    </xf>
    <xf numFmtId="0" fontId="9" fillId="3" borderId="0" xfId="0" applyFont="1" applyFill="1" applyAlignment="1" applyProtection="1">
      <alignment vertical="center" wrapText="1"/>
      <protection hidden="1"/>
    </xf>
    <xf numFmtId="0" fontId="9" fillId="3" borderId="1" xfId="3" applyFont="1" applyFill="1" applyBorder="1" applyAlignment="1" applyProtection="1">
      <alignment vertical="center"/>
      <protection hidden="1"/>
    </xf>
    <xf numFmtId="0" fontId="16" fillId="6" borderId="0" xfId="3" applyFont="1" applyFill="1" applyAlignment="1" applyProtection="1">
      <alignment vertical="center"/>
      <protection hidden="1"/>
    </xf>
    <xf numFmtId="0" fontId="9" fillId="3" borderId="0" xfId="3" applyFont="1" applyFill="1" applyAlignment="1">
      <alignment vertical="center"/>
    </xf>
    <xf numFmtId="0" fontId="9" fillId="3" borderId="0" xfId="3" applyFont="1" applyFill="1" applyAlignment="1">
      <alignment horizontal="center" vertical="center"/>
    </xf>
    <xf numFmtId="0" fontId="9" fillId="3" borderId="0" xfId="3" applyFont="1" applyFill="1" applyAlignment="1">
      <alignment horizontal="center" vertical="center" wrapText="1"/>
    </xf>
    <xf numFmtId="0" fontId="18" fillId="0" borderId="0" xfId="0" applyFont="1" applyAlignment="1" applyProtection="1">
      <alignment horizontal="left" vertical="top" wrapText="1"/>
      <protection hidden="1"/>
    </xf>
    <xf numFmtId="3" fontId="8" fillId="0" borderId="0" xfId="3" applyNumberFormat="1" applyFont="1" applyAlignment="1">
      <alignment horizontal="center" vertical="center"/>
    </xf>
    <xf numFmtId="164" fontId="16" fillId="0" borderId="0" xfId="5" applyNumberFormat="1" applyFont="1" applyFill="1" applyBorder="1" applyAlignment="1">
      <alignment horizontal="center" vertical="center"/>
    </xf>
    <xf numFmtId="0" fontId="8" fillId="7" borderId="0" xfId="3" applyFont="1" applyFill="1" applyAlignment="1">
      <alignment horizontal="left" vertical="center"/>
    </xf>
    <xf numFmtId="0" fontId="16" fillId="7" borderId="0" xfId="3" applyFont="1" applyFill="1" applyAlignment="1">
      <alignment horizontal="left" vertical="center"/>
    </xf>
    <xf numFmtId="3" fontId="8" fillId="7" borderId="0" xfId="3" applyNumberFormat="1" applyFont="1" applyFill="1" applyAlignment="1">
      <alignment horizontal="center" vertical="center"/>
    </xf>
    <xf numFmtId="9" fontId="16" fillId="7" borderId="0" xfId="5" applyFont="1" applyFill="1" applyBorder="1" applyAlignment="1">
      <alignment horizontal="center" vertical="center"/>
    </xf>
    <xf numFmtId="0" fontId="19" fillId="0" borderId="0" xfId="3" applyFont="1" applyAlignment="1">
      <alignment horizontal="center" vertical="center" wrapText="1"/>
    </xf>
    <xf numFmtId="164" fontId="4" fillId="0" borderId="0" xfId="5" applyNumberFormat="1" applyFont="1" applyFill="1" applyBorder="1" applyAlignment="1">
      <alignment horizontal="center" vertical="center"/>
    </xf>
    <xf numFmtId="3" fontId="9" fillId="3" borderId="1" xfId="3" applyNumberFormat="1" applyFont="1" applyFill="1" applyBorder="1" applyAlignment="1">
      <alignment horizontal="center" vertical="center"/>
    </xf>
    <xf numFmtId="164" fontId="9" fillId="3" borderId="1" xfId="5" applyNumberFormat="1" applyFont="1" applyFill="1" applyBorder="1" applyAlignment="1">
      <alignment horizontal="center" vertical="center"/>
    </xf>
    <xf numFmtId="0" fontId="9" fillId="3" borderId="1" xfId="3" applyFont="1" applyFill="1" applyBorder="1" applyAlignment="1">
      <alignment horizontal="center" vertical="center"/>
    </xf>
    <xf numFmtId="9" fontId="9" fillId="3" borderId="1" xfId="5" applyFont="1" applyFill="1" applyBorder="1" applyAlignment="1">
      <alignment horizontal="center" vertical="center"/>
    </xf>
    <xf numFmtId="0" fontId="20" fillId="2" borderId="0" xfId="0" applyFont="1" applyFill="1"/>
    <xf numFmtId="0" fontId="20" fillId="0" borderId="0" xfId="0" applyFont="1"/>
    <xf numFmtId="0" fontId="15" fillId="5" borderId="0" xfId="3" applyFont="1" applyFill="1" applyAlignment="1" applyProtection="1">
      <alignment vertical="center"/>
      <protection hidden="1"/>
    </xf>
    <xf numFmtId="0" fontId="11" fillId="5" borderId="0" xfId="3" applyFont="1" applyFill="1" applyAlignment="1" applyProtection="1">
      <alignment vertical="center"/>
      <protection hidden="1"/>
    </xf>
    <xf numFmtId="0" fontId="21" fillId="0" borderId="0" xfId="3" applyFont="1" applyAlignment="1" applyProtection="1">
      <alignment vertical="center"/>
      <protection hidden="1"/>
    </xf>
    <xf numFmtId="3" fontId="2" fillId="2" borderId="0" xfId="0" applyNumberFormat="1" applyFont="1" applyFill="1"/>
    <xf numFmtId="0" fontId="16" fillId="0" borderId="0" xfId="3" applyFont="1" applyAlignment="1" applyProtection="1">
      <alignment horizontal="left" vertical="center"/>
      <protection hidden="1"/>
    </xf>
    <xf numFmtId="0" fontId="15" fillId="5" borderId="0" xfId="3" applyFont="1" applyFill="1" applyAlignment="1" applyProtection="1">
      <alignment horizontal="left" vertical="center"/>
      <protection hidden="1"/>
    </xf>
    <xf numFmtId="0" fontId="11" fillId="5" borderId="0" xfId="3" applyFont="1" applyFill="1" applyAlignment="1" applyProtection="1">
      <alignment horizontal="left" vertical="center"/>
      <protection hidden="1"/>
    </xf>
    <xf numFmtId="0" fontId="21" fillId="0" borderId="0" xfId="3" applyFont="1" applyAlignment="1" applyProtection="1">
      <alignment horizontal="left" vertical="center"/>
      <protection hidden="1"/>
    </xf>
    <xf numFmtId="0" fontId="15" fillId="0" borderId="0" xfId="3" applyFont="1" applyAlignment="1" applyProtection="1">
      <alignment horizontal="left" vertical="center"/>
      <protection hidden="1"/>
    </xf>
    <xf numFmtId="0" fontId="11" fillId="0" borderId="0" xfId="3" applyFont="1" applyAlignment="1" applyProtection="1">
      <alignment horizontal="left" vertical="center"/>
      <protection hidden="1"/>
    </xf>
    <xf numFmtId="0" fontId="9" fillId="3" borderId="0" xfId="3" applyFont="1" applyFill="1" applyAlignment="1" applyProtection="1">
      <alignment horizontal="left" vertical="center"/>
      <protection hidden="1"/>
    </xf>
    <xf numFmtId="0" fontId="9" fillId="3" borderId="0" xfId="3" applyFont="1" applyFill="1" applyAlignment="1" applyProtection="1">
      <alignment horizontal="center" vertical="center"/>
      <protection hidden="1"/>
    </xf>
    <xf numFmtId="9" fontId="1" fillId="0" borderId="0" xfId="1" applyFont="1" applyFill="1" applyBorder="1" applyAlignment="1">
      <alignment horizontal="center" vertical="center" wrapText="1"/>
    </xf>
    <xf numFmtId="0" fontId="9" fillId="3" borderId="1" xfId="6" applyFont="1" applyFill="1" applyBorder="1" applyAlignment="1">
      <alignment horizontal="center" vertical="center" wrapText="1"/>
    </xf>
    <xf numFmtId="3" fontId="9" fillId="3" borderId="1" xfId="6" applyNumberFormat="1" applyFont="1" applyFill="1" applyBorder="1" applyAlignment="1">
      <alignment horizontal="center" vertical="center" wrapText="1"/>
    </xf>
    <xf numFmtId="9" fontId="9" fillId="3" borderId="1" xfId="1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9" fillId="3" borderId="1" xfId="3" applyFont="1" applyFill="1" applyBorder="1" applyAlignment="1" applyProtection="1">
      <alignment horizontal="center" vertical="center"/>
      <protection hidden="1"/>
    </xf>
    <xf numFmtId="0" fontId="12" fillId="4" borderId="0" xfId="0" applyFont="1" applyFill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7" fillId="2" borderId="0" xfId="0" applyFont="1" applyFill="1" applyAlignment="1" applyProtection="1">
      <alignment horizontal="left" vertical="center" wrapText="1"/>
      <protection hidden="1"/>
    </xf>
    <xf numFmtId="0" fontId="9" fillId="3" borderId="0" xfId="3" applyFont="1" applyFill="1" applyAlignment="1">
      <alignment horizontal="left" vertical="center" wrapText="1"/>
    </xf>
    <xf numFmtId="0" fontId="16" fillId="0" borderId="0" xfId="3" applyFont="1" applyAlignment="1">
      <alignment horizontal="center" vertical="center"/>
    </xf>
    <xf numFmtId="0" fontId="9" fillId="3" borderId="1" xfId="3" applyFont="1" applyFill="1" applyBorder="1" applyAlignment="1">
      <alignment horizontal="center" vertical="center"/>
    </xf>
    <xf numFmtId="0" fontId="9" fillId="3" borderId="0" xfId="0" applyFont="1" applyFill="1" applyAlignment="1" applyProtection="1">
      <alignment horizontal="center" vertical="center" wrapText="1"/>
      <protection hidden="1"/>
    </xf>
  </cellXfs>
  <cellStyles count="15">
    <cellStyle name="Millares 2" xfId="7"/>
    <cellStyle name="Normal" xfId="0" builtinId="0"/>
    <cellStyle name="Normal 2" xfId="2"/>
    <cellStyle name="Normal 2 2 2" xfId="3"/>
    <cellStyle name="Normal 2 2 3" xfId="8"/>
    <cellStyle name="Normal 2 3" xfId="12"/>
    <cellStyle name="Normal 2 3 2" xfId="6"/>
    <cellStyle name="Normal 3 2" xfId="14"/>
    <cellStyle name="Porcentaje" xfId="1" builtinId="5"/>
    <cellStyle name="Porcentaje 10" xfId="11"/>
    <cellStyle name="Porcentaje 2" xfId="5"/>
    <cellStyle name="Porcentaje 3 2" xfId="10"/>
    <cellStyle name="Porcentual 2" xfId="4"/>
    <cellStyle name="Porcentual 2 2" xfId="9"/>
    <cellStyle name="Porcentual 2 2 2" xfId="13"/>
  </cellStyles>
  <dxfs count="0"/>
  <tableStyles count="0" defaultTableStyle="TableStyleMedium2" defaultPivotStyle="PivotStyleLight16"/>
  <colors>
    <mruColors>
      <color rgb="FFFF3333"/>
      <color rgb="FF0033CC"/>
      <color rgb="FF305496"/>
      <color rgb="FFFF8989"/>
      <color rgb="FFFF9797"/>
      <color rgb="FFDDEBF7"/>
      <color rgb="FFCDFFCD"/>
      <color rgb="FFFFFF89"/>
      <color rgb="FFFFE5E5"/>
      <color rgb="FFC1FF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 de casos atendidos según sexo de la persona usuaria</a:t>
            </a:r>
          </a:p>
        </c:rich>
      </c:tx>
      <c:layout>
        <c:manualLayout>
          <c:xMode val="edge"/>
          <c:yMode val="edge"/>
          <c:x val="0.13447444480401524"/>
          <c:y val="2.935779628001019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2210262670293172"/>
          <c:y val="0.43051134685334752"/>
          <c:w val="0.39749559356321562"/>
          <c:h val="0.35659585960115114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20"/>
            <c:spPr>
              <a:solidFill>
                <a:srgbClr val="BFD8E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AAA-4910-B00D-B007AF4DC206}"/>
              </c:ext>
            </c:extLst>
          </c:dPt>
          <c:dPt>
            <c:idx val="1"/>
            <c:bubble3D val="0"/>
            <c:spPr>
              <a:solidFill>
                <a:srgbClr val="4472C4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AAA-4910-B00D-B007AF4DC206}"/>
              </c:ext>
            </c:extLst>
          </c:dPt>
          <c:dPt>
            <c:idx val="2"/>
            <c:bubble3D val="0"/>
            <c:explosion val="7"/>
            <c:spPr>
              <a:solidFill>
                <a:schemeClr val="accent6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AA-4910-B00D-B007AF4DC206}"/>
              </c:ext>
            </c:extLst>
          </c:dPt>
          <c:dLbls>
            <c:dLbl>
              <c:idx val="0"/>
              <c:layout>
                <c:manualLayout>
                  <c:x val="0.43705380594217974"/>
                  <c:y val="-6.3007992168181551E-2"/>
                </c:manualLayout>
              </c:layout>
              <c:tx>
                <c:rich>
                  <a:bodyPr/>
                  <a:lstStyle/>
                  <a:p>
                    <a:fld id="{FEF96FAD-6FE8-4F49-9F24-2476B4B04FF3}" type="CATEGORYNAME">
                      <a:rPr lang="en-US"/>
                      <a:pPr/>
                      <a:t>[NOMBRE DE CATEGORÍA]</a:t>
                    </a:fld>
                    <a:r>
                      <a:rPr lang="en-US"/>
                      <a:t>,</a:t>
                    </a:r>
                    <a:r>
                      <a:rPr lang="en-US" baseline="0"/>
                      <a:t>
</a:t>
                    </a:r>
                    <a:fld id="{7FFC128D-A3DB-48B8-974E-E726EDB3D726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7AAA-4910-B00D-B007AF4DC206}"/>
                </c:ext>
              </c:extLst>
            </c:dLbl>
            <c:dLbl>
              <c:idx val="1"/>
              <c:layout>
                <c:manualLayout>
                  <c:x val="-0.39655016531898485"/>
                  <c:y val="0.49026913436463526"/>
                </c:manualLayout>
              </c:layout>
              <c:tx>
                <c:rich>
                  <a:bodyPr/>
                  <a:lstStyle/>
                  <a:p>
                    <a:fld id="{E6661C3D-5AB1-46A5-A26B-B6B56D8A32DB}" type="CATEGORYNAME">
                      <a:rPr lang="en-US"/>
                      <a:pPr/>
                      <a:t>[NOMBRE DE CATEGORÍA]</a:t>
                    </a:fld>
                    <a:r>
                      <a:rPr lang="en-US"/>
                      <a:t>,</a:t>
                    </a:r>
                    <a:r>
                      <a:rPr lang="en-US" baseline="0"/>
                      <a:t>
</a:t>
                    </a:r>
                    <a:fld id="{58414436-785A-49E1-9F19-F8E19345E6A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848239457289548"/>
                      <c:h val="0.177749196141479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AAA-4910-B00D-B007AF4DC2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1"/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REVIESFO!$H$9:$I$9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REVIESFO!$H$23:$I$23</c:f>
              <c:numCache>
                <c:formatCode>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AAA-4910-B00D-B007AF4DC20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pattFill prst="pct5">
          <a:fgClr>
            <a:sysClr val="window" lastClr="FFFFFF"/>
          </a:fgClr>
          <a:bgClr>
            <a:sysClr val="window" lastClr="FFFFFF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E7E6E6">
          <a:lumMod val="90000"/>
        </a:srgb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latin typeface="Arial" panose="020B0604020202020204" pitchFamily="34" charset="0"/>
                <a:cs typeface="Arial" panose="020B0604020202020204" pitchFamily="34" charset="0"/>
              </a:rPr>
              <a:t>Pocentaje de casos atendidos según nivel educativo de la persona usuaria</a:t>
            </a:r>
          </a:p>
        </c:rich>
      </c:tx>
      <c:layout>
        <c:manualLayout>
          <c:xMode val="edge"/>
          <c:yMode val="edge"/>
          <c:x val="0.12984216154267267"/>
          <c:y val="3.13551273016942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6560424966799528E-3"/>
                  <c:y val="-0.1986335365666840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FA-467F-9E50-5B010ED8F287}"/>
                </c:ext>
              </c:extLst>
            </c:dLbl>
            <c:dLbl>
              <c:idx val="1"/>
              <c:layout>
                <c:manualLayout>
                  <c:x val="0"/>
                  <c:y val="-3.67045945516817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FA-467F-9E50-5B010ED8F287}"/>
                </c:ext>
              </c:extLst>
            </c:dLbl>
            <c:dLbl>
              <c:idx val="2"/>
              <c:layout>
                <c:manualLayout>
                  <c:x val="7.2780861408717351E-4"/>
                  <c:y val="-0.1909547882390188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FA-467F-9E50-5B010ED8F287}"/>
                </c:ext>
              </c:extLst>
            </c:dLbl>
            <c:dLbl>
              <c:idx val="3"/>
              <c:layout>
                <c:manualLayout>
                  <c:x val="6.5589610063682283E-3"/>
                  <c:y val="-0.1699235066433816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FA-467F-9E50-5B010ED8F287}"/>
                </c:ext>
              </c:extLst>
            </c:dLbl>
            <c:dLbl>
              <c:idx val="4"/>
              <c:layout>
                <c:manualLayout>
                  <c:x val="5.3120849933598934E-3"/>
                  <c:y val="-5.50972762645914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FA-467F-9E50-5B010ED8F287}"/>
                </c:ext>
              </c:extLst>
            </c:dLbl>
            <c:dLbl>
              <c:idx val="5"/>
              <c:layout>
                <c:manualLayout>
                  <c:x val="-9.9164957660845386E-17"/>
                  <c:y val="-3.98075921443671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FA-467F-9E50-5B010ED8F287}"/>
                </c:ext>
              </c:extLst>
            </c:dLbl>
            <c:dLbl>
              <c:idx val="6"/>
              <c:layout>
                <c:manualLayout>
                  <c:x val="-5.9105694952432137E-3"/>
                  <c:y val="-3.476168591766495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FA-467F-9E50-5B010ED8F287}"/>
                </c:ext>
              </c:extLst>
            </c:dLbl>
            <c:dLbl>
              <c:idx val="7"/>
              <c:layout>
                <c:manualLayout>
                  <c:x val="-3.2060922821911544E-3"/>
                  <c:y val="-3.611929693718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FA-467F-9E50-5B010ED8F287}"/>
                </c:ext>
              </c:extLst>
            </c:dLbl>
            <c:dLbl>
              <c:idx val="8"/>
              <c:layout>
                <c:manualLayout>
                  <c:x val="-1.6030366722088027E-3"/>
                  <c:y val="-4.772041627092333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2FA-467F-9E50-5B010ED8F287}"/>
                </c:ext>
              </c:extLst>
            </c:dLbl>
            <c:dLbl>
              <c:idx val="9"/>
              <c:layout>
                <c:manualLayout>
                  <c:x val="1.1014039066616695E-3"/>
                  <c:y val="-3.654932238528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FA-467F-9E50-5B010ED8F287}"/>
                </c:ext>
              </c:extLst>
            </c:dLbl>
            <c:dLbl>
              <c:idx val="10"/>
              <c:layout>
                <c:manualLayout>
                  <c:x val="8.1135902636916835E-3"/>
                  <c:y val="-3.946526139485492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2FA-467F-9E50-5B010ED8F2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REVIESFO!$B$27:$B$37</c:f>
              <c:strCache>
                <c:ptCount val="11"/>
                <c:pt idx="0">
                  <c:v>Sin nivel</c:v>
                </c:pt>
                <c:pt idx="1">
                  <c:v>Inicial</c:v>
                </c:pt>
                <c:pt idx="2">
                  <c:v>Primaria incompleta</c:v>
                </c:pt>
                <c:pt idx="3">
                  <c:v>Primaria completa</c:v>
                </c:pt>
                <c:pt idx="4">
                  <c:v>Secundaria incompleta</c:v>
                </c:pt>
                <c:pt idx="5">
                  <c:v>Secundaria completa</c:v>
                </c:pt>
                <c:pt idx="6">
                  <c:v>Superior técnico incompleta</c:v>
                </c:pt>
                <c:pt idx="7">
                  <c:v>Superior técnico completa</c:v>
                </c:pt>
                <c:pt idx="8">
                  <c:v>Superior universitaria incompleta</c:v>
                </c:pt>
                <c:pt idx="9">
                  <c:v>Superior universitaria completo</c:v>
                </c:pt>
                <c:pt idx="10">
                  <c:v>Sin Información</c:v>
                </c:pt>
              </c:strCache>
            </c:strRef>
          </c:cat>
          <c:val>
            <c:numRef>
              <c:f>REVIESFO!$G$27:$G$37</c:f>
              <c:numCache>
                <c:formatCode>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0.66666666666666663</c:v>
                </c:pt>
                <c:pt idx="3">
                  <c:v>0.33333333333333331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2FA-467F-9E50-5B010ED8F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45959936"/>
        <c:axId val="1545963200"/>
      </c:barChart>
      <c:catAx>
        <c:axId val="1545959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545963200"/>
        <c:crosses val="autoZero"/>
        <c:auto val="1"/>
        <c:lblAlgn val="ctr"/>
        <c:lblOffset val="100"/>
        <c:noMultiLvlLbl val="0"/>
      </c:catAx>
      <c:valAx>
        <c:axId val="1545963200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545959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none">
                <a:latin typeface="Arial" panose="020B0604020202020204" pitchFamily="34" charset="0"/>
                <a:cs typeface="Arial" panose="020B0604020202020204" pitchFamily="34" charset="0"/>
              </a:rPr>
              <a:t>Casos atendidos por el CEM según grupo de edad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9387275453918671"/>
          <c:y val="0.1956769055745165"/>
          <c:w val="0.66770768905405664"/>
          <c:h val="0.75426621160409557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accent5"/>
              </a:fgClr>
              <a:bgClr>
                <a:schemeClr val="bg1"/>
              </a:bgClr>
            </a:pattFill>
            <a:ln w="9525"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REVIESFO!$C$41:$H$41</c:f>
              <c:strCache>
                <c:ptCount val="6"/>
                <c:pt idx="0">
                  <c:v>0 - 17 años</c:v>
                </c:pt>
                <c:pt idx="1">
                  <c:v>18 - 25 años</c:v>
                </c:pt>
                <c:pt idx="2">
                  <c:v>26 - 35 años</c:v>
                </c:pt>
                <c:pt idx="3">
                  <c:v>36 - 45 años</c:v>
                </c:pt>
                <c:pt idx="4">
                  <c:v>46 - 59 años</c:v>
                </c:pt>
                <c:pt idx="5">
                  <c:v>60 a más años</c:v>
                </c:pt>
              </c:strCache>
            </c:strRef>
          </c:cat>
          <c:val>
            <c:numRef>
              <c:f>REVIESFO!$C$54:$H$54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D8-432B-9781-6BB9DBE42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45968640"/>
        <c:axId val="1545962112"/>
      </c:barChart>
      <c:catAx>
        <c:axId val="15459686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545962112"/>
        <c:crosses val="autoZero"/>
        <c:auto val="1"/>
        <c:lblAlgn val="ctr"/>
        <c:lblOffset val="100"/>
        <c:noMultiLvlLbl val="0"/>
      </c:catAx>
      <c:valAx>
        <c:axId val="1545962112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1545968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latin typeface="Arial" panose="020B0604020202020204" pitchFamily="34" charset="0"/>
                <a:cs typeface="Arial" panose="020B0604020202020204" pitchFamily="34" charset="0"/>
              </a:rPr>
              <a:t>Porcentaje de actividades en la atención según tipo de servicio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8724242588570892"/>
          <c:y val="0.29434697141089744"/>
          <c:w val="0.43183706002911115"/>
          <c:h val="0.6688339520339796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pattFill prst="trellis">
                <a:fgClr>
                  <a:srgbClr val="305496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113-4A7C-811A-70C62FAA7944}"/>
              </c:ext>
            </c:extLst>
          </c:dPt>
          <c:dPt>
            <c:idx val="1"/>
            <c:bubble3D val="0"/>
            <c:spPr>
              <a:pattFill prst="dkDnDiag">
                <a:fgClr>
                  <a:srgbClr val="FF2F2F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113-4A7C-811A-70C62FAA7944}"/>
              </c:ext>
            </c:extLst>
          </c:dPt>
          <c:dPt>
            <c:idx val="2"/>
            <c:bubble3D val="0"/>
            <c:spPr>
              <a:pattFill prst="pct75">
                <a:fgClr>
                  <a:srgbClr val="00B050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113-4A7C-811A-70C62FAA7944}"/>
              </c:ext>
            </c:extLst>
          </c:dPt>
          <c:dLbls>
            <c:dLbl>
              <c:idx val="0"/>
              <c:layout>
                <c:manualLayout>
                  <c:x val="0.18373364137857981"/>
                  <c:y val="-9.30348495201877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13-4A7C-811A-70C62FAA7944}"/>
                </c:ext>
              </c:extLst>
            </c:dLbl>
            <c:dLbl>
              <c:idx val="1"/>
              <c:layout>
                <c:manualLayout>
                  <c:x val="0.17434624036979277"/>
                  <c:y val="-5.02380305910037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13-4A7C-811A-70C62FAA7944}"/>
                </c:ext>
              </c:extLst>
            </c:dLbl>
            <c:dLbl>
              <c:idx val="2"/>
              <c:layout>
                <c:manualLayout>
                  <c:x val="-0.21644450526997838"/>
                  <c:y val="-0.20058587599156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13-4A7C-811A-70C62FAA79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REVIESFO!$C$72:$E$72</c:f>
              <c:strCache>
                <c:ptCount val="3"/>
                <c:pt idx="0">
                  <c:v>Admisión</c:v>
                </c:pt>
                <c:pt idx="1">
                  <c:v>Psicología</c:v>
                </c:pt>
                <c:pt idx="2">
                  <c:v>Social</c:v>
                </c:pt>
              </c:strCache>
            </c:strRef>
          </c:cat>
          <c:val>
            <c:numRef>
              <c:f>REVIESFO!$C$86:$E$86</c:f>
              <c:numCache>
                <c:formatCode>0%</c:formatCode>
                <c:ptCount val="3"/>
                <c:pt idx="0">
                  <c:v>0.15789473684210525</c:v>
                </c:pt>
                <c:pt idx="1">
                  <c:v>0</c:v>
                </c:pt>
                <c:pt idx="2">
                  <c:v>0.84210526315789469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113-4A7C-811A-70C62FAA794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none">
                <a:latin typeface="Arial" panose="020B0604020202020204" pitchFamily="34" charset="0"/>
                <a:cs typeface="Arial" panose="020B0604020202020204" pitchFamily="34" charset="0"/>
              </a:rPr>
              <a:t>Número de actividades en la atención según</a:t>
            </a:r>
            <a:r>
              <a:rPr lang="es-PE" sz="1000" b="1" i="0" u="none" baseline="0">
                <a:latin typeface="Arial" panose="020B0604020202020204" pitchFamily="34" charset="0"/>
                <a:cs typeface="Arial" panose="020B0604020202020204" pitchFamily="34" charset="0"/>
              </a:rPr>
              <a:t> mes</a:t>
            </a:r>
            <a:endParaRPr lang="es-PE" sz="1000" b="1" i="0" u="none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B686DA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694-4F79-B9AE-A4CC75E20F17}"/>
              </c:ext>
            </c:extLst>
          </c:dPt>
          <c:dLbls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REVIESFO!$B$73:$B$84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REVIESFO!$F$73:$F$84</c:f>
              <c:numCache>
                <c:formatCode>#,##0</c:formatCode>
                <c:ptCount val="12"/>
                <c:pt idx="0">
                  <c:v>16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94-4F79-B9AE-A4CC75E20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45954496"/>
        <c:axId val="1545958848"/>
      </c:barChart>
      <c:catAx>
        <c:axId val="1545954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545958848"/>
        <c:crosses val="autoZero"/>
        <c:auto val="1"/>
        <c:lblAlgn val="ctr"/>
        <c:lblOffset val="100"/>
        <c:noMultiLvlLbl val="0"/>
      </c:catAx>
      <c:valAx>
        <c:axId val="154595884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45954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900" b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 de casos de víctimas de esterilizaciones forzadas que presentan discapacidad</a:t>
            </a:r>
          </a:p>
        </c:rich>
      </c:tx>
      <c:layout>
        <c:manualLayout>
          <c:xMode val="edge"/>
          <c:yMode val="edge"/>
          <c:x val="0.12618096422157757"/>
          <c:y val="3.071261820915601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4400270720876869"/>
          <c:y val="0.4261430728791672"/>
          <c:w val="0.32288020601198431"/>
          <c:h val="0.54039980129841203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9"/>
            <c:spPr>
              <a:solidFill>
                <a:srgbClr val="5B9BD5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34B-4CB7-BD44-9FF140E45831}"/>
              </c:ext>
            </c:extLst>
          </c:dPt>
          <c:dPt>
            <c:idx val="1"/>
            <c:bubble3D val="0"/>
            <c:explosion val="7"/>
            <c:spPr>
              <a:solidFill>
                <a:srgbClr val="FF5D5D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C34B-4CB7-BD44-9FF140E45831}"/>
              </c:ext>
            </c:extLst>
          </c:dPt>
          <c:dPt>
            <c:idx val="2"/>
            <c:bubble3D val="0"/>
            <c:explosion val="5"/>
            <c:spPr>
              <a:solidFill>
                <a:srgbClr val="FFFF85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34B-4CB7-BD44-9FF140E45831}"/>
              </c:ext>
            </c:extLst>
          </c:dPt>
          <c:dLbls>
            <c:dLbl>
              <c:idx val="0"/>
              <c:layout>
                <c:manualLayout>
                  <c:x val="0.27739639341198857"/>
                  <c:y val="2.508111682890027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4B-4CB7-BD44-9FF140E45831}"/>
                </c:ext>
              </c:extLst>
            </c:dLbl>
            <c:dLbl>
              <c:idx val="1"/>
              <c:layout>
                <c:manualLayout>
                  <c:x val="0.24904141699268723"/>
                  <c:y val="-4.73960753673577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775697849089619"/>
                      <c:h val="0.170017636684303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34B-4CB7-BD44-9FF140E45831}"/>
                </c:ext>
              </c:extLst>
            </c:dLbl>
            <c:dLbl>
              <c:idx val="2"/>
              <c:layout>
                <c:manualLayout>
                  <c:x val="-0.31559847471896202"/>
                  <c:y val="9.10372314571789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753792568381783"/>
                      <c:h val="0.237270341207349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C34B-4CB7-BD44-9FF140E458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1">
                    <a:latin typeface="+mj-lt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  <a:headEnd type="arrow" w="med" len="med"/>
                  <a:tailEnd type="none" w="med" len="med"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REVIESFO!$B$59:$B$61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REVIESFO!$E$59:$E$61</c:f>
              <c:numCache>
                <c:formatCode>0.0%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34B-4CB7-BD44-9FF140E45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E7E6E6">
          <a:lumMod val="90000"/>
        </a:srgb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59966305581665"/>
          <c:y val="0.17788634772414874"/>
          <c:w val="0.7855129818809824"/>
          <c:h val="0.79864243260635193"/>
        </c:manualLayout>
      </c:layout>
      <c:lineChart>
        <c:grouping val="standard"/>
        <c:varyColors val="0"/>
        <c:ser>
          <c:idx val="0"/>
          <c:order val="0"/>
          <c:tx>
            <c:strRef>
              <c:f>REVIESFO!$D$109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22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4.2491944146079465E-2"/>
                  <c:y val="2.5688080817187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59-4DC1-8441-A174CA385B85}"/>
                </c:ext>
              </c:extLst>
            </c:dLbl>
            <c:dLbl>
              <c:idx val="8"/>
              <c:layout>
                <c:manualLayout>
                  <c:x val="-4.2491944146079645E-2"/>
                  <c:y val="-2.5688080817187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59-4DC1-8441-A174CA385B85}"/>
                </c:ext>
              </c:extLst>
            </c:dLbl>
            <c:dLbl>
              <c:idx val="11"/>
              <c:layout>
                <c:manualLayout>
                  <c:x val="-4.2491944146079486E-2"/>
                  <c:y val="2.9357806648214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59-4DC1-8441-A174CA385B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REVIESFO!$B$110:$B$121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REVIESFO!$D$110:$D$121</c:f>
              <c:numCache>
                <c:formatCode>#,##0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259-4DC1-8441-A174CA385B85}"/>
            </c:ext>
          </c:extLst>
        </c:ser>
        <c:ser>
          <c:idx val="1"/>
          <c:order val="1"/>
          <c:tx>
            <c:strRef>
              <c:f>REVIESFO!$C$109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2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REVIESFO!$B$110:$B$121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REVIESFO!$C$110:$C$121</c:f>
              <c:numCache>
                <c:formatCode>#,##0</c:formatCode>
                <c:ptCount val="12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8</c:v>
                </c:pt>
                <c:pt idx="10">
                  <c:v>6</c:v>
                </c:pt>
                <c:pt idx="1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259-4DC1-8441-A174CA385B8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45955584"/>
        <c:axId val="1545956128"/>
      </c:lineChart>
      <c:catAx>
        <c:axId val="1545955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45956128"/>
        <c:crosses val="autoZero"/>
        <c:auto val="1"/>
        <c:lblAlgn val="ctr"/>
        <c:lblOffset val="300"/>
        <c:tickLblSkip val="1"/>
        <c:tickMarkSkip val="1"/>
        <c:noMultiLvlLbl val="0"/>
      </c:catAx>
      <c:valAx>
        <c:axId val="1545956128"/>
        <c:scaling>
          <c:orientation val="minMax"/>
          <c:max val="40"/>
          <c:min val="-5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45955584"/>
        <c:crossesAt val="1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56408586144777018"/>
          <c:y val="0.40841736861008987"/>
          <c:w val="0.17172052741527613"/>
          <c:h val="0.1704905498780755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19051</xdr:colOff>
      <xdr:row>8</xdr:row>
      <xdr:rowOff>0</xdr:rowOff>
    </xdr:from>
    <xdr:to>
      <xdr:col>13</xdr:col>
      <xdr:colOff>666751</xdr:colOff>
      <xdr:row>23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7FC8B46-3710-4127-8108-07CDC0C727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76200</xdr:colOff>
      <xdr:row>25</xdr:row>
      <xdr:rowOff>0</xdr:rowOff>
    </xdr:from>
    <xdr:to>
      <xdr:col>13</xdr:col>
      <xdr:colOff>600075</xdr:colOff>
      <xdr:row>36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044251A-5891-4B6C-ABF0-54E363D674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21431</xdr:colOff>
      <xdr:row>39</xdr:row>
      <xdr:rowOff>219075</xdr:rowOff>
    </xdr:from>
    <xdr:to>
      <xdr:col>14</xdr:col>
      <xdr:colOff>9525</xdr:colOff>
      <xdr:row>53</xdr:row>
      <xdr:rowOff>133350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EBD4C38-F367-40F7-94AA-595370937D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86913</xdr:colOff>
      <xdr:row>87</xdr:row>
      <xdr:rowOff>314326</xdr:rowOff>
    </xdr:from>
    <xdr:to>
      <xdr:col>13</xdr:col>
      <xdr:colOff>619125</xdr:colOff>
      <xdr:row>102</xdr:row>
      <xdr:rowOff>142875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085830F-7432-4CB9-879D-3F4A9FE416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130967</xdr:colOff>
      <xdr:row>71</xdr:row>
      <xdr:rowOff>36911</xdr:rowOff>
    </xdr:from>
    <xdr:to>
      <xdr:col>13</xdr:col>
      <xdr:colOff>685800</xdr:colOff>
      <xdr:row>84</xdr:row>
      <xdr:rowOff>47626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9B45DC1-DA78-4E3D-98F2-6F69FF7645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85725</xdr:colOff>
      <xdr:row>56</xdr:row>
      <xdr:rowOff>123826</xdr:rowOff>
    </xdr:from>
    <xdr:to>
      <xdr:col>9</xdr:col>
      <xdr:colOff>561975</xdr:colOff>
      <xdr:row>64</xdr:row>
      <xdr:rowOff>85725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B4D52119-F906-4B35-943A-AFAB8DDB91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211667</xdr:colOff>
      <xdr:row>107</xdr:row>
      <xdr:rowOff>42334</xdr:rowOff>
    </xdr:from>
    <xdr:to>
      <xdr:col>13</xdr:col>
      <xdr:colOff>465667</xdr:colOff>
      <xdr:row>130</xdr:row>
      <xdr:rowOff>169334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5557C8AA-6EF5-4587-B173-F72764BBEE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0</xdr:col>
      <xdr:colOff>34636</xdr:colOff>
      <xdr:row>0</xdr:row>
      <xdr:rowOff>43296</xdr:rowOff>
    </xdr:from>
    <xdr:ext cx="3558887" cy="441614"/>
    <xdr:pic>
      <xdr:nvPicPr>
        <xdr:cNvPr id="11" name="Imagen 10">
          <a:extLst>
            <a:ext uri="{FF2B5EF4-FFF2-40B4-BE49-F238E27FC236}">
              <a16:creationId xmlns:a16="http://schemas.microsoft.com/office/drawing/2014/main" id="{FDE007EA-F697-4260-AB4E-CB5146FC06D9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36" y="43296"/>
          <a:ext cx="3558887" cy="44161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0.06394</cdr:x>
      <cdr:y>0.41538</cdr:y>
    </cdr:from>
    <cdr:to>
      <cdr:x>0.18802</cdr:x>
      <cdr:y>0.7074</cdr:y>
    </cdr:to>
    <cdr:pic>
      <cdr:nvPicPr>
        <cdr:cNvPr id="2" name="Imagen 1" descr="http://images.gofreedownload.net/man-symbol-sign-clip-art-8030.jpg">
          <a:extLst xmlns:a="http://schemas.openxmlformats.org/drawingml/2006/main">
            <a:ext uri="{FF2B5EF4-FFF2-40B4-BE49-F238E27FC236}">
              <a16:creationId xmlns:a16="http://schemas.microsoft.com/office/drawing/2014/main" id="{8C022D9B-FC71-4FEC-BC47-E9C0DB91B4E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69915" y="1230481"/>
          <a:ext cx="329739" cy="865019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0.79379</cdr:x>
      <cdr:y>0.29432</cdr:y>
    </cdr:from>
    <cdr:to>
      <cdr:x>0.96416</cdr:x>
      <cdr:y>0.6881</cdr:y>
    </cdr:to>
    <cdr:pic>
      <cdr:nvPicPr>
        <cdr:cNvPr id="3" name="Imagen 2" descr="http://pixabay.com/static/uploads/photo/2012/04/11/16/29/woman-28789_640.png">
          <a:extLst xmlns:a="http://schemas.openxmlformats.org/drawingml/2006/main">
            <a:ext uri="{FF2B5EF4-FFF2-40B4-BE49-F238E27FC236}">
              <a16:creationId xmlns:a16="http://schemas.microsoft.com/office/drawing/2014/main" id="{91CC9712-E6F1-489A-9802-7FD7D3E4A4A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09486" y="871866"/>
          <a:ext cx="452739" cy="116648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0.34929</cdr:x>
      <cdr:y>0.01336</cdr:y>
    </cdr:from>
    <cdr:to>
      <cdr:x>0.72937</cdr:x>
      <cdr:y>0.19231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1925956" y="58113"/>
          <a:ext cx="2095710" cy="778387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(Enero-Diciembre)</a:t>
          </a:r>
        </a:p>
        <a:p xmlns:a="http://schemas.openxmlformats.org/drawingml/2006/main">
          <a:pPr algn="ctr"/>
          <a:endParaRPr lang="es-PE" sz="2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PE" sz="1000" b="1" u="none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  <a:r>
            <a:rPr lang="es-PE" sz="1000" u="none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s-PE" sz="1000" b="1" u="none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-89%</a:t>
          </a:r>
        </a:p>
        <a:p xmlns:a="http://schemas.openxmlformats.org/drawingml/2006/main">
          <a:pPr algn="ctr"/>
          <a:endParaRPr lang="es-PE" sz="10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2:O133"/>
  <sheetViews>
    <sheetView showGridLines="0" tabSelected="1" view="pageBreakPreview" zoomScale="110" zoomScaleNormal="100" zoomScaleSheetLayoutView="110" workbookViewId="0">
      <selection activeCell="P1" sqref="P1"/>
    </sheetView>
  </sheetViews>
  <sheetFormatPr baseColWidth="10" defaultColWidth="11.42578125" defaultRowHeight="15" x14ac:dyDescent="0.25"/>
  <cols>
    <col min="1" max="1" width="1.140625" style="1" customWidth="1"/>
    <col min="2" max="2" width="14.7109375" style="1" customWidth="1"/>
    <col min="3" max="3" width="14.85546875" style="1" customWidth="1"/>
    <col min="4" max="4" width="12.7109375" style="1" customWidth="1"/>
    <col min="5" max="5" width="9.85546875" style="1" customWidth="1"/>
    <col min="6" max="6" width="7" style="1" customWidth="1"/>
    <col min="7" max="7" width="9.85546875" style="1" customWidth="1"/>
    <col min="8" max="9" width="10.7109375" style="1" customWidth="1"/>
    <col min="10" max="10" width="10.140625" style="1" customWidth="1"/>
    <col min="11" max="11" width="13.5703125" style="1" customWidth="1"/>
    <col min="12" max="12" width="9.5703125" style="1" customWidth="1"/>
    <col min="13" max="13" width="7.140625" style="1" customWidth="1"/>
    <col min="14" max="14" width="10.7109375" style="1" customWidth="1"/>
    <col min="15" max="15" width="1.140625" customWidth="1"/>
    <col min="16" max="16384" width="11.42578125" style="1"/>
  </cols>
  <sheetData>
    <row r="2" spans="2:15" ht="24.75" customHeight="1" x14ac:dyDescent="0.25"/>
    <row r="3" spans="2:15" customFormat="1" ht="23.25" x14ac:dyDescent="0.35">
      <c r="B3" s="72" t="s">
        <v>24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4"/>
    </row>
    <row r="4" spans="2:15" customFormat="1" ht="30.75" customHeight="1" x14ac:dyDescent="0.25"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5"/>
    </row>
    <row r="5" spans="2:15" customFormat="1" ht="23.25" customHeight="1" x14ac:dyDescent="0.25">
      <c r="B5" s="73" t="s">
        <v>97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6"/>
    </row>
    <row r="6" spans="2:15" s="11" customFormat="1" ht="21" customHeight="1" x14ac:dyDescent="0.25">
      <c r="B6" s="7" t="s">
        <v>25</v>
      </c>
      <c r="C6" s="8"/>
      <c r="D6" s="8"/>
      <c r="E6" s="8"/>
      <c r="F6" s="9"/>
      <c r="G6" s="9"/>
      <c r="H6" s="9"/>
      <c r="I6" s="8"/>
      <c r="J6" s="8"/>
      <c r="K6" s="8"/>
      <c r="L6" s="8"/>
      <c r="M6" s="8"/>
      <c r="N6" s="8"/>
      <c r="O6" s="10"/>
    </row>
    <row r="7" spans="2:15" s="12" customFormat="1" ht="3.75" customHeight="1" x14ac:dyDescent="0.2">
      <c r="C7" s="13"/>
      <c r="D7" s="13"/>
      <c r="E7" s="13"/>
      <c r="F7" s="14"/>
      <c r="G7" s="3"/>
      <c r="O7" s="11"/>
    </row>
    <row r="8" spans="2:15" s="12" customFormat="1" ht="39" customHeight="1" x14ac:dyDescent="0.2">
      <c r="B8" s="74" t="s">
        <v>26</v>
      </c>
      <c r="C8" s="74"/>
      <c r="D8" s="74"/>
      <c r="E8" s="74"/>
      <c r="F8" s="15"/>
      <c r="G8" s="74" t="s">
        <v>27</v>
      </c>
      <c r="H8" s="74"/>
      <c r="I8" s="74"/>
      <c r="J8" s="74"/>
      <c r="O8" s="11"/>
    </row>
    <row r="9" spans="2:15" s="12" customFormat="1" ht="27.75" customHeight="1" x14ac:dyDescent="0.2">
      <c r="B9" s="16" t="s">
        <v>12</v>
      </c>
      <c r="C9" s="16" t="s">
        <v>28</v>
      </c>
      <c r="D9" s="16" t="s">
        <v>29</v>
      </c>
      <c r="E9" s="16" t="s">
        <v>6</v>
      </c>
      <c r="G9" s="16" t="s">
        <v>12</v>
      </c>
      <c r="H9" s="16" t="s">
        <v>3</v>
      </c>
      <c r="I9" s="16" t="s">
        <v>4</v>
      </c>
      <c r="J9" s="16" t="s">
        <v>6</v>
      </c>
      <c r="O9" s="11"/>
    </row>
    <row r="10" spans="2:15" s="12" customFormat="1" ht="15" customHeight="1" x14ac:dyDescent="0.2">
      <c r="B10" s="17" t="s">
        <v>30</v>
      </c>
      <c r="C10" s="18">
        <v>2</v>
      </c>
      <c r="D10" s="18">
        <v>0</v>
      </c>
      <c r="E10" s="19">
        <f t="shared" ref="E10:E21" si="0">SUM(C10:D10)</f>
        <v>2</v>
      </c>
      <c r="G10" s="17" t="s">
        <v>30</v>
      </c>
      <c r="H10" s="18">
        <v>2</v>
      </c>
      <c r="I10" s="18">
        <v>0</v>
      </c>
      <c r="J10" s="19">
        <f t="shared" ref="J10:J21" si="1">SUM(H10:I10)</f>
        <v>2</v>
      </c>
      <c r="O10" s="11"/>
    </row>
    <row r="11" spans="2:15" s="12" customFormat="1" ht="15" customHeight="1" x14ac:dyDescent="0.2">
      <c r="B11" s="17" t="s">
        <v>31</v>
      </c>
      <c r="C11" s="18">
        <v>1</v>
      </c>
      <c r="D11" s="18">
        <v>0</v>
      </c>
      <c r="E11" s="19">
        <f t="shared" si="0"/>
        <v>1</v>
      </c>
      <c r="G11" s="17" t="s">
        <v>31</v>
      </c>
      <c r="H11" s="18">
        <v>1</v>
      </c>
      <c r="I11" s="18">
        <v>0</v>
      </c>
      <c r="J11" s="19">
        <f t="shared" si="1"/>
        <v>1</v>
      </c>
      <c r="O11" s="11"/>
    </row>
    <row r="12" spans="2:15" s="12" customFormat="1" ht="15" customHeight="1" x14ac:dyDescent="0.2">
      <c r="B12" s="17" t="s">
        <v>32</v>
      </c>
      <c r="C12" s="18">
        <v>0</v>
      </c>
      <c r="D12" s="18">
        <v>0</v>
      </c>
      <c r="E12" s="19">
        <f t="shared" si="0"/>
        <v>0</v>
      </c>
      <c r="G12" s="17" t="s">
        <v>32</v>
      </c>
      <c r="H12" s="18">
        <v>0</v>
      </c>
      <c r="I12" s="18">
        <v>0</v>
      </c>
      <c r="J12" s="19">
        <f t="shared" si="1"/>
        <v>0</v>
      </c>
      <c r="O12" s="11"/>
    </row>
    <row r="13" spans="2:15" s="12" customFormat="1" ht="15" customHeight="1" x14ac:dyDescent="0.2">
      <c r="B13" s="17" t="s">
        <v>33</v>
      </c>
      <c r="C13" s="18">
        <v>0</v>
      </c>
      <c r="D13" s="18">
        <v>0</v>
      </c>
      <c r="E13" s="19">
        <f t="shared" si="0"/>
        <v>0</v>
      </c>
      <c r="G13" s="17" t="s">
        <v>33</v>
      </c>
      <c r="H13" s="18">
        <v>0</v>
      </c>
      <c r="I13" s="18">
        <v>0</v>
      </c>
      <c r="J13" s="19">
        <f t="shared" si="1"/>
        <v>0</v>
      </c>
      <c r="O13" s="11"/>
    </row>
    <row r="14" spans="2:15" s="12" customFormat="1" ht="15" customHeight="1" x14ac:dyDescent="0.2">
      <c r="B14" s="17" t="s">
        <v>34</v>
      </c>
      <c r="C14" s="18">
        <v>0</v>
      </c>
      <c r="D14" s="18">
        <v>0</v>
      </c>
      <c r="E14" s="19">
        <f t="shared" si="0"/>
        <v>0</v>
      </c>
      <c r="G14" s="17" t="s">
        <v>34</v>
      </c>
      <c r="H14" s="18">
        <v>0</v>
      </c>
      <c r="I14" s="18">
        <v>0</v>
      </c>
      <c r="J14" s="19">
        <f t="shared" si="1"/>
        <v>0</v>
      </c>
      <c r="O14" s="11"/>
    </row>
    <row r="15" spans="2:15" s="12" customFormat="1" ht="15" customHeight="1" x14ac:dyDescent="0.2">
      <c r="B15" s="17" t="s">
        <v>35</v>
      </c>
      <c r="C15" s="18">
        <v>0</v>
      </c>
      <c r="D15" s="18">
        <v>0</v>
      </c>
      <c r="E15" s="19">
        <f t="shared" si="0"/>
        <v>0</v>
      </c>
      <c r="G15" s="17" t="s">
        <v>35</v>
      </c>
      <c r="H15" s="18">
        <v>0</v>
      </c>
      <c r="I15" s="18">
        <v>0</v>
      </c>
      <c r="J15" s="19">
        <f t="shared" si="1"/>
        <v>0</v>
      </c>
      <c r="O15" s="11"/>
    </row>
    <row r="16" spans="2:15" s="12" customFormat="1" ht="15" customHeight="1" x14ac:dyDescent="0.2">
      <c r="B16" s="17" t="s">
        <v>36</v>
      </c>
      <c r="C16" s="18">
        <v>0</v>
      </c>
      <c r="D16" s="18">
        <v>0</v>
      </c>
      <c r="E16" s="19">
        <f t="shared" si="0"/>
        <v>0</v>
      </c>
      <c r="G16" s="17" t="s">
        <v>36</v>
      </c>
      <c r="H16" s="18">
        <v>0</v>
      </c>
      <c r="I16" s="18">
        <v>0</v>
      </c>
      <c r="J16" s="19">
        <f t="shared" si="1"/>
        <v>0</v>
      </c>
      <c r="O16" s="11"/>
    </row>
    <row r="17" spans="2:15" s="12" customFormat="1" ht="15" customHeight="1" x14ac:dyDescent="0.2">
      <c r="B17" s="17" t="s">
        <v>37</v>
      </c>
      <c r="C17" s="18">
        <v>0</v>
      </c>
      <c r="D17" s="18">
        <v>0</v>
      </c>
      <c r="E17" s="19">
        <f t="shared" si="0"/>
        <v>0</v>
      </c>
      <c r="G17" s="17" t="s">
        <v>37</v>
      </c>
      <c r="H17" s="18">
        <v>0</v>
      </c>
      <c r="I17" s="18">
        <v>0</v>
      </c>
      <c r="J17" s="19">
        <f t="shared" si="1"/>
        <v>0</v>
      </c>
      <c r="O17" s="11"/>
    </row>
    <row r="18" spans="2:15" s="12" customFormat="1" ht="15" customHeight="1" x14ac:dyDescent="0.2">
      <c r="B18" s="17" t="s">
        <v>38</v>
      </c>
      <c r="C18" s="18">
        <v>0</v>
      </c>
      <c r="D18" s="18">
        <v>0</v>
      </c>
      <c r="E18" s="19">
        <f t="shared" si="0"/>
        <v>0</v>
      </c>
      <c r="G18" s="17" t="s">
        <v>38</v>
      </c>
      <c r="H18" s="18">
        <v>0</v>
      </c>
      <c r="I18" s="18">
        <v>0</v>
      </c>
      <c r="J18" s="19">
        <f t="shared" si="1"/>
        <v>0</v>
      </c>
      <c r="O18" s="11"/>
    </row>
    <row r="19" spans="2:15" s="12" customFormat="1" ht="15" customHeight="1" x14ac:dyDescent="0.2">
      <c r="B19" s="17" t="s">
        <v>39</v>
      </c>
      <c r="C19" s="18">
        <v>0</v>
      </c>
      <c r="D19" s="18">
        <v>0</v>
      </c>
      <c r="E19" s="19">
        <f t="shared" si="0"/>
        <v>0</v>
      </c>
      <c r="G19" s="17" t="s">
        <v>39</v>
      </c>
      <c r="H19" s="18">
        <v>0</v>
      </c>
      <c r="I19" s="18">
        <v>0</v>
      </c>
      <c r="J19" s="19">
        <f t="shared" si="1"/>
        <v>0</v>
      </c>
      <c r="O19" s="11"/>
    </row>
    <row r="20" spans="2:15" s="12" customFormat="1" ht="15" customHeight="1" x14ac:dyDescent="0.2">
      <c r="B20" s="17" t="s">
        <v>40</v>
      </c>
      <c r="C20" s="18">
        <v>0</v>
      </c>
      <c r="D20" s="18">
        <v>0</v>
      </c>
      <c r="E20" s="19">
        <f t="shared" si="0"/>
        <v>0</v>
      </c>
      <c r="G20" s="17" t="s">
        <v>40</v>
      </c>
      <c r="H20" s="18">
        <v>0</v>
      </c>
      <c r="I20" s="18">
        <v>0</v>
      </c>
      <c r="J20" s="19">
        <f t="shared" si="1"/>
        <v>0</v>
      </c>
      <c r="O20" s="11"/>
    </row>
    <row r="21" spans="2:15" s="12" customFormat="1" ht="15" customHeight="1" thickBot="1" x14ac:dyDescent="0.25">
      <c r="B21" s="17" t="s">
        <v>41</v>
      </c>
      <c r="C21" s="18">
        <v>0</v>
      </c>
      <c r="D21" s="18">
        <v>0</v>
      </c>
      <c r="E21" s="19">
        <f t="shared" si="0"/>
        <v>0</v>
      </c>
      <c r="G21" s="17" t="s">
        <v>41</v>
      </c>
      <c r="H21" s="18">
        <v>0</v>
      </c>
      <c r="I21" s="18">
        <v>0</v>
      </c>
      <c r="J21" s="19">
        <f t="shared" si="1"/>
        <v>0</v>
      </c>
      <c r="O21" s="11"/>
    </row>
    <row r="22" spans="2:15" s="12" customFormat="1" ht="15" customHeight="1" x14ac:dyDescent="0.2">
      <c r="B22" s="20" t="s">
        <v>6</v>
      </c>
      <c r="C22" s="21">
        <f>SUM(C10:C21)</f>
        <v>3</v>
      </c>
      <c r="D22" s="21">
        <f>SUM(D10:D21)</f>
        <v>0</v>
      </c>
      <c r="E22" s="21">
        <f>SUM(E10:E21)</f>
        <v>3</v>
      </c>
      <c r="G22" s="20" t="s">
        <v>6</v>
      </c>
      <c r="H22" s="21">
        <f>SUM(H10:H21)</f>
        <v>3</v>
      </c>
      <c r="I22" s="21">
        <f>SUM(I10:I21)</f>
        <v>0</v>
      </c>
      <c r="J22" s="21">
        <f>SUM(J10:J21)</f>
        <v>3</v>
      </c>
      <c r="O22" s="11"/>
    </row>
    <row r="23" spans="2:15" s="12" customFormat="1" ht="15" customHeight="1" x14ac:dyDescent="0.2">
      <c r="B23" s="22" t="s">
        <v>42</v>
      </c>
      <c r="C23" s="23">
        <f>+C22/$E$22</f>
        <v>1</v>
      </c>
      <c r="D23" s="23">
        <f>+D22/$E$22</f>
        <v>0</v>
      </c>
      <c r="E23" s="24">
        <f>SUM(C23:D23)</f>
        <v>1</v>
      </c>
      <c r="G23" s="22" t="s">
        <v>42</v>
      </c>
      <c r="H23" s="23">
        <f>+H22/$E$22</f>
        <v>1</v>
      </c>
      <c r="I23" s="23">
        <f>+I22/$E$22</f>
        <v>0</v>
      </c>
      <c r="J23" s="24">
        <f>SUM(H23:I23)</f>
        <v>1</v>
      </c>
      <c r="O23" s="11"/>
    </row>
    <row r="24" spans="2:15" s="12" customFormat="1" ht="13.5" customHeight="1" x14ac:dyDescent="0.2">
      <c r="O24" s="11"/>
    </row>
    <row r="25" spans="2:15" s="12" customFormat="1" ht="27" customHeight="1" x14ac:dyDescent="0.2">
      <c r="B25" s="74" t="s">
        <v>43</v>
      </c>
      <c r="C25" s="74"/>
      <c r="D25" s="74"/>
      <c r="E25" s="74"/>
      <c r="F25" s="74"/>
      <c r="G25" s="74"/>
      <c r="H25" s="25"/>
      <c r="O25" s="11"/>
    </row>
    <row r="26" spans="2:15" s="12" customFormat="1" ht="28.5" customHeight="1" x14ac:dyDescent="0.2">
      <c r="B26" s="26" t="s">
        <v>44</v>
      </c>
      <c r="C26" s="26"/>
      <c r="D26" s="16" t="s">
        <v>45</v>
      </c>
      <c r="E26" s="16" t="s">
        <v>4</v>
      </c>
      <c r="F26" s="16" t="s">
        <v>6</v>
      </c>
      <c r="G26" s="16" t="s">
        <v>46</v>
      </c>
      <c r="O26" s="11"/>
    </row>
    <row r="27" spans="2:15" s="12" customFormat="1" ht="15" customHeight="1" x14ac:dyDescent="0.2">
      <c r="B27" s="27" t="s">
        <v>47</v>
      </c>
      <c r="C27" s="27"/>
      <c r="D27" s="18">
        <v>0</v>
      </c>
      <c r="E27" s="18">
        <v>0</v>
      </c>
      <c r="F27" s="19">
        <f t="shared" ref="F27:F37" si="2">SUM(D27:E27)</f>
        <v>0</v>
      </c>
      <c r="G27" s="28">
        <f t="shared" ref="G27:G37" si="3">+F27/$F$38</f>
        <v>0</v>
      </c>
      <c r="O27" s="11"/>
    </row>
    <row r="28" spans="2:15" s="12" customFormat="1" ht="15" customHeight="1" x14ac:dyDescent="0.2">
      <c r="B28" s="27" t="s">
        <v>48</v>
      </c>
      <c r="C28" s="27"/>
      <c r="D28" s="18">
        <v>0</v>
      </c>
      <c r="E28" s="18">
        <v>0</v>
      </c>
      <c r="F28" s="19">
        <f t="shared" si="2"/>
        <v>0</v>
      </c>
      <c r="G28" s="28">
        <f t="shared" si="3"/>
        <v>0</v>
      </c>
      <c r="O28" s="11"/>
    </row>
    <row r="29" spans="2:15" s="12" customFormat="1" ht="15" customHeight="1" x14ac:dyDescent="0.2">
      <c r="B29" s="27" t="s">
        <v>49</v>
      </c>
      <c r="C29" s="27"/>
      <c r="D29" s="18">
        <v>2</v>
      </c>
      <c r="E29" s="18">
        <v>0</v>
      </c>
      <c r="F29" s="19">
        <f t="shared" si="2"/>
        <v>2</v>
      </c>
      <c r="G29" s="28">
        <f t="shared" si="3"/>
        <v>0.66666666666666663</v>
      </c>
      <c r="O29" s="11"/>
    </row>
    <row r="30" spans="2:15" s="12" customFormat="1" ht="15" customHeight="1" x14ac:dyDescent="0.2">
      <c r="B30" s="27" t="s">
        <v>50</v>
      </c>
      <c r="C30" s="27"/>
      <c r="D30" s="18">
        <v>1</v>
      </c>
      <c r="E30" s="18">
        <v>0</v>
      </c>
      <c r="F30" s="19">
        <f t="shared" si="2"/>
        <v>1</v>
      </c>
      <c r="G30" s="28">
        <f t="shared" si="3"/>
        <v>0.33333333333333331</v>
      </c>
      <c r="O30" s="11"/>
    </row>
    <row r="31" spans="2:15" s="12" customFormat="1" ht="15" customHeight="1" x14ac:dyDescent="0.2">
      <c r="B31" s="27" t="s">
        <v>51</v>
      </c>
      <c r="C31" s="27"/>
      <c r="D31" s="18">
        <v>0</v>
      </c>
      <c r="E31" s="18">
        <v>0</v>
      </c>
      <c r="F31" s="19">
        <f t="shared" si="2"/>
        <v>0</v>
      </c>
      <c r="G31" s="28">
        <f t="shared" si="3"/>
        <v>0</v>
      </c>
      <c r="O31" s="11"/>
    </row>
    <row r="32" spans="2:15" s="12" customFormat="1" ht="15" customHeight="1" x14ac:dyDescent="0.2">
      <c r="B32" s="27" t="s">
        <v>52</v>
      </c>
      <c r="C32" s="27"/>
      <c r="D32" s="18">
        <v>0</v>
      </c>
      <c r="E32" s="18">
        <v>0</v>
      </c>
      <c r="F32" s="19">
        <f t="shared" si="2"/>
        <v>0</v>
      </c>
      <c r="G32" s="28">
        <f t="shared" si="3"/>
        <v>0</v>
      </c>
      <c r="O32" s="11"/>
    </row>
    <row r="33" spans="2:15" s="12" customFormat="1" ht="15" customHeight="1" x14ac:dyDescent="0.2">
      <c r="B33" s="27" t="s">
        <v>53</v>
      </c>
      <c r="C33" s="27"/>
      <c r="D33" s="18">
        <v>0</v>
      </c>
      <c r="E33" s="18">
        <v>0</v>
      </c>
      <c r="F33" s="19">
        <f t="shared" si="2"/>
        <v>0</v>
      </c>
      <c r="G33" s="28">
        <f t="shared" si="3"/>
        <v>0</v>
      </c>
      <c r="O33" s="11"/>
    </row>
    <row r="34" spans="2:15" s="12" customFormat="1" ht="15" customHeight="1" x14ac:dyDescent="0.2">
      <c r="B34" s="27" t="s">
        <v>54</v>
      </c>
      <c r="C34" s="27"/>
      <c r="D34" s="18">
        <v>0</v>
      </c>
      <c r="E34" s="18">
        <v>0</v>
      </c>
      <c r="F34" s="19">
        <f t="shared" si="2"/>
        <v>0</v>
      </c>
      <c r="G34" s="28">
        <f t="shared" si="3"/>
        <v>0</v>
      </c>
      <c r="O34" s="11"/>
    </row>
    <row r="35" spans="2:15" s="12" customFormat="1" ht="15" customHeight="1" x14ac:dyDescent="0.2">
      <c r="B35" s="27" t="s">
        <v>55</v>
      </c>
      <c r="C35" s="27"/>
      <c r="D35" s="18">
        <v>0</v>
      </c>
      <c r="E35" s="18">
        <v>0</v>
      </c>
      <c r="F35" s="19">
        <f t="shared" si="2"/>
        <v>0</v>
      </c>
      <c r="G35" s="28">
        <f t="shared" si="3"/>
        <v>0</v>
      </c>
      <c r="O35" s="11"/>
    </row>
    <row r="36" spans="2:15" s="12" customFormat="1" ht="15" customHeight="1" x14ac:dyDescent="0.2">
      <c r="B36" s="27" t="s">
        <v>56</v>
      </c>
      <c r="C36" s="27"/>
      <c r="D36" s="18">
        <v>0</v>
      </c>
      <c r="E36" s="18">
        <v>0</v>
      </c>
      <c r="F36" s="19">
        <f t="shared" si="2"/>
        <v>0</v>
      </c>
      <c r="G36" s="28">
        <f t="shared" si="3"/>
        <v>0</v>
      </c>
      <c r="O36" s="11"/>
    </row>
    <row r="37" spans="2:15" s="12" customFormat="1" ht="15" customHeight="1" thickBot="1" x14ac:dyDescent="0.25">
      <c r="B37" s="27" t="s">
        <v>57</v>
      </c>
      <c r="C37" s="27"/>
      <c r="D37" s="18">
        <v>0</v>
      </c>
      <c r="E37" s="18">
        <v>0</v>
      </c>
      <c r="F37" s="19">
        <f t="shared" si="2"/>
        <v>0</v>
      </c>
      <c r="G37" s="28">
        <f t="shared" si="3"/>
        <v>0</v>
      </c>
      <c r="O37" s="11"/>
    </row>
    <row r="38" spans="2:15" s="12" customFormat="1" ht="15" customHeight="1" x14ac:dyDescent="0.2">
      <c r="B38" s="71" t="s">
        <v>6</v>
      </c>
      <c r="C38" s="71"/>
      <c r="D38" s="21">
        <f>SUM(D27:D37)</f>
        <v>3</v>
      </c>
      <c r="E38" s="21">
        <f>SUM(E27:E37)</f>
        <v>0</v>
      </c>
      <c r="F38" s="21">
        <f>SUM(F27:F37)</f>
        <v>3</v>
      </c>
      <c r="G38" s="29">
        <f>SUM(G27:G37)</f>
        <v>1</v>
      </c>
      <c r="O38" s="11"/>
    </row>
    <row r="39" spans="2:15" s="12" customFormat="1" ht="16.5" customHeight="1" x14ac:dyDescent="0.2">
      <c r="O39" s="11"/>
    </row>
    <row r="40" spans="2:15" s="12" customFormat="1" ht="18" customHeight="1" x14ac:dyDescent="0.2">
      <c r="B40" s="30" t="s">
        <v>58</v>
      </c>
      <c r="C40" s="31"/>
      <c r="D40" s="32"/>
      <c r="E40" s="32"/>
      <c r="F40" s="2"/>
      <c r="G40" s="31"/>
      <c r="H40" s="31"/>
      <c r="I40" s="31"/>
      <c r="O40" s="11"/>
    </row>
    <row r="41" spans="2:15" s="12" customFormat="1" ht="28.5" customHeight="1" x14ac:dyDescent="0.2">
      <c r="B41" s="33" t="s">
        <v>0</v>
      </c>
      <c r="C41" s="16" t="s">
        <v>7</v>
      </c>
      <c r="D41" s="16" t="s">
        <v>8</v>
      </c>
      <c r="E41" s="16" t="s">
        <v>11</v>
      </c>
      <c r="F41" s="16" t="s">
        <v>9</v>
      </c>
      <c r="G41" s="16" t="s">
        <v>10</v>
      </c>
      <c r="H41" s="16" t="s">
        <v>5</v>
      </c>
      <c r="I41" s="16" t="s">
        <v>6</v>
      </c>
      <c r="O41" s="11"/>
    </row>
    <row r="42" spans="2:15" s="12" customFormat="1" ht="15" customHeight="1" x14ac:dyDescent="0.2">
      <c r="B42" s="17" t="s">
        <v>30</v>
      </c>
      <c r="C42" s="18">
        <v>0</v>
      </c>
      <c r="D42" s="18">
        <v>0</v>
      </c>
      <c r="E42" s="18">
        <v>0</v>
      </c>
      <c r="F42" s="18">
        <v>0</v>
      </c>
      <c r="G42" s="18">
        <v>1</v>
      </c>
      <c r="H42" s="18">
        <v>1</v>
      </c>
      <c r="I42" s="19">
        <f t="shared" ref="I42:I53" si="4">SUM(C42:H42)</f>
        <v>2</v>
      </c>
      <c r="O42" s="11"/>
    </row>
    <row r="43" spans="2:15" s="12" customFormat="1" ht="15" customHeight="1" x14ac:dyDescent="0.2">
      <c r="B43" s="17" t="s">
        <v>31</v>
      </c>
      <c r="C43" s="18">
        <v>0</v>
      </c>
      <c r="D43" s="18">
        <v>0</v>
      </c>
      <c r="E43" s="18">
        <v>0</v>
      </c>
      <c r="F43" s="18">
        <v>0</v>
      </c>
      <c r="G43" s="18">
        <v>1</v>
      </c>
      <c r="H43" s="18">
        <v>0</v>
      </c>
      <c r="I43" s="19">
        <f t="shared" si="4"/>
        <v>1</v>
      </c>
      <c r="O43" s="11"/>
    </row>
    <row r="44" spans="2:15" s="12" customFormat="1" ht="15" customHeight="1" x14ac:dyDescent="0.2">
      <c r="B44" s="17" t="s">
        <v>32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9">
        <f t="shared" si="4"/>
        <v>0</v>
      </c>
      <c r="O44" s="11"/>
    </row>
    <row r="45" spans="2:15" s="12" customFormat="1" ht="15" customHeight="1" x14ac:dyDescent="0.2">
      <c r="B45" s="17" t="s">
        <v>33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9">
        <f t="shared" si="4"/>
        <v>0</v>
      </c>
      <c r="O45" s="11"/>
    </row>
    <row r="46" spans="2:15" s="12" customFormat="1" ht="15" customHeight="1" x14ac:dyDescent="0.2">
      <c r="B46" s="17" t="s">
        <v>34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9">
        <f t="shared" si="4"/>
        <v>0</v>
      </c>
      <c r="O46" s="11"/>
    </row>
    <row r="47" spans="2:15" s="12" customFormat="1" ht="15" customHeight="1" x14ac:dyDescent="0.2">
      <c r="B47" s="17" t="s">
        <v>35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9">
        <f t="shared" si="4"/>
        <v>0</v>
      </c>
      <c r="O47" s="11"/>
    </row>
    <row r="48" spans="2:15" s="12" customFormat="1" ht="15" customHeight="1" x14ac:dyDescent="0.2">
      <c r="B48" s="17" t="s">
        <v>36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9">
        <f t="shared" si="4"/>
        <v>0</v>
      </c>
      <c r="O48" s="11"/>
    </row>
    <row r="49" spans="2:15" s="12" customFormat="1" ht="15" customHeight="1" x14ac:dyDescent="0.2">
      <c r="B49" s="17" t="s">
        <v>37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9">
        <f t="shared" si="4"/>
        <v>0</v>
      </c>
      <c r="O49" s="11"/>
    </row>
    <row r="50" spans="2:15" s="12" customFormat="1" ht="15" customHeight="1" x14ac:dyDescent="0.2">
      <c r="B50" s="17" t="s">
        <v>38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9">
        <f t="shared" si="4"/>
        <v>0</v>
      </c>
      <c r="O50" s="11"/>
    </row>
    <row r="51" spans="2:15" s="12" customFormat="1" ht="15" customHeight="1" x14ac:dyDescent="0.2">
      <c r="B51" s="17" t="s">
        <v>39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9">
        <f t="shared" si="4"/>
        <v>0</v>
      </c>
      <c r="O51" s="11"/>
    </row>
    <row r="52" spans="2:15" s="12" customFormat="1" ht="15" customHeight="1" x14ac:dyDescent="0.2">
      <c r="B52" s="17" t="s">
        <v>40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9">
        <f t="shared" si="4"/>
        <v>0</v>
      </c>
      <c r="O52" s="11"/>
    </row>
    <row r="53" spans="2:15" s="12" customFormat="1" ht="15" customHeight="1" thickBot="1" x14ac:dyDescent="0.25">
      <c r="B53" s="17" t="s">
        <v>41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9">
        <f t="shared" si="4"/>
        <v>0</v>
      </c>
      <c r="O53" s="11"/>
    </row>
    <row r="54" spans="2:15" s="12" customFormat="1" ht="15" customHeight="1" x14ac:dyDescent="0.2">
      <c r="B54" s="34" t="s">
        <v>6</v>
      </c>
      <c r="C54" s="21">
        <f t="shared" ref="C54:I54" si="5">SUM(C42:C53)</f>
        <v>0</v>
      </c>
      <c r="D54" s="21">
        <f t="shared" si="5"/>
        <v>0</v>
      </c>
      <c r="E54" s="21">
        <f t="shared" si="5"/>
        <v>0</v>
      </c>
      <c r="F54" s="21">
        <f t="shared" si="5"/>
        <v>0</v>
      </c>
      <c r="G54" s="21">
        <f t="shared" si="5"/>
        <v>2</v>
      </c>
      <c r="H54" s="21">
        <f t="shared" si="5"/>
        <v>1</v>
      </c>
      <c r="I54" s="21">
        <f t="shared" si="5"/>
        <v>3</v>
      </c>
      <c r="O54" s="11"/>
    </row>
    <row r="55" spans="2:15" s="12" customFormat="1" ht="15" customHeight="1" x14ac:dyDescent="0.2">
      <c r="B55" s="35" t="s">
        <v>42</v>
      </c>
      <c r="C55" s="23">
        <f t="shared" ref="C55:H55" si="6">+C54/$I$54</f>
        <v>0</v>
      </c>
      <c r="D55" s="23">
        <f t="shared" si="6"/>
        <v>0</v>
      </c>
      <c r="E55" s="23">
        <f t="shared" si="6"/>
        <v>0</v>
      </c>
      <c r="F55" s="23">
        <f t="shared" si="6"/>
        <v>0</v>
      </c>
      <c r="G55" s="23">
        <f t="shared" si="6"/>
        <v>0.66666666666666663</v>
      </c>
      <c r="H55" s="23">
        <f t="shared" si="6"/>
        <v>0.33333333333333331</v>
      </c>
      <c r="I55" s="24">
        <f>SUM(C55:H55)</f>
        <v>1</v>
      </c>
      <c r="O55" s="11"/>
    </row>
    <row r="56" spans="2:15" s="12" customFormat="1" ht="12" customHeight="1" x14ac:dyDescent="0.2">
      <c r="O56" s="11"/>
    </row>
    <row r="57" spans="2:15" s="12" customFormat="1" ht="39.75" customHeight="1" x14ac:dyDescent="0.2">
      <c r="B57" s="74" t="s">
        <v>59</v>
      </c>
      <c r="C57" s="74"/>
      <c r="D57" s="74"/>
      <c r="E57" s="74"/>
      <c r="K57" s="74" t="s">
        <v>60</v>
      </c>
      <c r="L57" s="74"/>
      <c r="M57" s="74"/>
      <c r="N57" s="74"/>
      <c r="O57" s="11"/>
    </row>
    <row r="58" spans="2:15" s="12" customFormat="1" ht="25.5" customHeight="1" x14ac:dyDescent="0.2">
      <c r="B58" s="36" t="s">
        <v>61</v>
      </c>
      <c r="C58" s="36"/>
      <c r="D58" s="37" t="s">
        <v>6</v>
      </c>
      <c r="E58" s="38" t="s">
        <v>46</v>
      </c>
      <c r="K58" s="75" t="s">
        <v>62</v>
      </c>
      <c r="L58" s="75"/>
      <c r="M58" s="37" t="s">
        <v>6</v>
      </c>
      <c r="N58" s="38" t="s">
        <v>46</v>
      </c>
      <c r="O58" s="39"/>
    </row>
    <row r="59" spans="2:15" s="12" customFormat="1" ht="15" customHeight="1" x14ac:dyDescent="0.2">
      <c r="B59" s="76" t="s">
        <v>63</v>
      </c>
      <c r="C59" s="76"/>
      <c r="D59" s="40">
        <v>0</v>
      </c>
      <c r="E59" s="41">
        <f>+D59/$D$62</f>
        <v>0</v>
      </c>
      <c r="K59" s="42" t="s">
        <v>64</v>
      </c>
      <c r="L59" s="43"/>
      <c r="M59" s="44">
        <v>3</v>
      </c>
      <c r="N59" s="45">
        <f t="shared" ref="N59:N64" si="7">M59/$M$66</f>
        <v>1</v>
      </c>
      <c r="O59" s="46"/>
    </row>
    <row r="60" spans="2:15" s="12" customFormat="1" ht="15" customHeight="1" x14ac:dyDescent="0.2">
      <c r="B60" s="76" t="s">
        <v>65</v>
      </c>
      <c r="C60" s="76"/>
      <c r="D60" s="40">
        <v>3</v>
      </c>
      <c r="E60" s="41">
        <f>+D60/$D$62</f>
        <v>1</v>
      </c>
      <c r="K60" s="42" t="s">
        <v>66</v>
      </c>
      <c r="L60" s="43"/>
      <c r="M60" s="44">
        <v>0</v>
      </c>
      <c r="N60" s="45">
        <f t="shared" si="7"/>
        <v>0</v>
      </c>
      <c r="O60" s="47"/>
    </row>
    <row r="61" spans="2:15" s="12" customFormat="1" ht="15" customHeight="1" thickBot="1" x14ac:dyDescent="0.25">
      <c r="B61" s="76" t="s">
        <v>67</v>
      </c>
      <c r="C61" s="76"/>
      <c r="D61" s="40">
        <v>0</v>
      </c>
      <c r="E61" s="41">
        <f>+D61/$D$62</f>
        <v>0</v>
      </c>
      <c r="K61" s="42" t="s">
        <v>68</v>
      </c>
      <c r="L61" s="43"/>
      <c r="M61" s="44">
        <v>0</v>
      </c>
      <c r="N61" s="45">
        <f t="shared" si="7"/>
        <v>0</v>
      </c>
      <c r="O61" s="47"/>
    </row>
    <row r="62" spans="2:15" s="12" customFormat="1" ht="15" customHeight="1" x14ac:dyDescent="0.2">
      <c r="B62" s="77" t="s">
        <v>6</v>
      </c>
      <c r="C62" s="77"/>
      <c r="D62" s="48">
        <f>SUM(D59:D61)</f>
        <v>3</v>
      </c>
      <c r="E62" s="49">
        <f>SUM(E59:E61)</f>
        <v>1</v>
      </c>
      <c r="K62" s="42" t="s">
        <v>69</v>
      </c>
      <c r="L62" s="43"/>
      <c r="M62" s="44">
        <v>0</v>
      </c>
      <c r="N62" s="45">
        <f t="shared" si="7"/>
        <v>0</v>
      </c>
      <c r="O62" s="47"/>
    </row>
    <row r="63" spans="2:15" s="12" customFormat="1" ht="15" customHeight="1" x14ac:dyDescent="0.2">
      <c r="K63" s="42" t="s">
        <v>1</v>
      </c>
      <c r="L63" s="43"/>
      <c r="M63" s="44">
        <v>0</v>
      </c>
      <c r="N63" s="45">
        <f t="shared" si="7"/>
        <v>0</v>
      </c>
      <c r="O63" s="47"/>
    </row>
    <row r="64" spans="2:15" s="12" customFormat="1" ht="15" customHeight="1" x14ac:dyDescent="0.2">
      <c r="K64" s="42" t="s">
        <v>70</v>
      </c>
      <c r="L64" s="43"/>
      <c r="M64" s="44">
        <v>0</v>
      </c>
      <c r="N64" s="45">
        <f t="shared" si="7"/>
        <v>0</v>
      </c>
      <c r="O64" s="47"/>
    </row>
    <row r="65" spans="2:15" s="12" customFormat="1" ht="15" customHeight="1" thickBot="1" x14ac:dyDescent="0.25">
      <c r="K65" s="42" t="s">
        <v>67</v>
      </c>
      <c r="L65" s="43"/>
      <c r="M65" s="44">
        <v>0</v>
      </c>
      <c r="N65" s="45">
        <f>+M65/$M$66</f>
        <v>0</v>
      </c>
      <c r="O65" s="47"/>
    </row>
    <row r="66" spans="2:15" s="12" customFormat="1" ht="15" customHeight="1" x14ac:dyDescent="0.2">
      <c r="K66" s="50" t="s">
        <v>6</v>
      </c>
      <c r="L66" s="50"/>
      <c r="M66" s="48">
        <f>SUM(M59:M65)</f>
        <v>3</v>
      </c>
      <c r="N66" s="51">
        <f>SUM(N59:N65)</f>
        <v>1</v>
      </c>
      <c r="O66" s="47"/>
    </row>
    <row r="67" spans="2:15" s="12" customFormat="1" ht="12.75" x14ac:dyDescent="0.2">
      <c r="O67" s="11"/>
    </row>
    <row r="68" spans="2:15" s="52" customFormat="1" ht="4.5" customHeight="1" x14ac:dyDescent="0.2">
      <c r="O68" s="53"/>
    </row>
    <row r="69" spans="2:15" s="12" customFormat="1" ht="21" customHeight="1" x14ac:dyDescent="0.2">
      <c r="B69" s="54" t="s">
        <v>71</v>
      </c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6"/>
    </row>
    <row r="70" spans="2:15" s="12" customFormat="1" ht="5.25" customHeight="1" x14ac:dyDescent="0.2">
      <c r="O70" s="11"/>
    </row>
    <row r="71" spans="2:15" s="12" customFormat="1" ht="27.75" customHeight="1" x14ac:dyDescent="0.2">
      <c r="B71" s="74" t="s">
        <v>72</v>
      </c>
      <c r="C71" s="74"/>
      <c r="D71" s="74"/>
      <c r="E71" s="74"/>
      <c r="F71" s="74"/>
      <c r="O71" s="11"/>
    </row>
    <row r="72" spans="2:15" s="12" customFormat="1" ht="18.75" customHeight="1" x14ac:dyDescent="0.2">
      <c r="B72" s="16" t="s">
        <v>12</v>
      </c>
      <c r="C72" s="16" t="s">
        <v>14</v>
      </c>
      <c r="D72" s="16" t="s">
        <v>15</v>
      </c>
      <c r="E72" s="16" t="s">
        <v>16</v>
      </c>
      <c r="F72" s="16" t="s">
        <v>6</v>
      </c>
      <c r="O72" s="11"/>
    </row>
    <row r="73" spans="2:15" s="12" customFormat="1" ht="15" customHeight="1" x14ac:dyDescent="0.2">
      <c r="B73" s="17" t="s">
        <v>30</v>
      </c>
      <c r="C73" s="18">
        <v>2</v>
      </c>
      <c r="D73" s="18">
        <v>0</v>
      </c>
      <c r="E73" s="18">
        <v>14</v>
      </c>
      <c r="F73" s="19">
        <f t="shared" ref="F73:F84" si="8">SUM(C73:E73)</f>
        <v>16</v>
      </c>
      <c r="O73" s="11"/>
    </row>
    <row r="74" spans="2:15" s="12" customFormat="1" ht="15" customHeight="1" x14ac:dyDescent="0.2">
      <c r="B74" s="17" t="s">
        <v>31</v>
      </c>
      <c r="C74" s="18">
        <v>1</v>
      </c>
      <c r="D74" s="18">
        <v>0</v>
      </c>
      <c r="E74" s="18">
        <v>2</v>
      </c>
      <c r="F74" s="19">
        <f t="shared" si="8"/>
        <v>3</v>
      </c>
      <c r="O74" s="11"/>
    </row>
    <row r="75" spans="2:15" s="12" customFormat="1" ht="15" customHeight="1" x14ac:dyDescent="0.2">
      <c r="B75" s="17" t="s">
        <v>32</v>
      </c>
      <c r="C75" s="18">
        <v>0</v>
      </c>
      <c r="D75" s="18">
        <v>0</v>
      </c>
      <c r="E75" s="18">
        <v>0</v>
      </c>
      <c r="F75" s="19">
        <f t="shared" si="8"/>
        <v>0</v>
      </c>
      <c r="O75" s="11"/>
    </row>
    <row r="76" spans="2:15" s="12" customFormat="1" ht="15" customHeight="1" x14ac:dyDescent="0.2">
      <c r="B76" s="17" t="s">
        <v>33</v>
      </c>
      <c r="C76" s="18">
        <v>0</v>
      </c>
      <c r="D76" s="18">
        <v>0</v>
      </c>
      <c r="E76" s="18">
        <v>0</v>
      </c>
      <c r="F76" s="19">
        <f t="shared" si="8"/>
        <v>0</v>
      </c>
      <c r="O76" s="11"/>
    </row>
    <row r="77" spans="2:15" s="12" customFormat="1" ht="15" customHeight="1" x14ac:dyDescent="0.2">
      <c r="B77" s="17" t="s">
        <v>34</v>
      </c>
      <c r="C77" s="18">
        <v>0</v>
      </c>
      <c r="D77" s="18">
        <v>0</v>
      </c>
      <c r="E77" s="18">
        <v>0</v>
      </c>
      <c r="F77" s="19">
        <f t="shared" si="8"/>
        <v>0</v>
      </c>
      <c r="O77" s="11"/>
    </row>
    <row r="78" spans="2:15" s="12" customFormat="1" ht="15" customHeight="1" x14ac:dyDescent="0.2">
      <c r="B78" s="17" t="s">
        <v>35</v>
      </c>
      <c r="C78" s="18">
        <v>0</v>
      </c>
      <c r="D78" s="18">
        <v>0</v>
      </c>
      <c r="E78" s="18">
        <v>0</v>
      </c>
      <c r="F78" s="19">
        <f t="shared" si="8"/>
        <v>0</v>
      </c>
      <c r="O78" s="11"/>
    </row>
    <row r="79" spans="2:15" s="12" customFormat="1" ht="15" customHeight="1" x14ac:dyDescent="0.2">
      <c r="B79" s="17" t="s">
        <v>36</v>
      </c>
      <c r="C79" s="18">
        <v>0</v>
      </c>
      <c r="D79" s="18">
        <v>0</v>
      </c>
      <c r="E79" s="18">
        <v>0</v>
      </c>
      <c r="F79" s="19">
        <f t="shared" si="8"/>
        <v>0</v>
      </c>
      <c r="O79" s="11"/>
    </row>
    <row r="80" spans="2:15" s="12" customFormat="1" ht="15" customHeight="1" x14ac:dyDescent="0.2">
      <c r="B80" s="17" t="s">
        <v>37</v>
      </c>
      <c r="C80" s="18">
        <v>0</v>
      </c>
      <c r="D80" s="18">
        <v>0</v>
      </c>
      <c r="E80" s="18">
        <v>0</v>
      </c>
      <c r="F80" s="19">
        <f t="shared" si="8"/>
        <v>0</v>
      </c>
      <c r="O80" s="11"/>
    </row>
    <row r="81" spans="2:15" s="12" customFormat="1" ht="15" customHeight="1" x14ac:dyDescent="0.2">
      <c r="B81" s="17" t="s">
        <v>73</v>
      </c>
      <c r="C81" s="18">
        <v>0</v>
      </c>
      <c r="D81" s="18">
        <v>0</v>
      </c>
      <c r="E81" s="18">
        <v>0</v>
      </c>
      <c r="F81" s="19">
        <f t="shared" si="8"/>
        <v>0</v>
      </c>
      <c r="O81" s="11"/>
    </row>
    <row r="82" spans="2:15" s="12" customFormat="1" ht="15" customHeight="1" x14ac:dyDescent="0.2">
      <c r="B82" s="17" t="s">
        <v>39</v>
      </c>
      <c r="C82" s="18">
        <v>0</v>
      </c>
      <c r="D82" s="18">
        <v>0</v>
      </c>
      <c r="E82" s="18">
        <v>0</v>
      </c>
      <c r="F82" s="19">
        <f t="shared" si="8"/>
        <v>0</v>
      </c>
      <c r="O82" s="11"/>
    </row>
    <row r="83" spans="2:15" s="12" customFormat="1" ht="15" customHeight="1" x14ac:dyDescent="0.2">
      <c r="B83" s="17" t="s">
        <v>40</v>
      </c>
      <c r="C83" s="18">
        <v>0</v>
      </c>
      <c r="D83" s="18">
        <v>0</v>
      </c>
      <c r="E83" s="18">
        <v>0</v>
      </c>
      <c r="F83" s="19">
        <f t="shared" si="8"/>
        <v>0</v>
      </c>
      <c r="O83" s="11"/>
    </row>
    <row r="84" spans="2:15" s="12" customFormat="1" ht="15" customHeight="1" thickBot="1" x14ac:dyDescent="0.25">
      <c r="B84" s="17" t="s">
        <v>41</v>
      </c>
      <c r="C84" s="18">
        <v>0</v>
      </c>
      <c r="D84" s="18">
        <v>0</v>
      </c>
      <c r="E84" s="18">
        <v>0</v>
      </c>
      <c r="F84" s="19">
        <f t="shared" si="8"/>
        <v>0</v>
      </c>
      <c r="O84" s="11"/>
    </row>
    <row r="85" spans="2:15" s="12" customFormat="1" ht="15" customHeight="1" x14ac:dyDescent="0.2">
      <c r="B85" s="20" t="s">
        <v>6</v>
      </c>
      <c r="C85" s="21">
        <f>SUM(C73:C84)</f>
        <v>3</v>
      </c>
      <c r="D85" s="21">
        <f>SUM(D73:D84)</f>
        <v>0</v>
      </c>
      <c r="E85" s="21">
        <f>SUM(E73:E84)</f>
        <v>16</v>
      </c>
      <c r="F85" s="21">
        <f>SUM(F73:F84)</f>
        <v>19</v>
      </c>
      <c r="O85" s="11"/>
    </row>
    <row r="86" spans="2:15" s="12" customFormat="1" ht="15" customHeight="1" x14ac:dyDescent="0.2">
      <c r="B86" s="22" t="s">
        <v>42</v>
      </c>
      <c r="C86" s="24">
        <f>+C85/$F$85</f>
        <v>0.15789473684210525</v>
      </c>
      <c r="D86" s="24">
        <f>+D85/$F$85</f>
        <v>0</v>
      </c>
      <c r="E86" s="24">
        <f>+E85/$F$85</f>
        <v>0.84210526315789469</v>
      </c>
      <c r="F86" s="24">
        <f>SUM(C86:E86)</f>
        <v>1</v>
      </c>
      <c r="O86" s="11"/>
    </row>
    <row r="87" spans="2:15" s="12" customFormat="1" ht="12.75" x14ac:dyDescent="0.2">
      <c r="H87" s="57"/>
      <c r="O87" s="11"/>
    </row>
    <row r="88" spans="2:15" s="12" customFormat="1" ht="28.5" customHeight="1" x14ac:dyDescent="0.2">
      <c r="B88" s="74" t="s">
        <v>74</v>
      </c>
      <c r="C88" s="74"/>
      <c r="D88" s="74"/>
      <c r="E88" s="74"/>
      <c r="F88" s="74"/>
      <c r="G88" s="74"/>
      <c r="H88" s="74"/>
      <c r="O88" s="11"/>
    </row>
    <row r="89" spans="2:15" s="12" customFormat="1" ht="26.25" customHeight="1" x14ac:dyDescent="0.2">
      <c r="B89" s="78" t="s">
        <v>75</v>
      </c>
      <c r="C89" s="78"/>
      <c r="D89" s="16" t="s">
        <v>14</v>
      </c>
      <c r="E89" s="16" t="s">
        <v>15</v>
      </c>
      <c r="F89" s="16" t="s">
        <v>16</v>
      </c>
      <c r="G89" s="16" t="s">
        <v>6</v>
      </c>
      <c r="O89" s="11"/>
    </row>
    <row r="90" spans="2:15" s="12" customFormat="1" ht="15" customHeight="1" x14ac:dyDescent="0.2">
      <c r="B90" s="17" t="s">
        <v>17</v>
      </c>
      <c r="C90" s="58"/>
      <c r="D90" s="18">
        <v>3</v>
      </c>
      <c r="E90" s="18">
        <v>0</v>
      </c>
      <c r="F90" s="18">
        <v>0</v>
      </c>
      <c r="G90" s="19">
        <f t="shared" ref="G90:G102" si="9">SUM(D90:F90)</f>
        <v>3</v>
      </c>
      <c r="O90" s="11"/>
    </row>
    <row r="91" spans="2:15" s="12" customFormat="1" ht="15" customHeight="1" x14ac:dyDescent="0.2">
      <c r="B91" s="17" t="s">
        <v>18</v>
      </c>
      <c r="C91" s="58"/>
      <c r="D91" s="18">
        <v>0</v>
      </c>
      <c r="E91" s="18">
        <v>0</v>
      </c>
      <c r="F91" s="18">
        <v>3</v>
      </c>
      <c r="G91" s="19">
        <f t="shared" si="9"/>
        <v>3</v>
      </c>
      <c r="O91" s="11"/>
    </row>
    <row r="92" spans="2:15" s="12" customFormat="1" ht="15" customHeight="1" x14ac:dyDescent="0.2">
      <c r="B92" s="17" t="s">
        <v>19</v>
      </c>
      <c r="C92" s="58"/>
      <c r="D92" s="18">
        <v>0</v>
      </c>
      <c r="E92" s="18">
        <v>0</v>
      </c>
      <c r="F92" s="18">
        <v>0</v>
      </c>
      <c r="G92" s="19">
        <f t="shared" si="9"/>
        <v>0</v>
      </c>
      <c r="O92" s="11"/>
    </row>
    <row r="93" spans="2:15" s="12" customFormat="1" ht="15" customHeight="1" x14ac:dyDescent="0.2">
      <c r="B93" s="17" t="s">
        <v>20</v>
      </c>
      <c r="C93" s="58"/>
      <c r="D93" s="18">
        <v>0</v>
      </c>
      <c r="E93" s="18">
        <v>0</v>
      </c>
      <c r="F93" s="18">
        <v>8</v>
      </c>
      <c r="G93" s="19">
        <f t="shared" si="9"/>
        <v>8</v>
      </c>
      <c r="O93" s="11"/>
    </row>
    <row r="94" spans="2:15" s="12" customFormat="1" ht="15" customHeight="1" x14ac:dyDescent="0.2">
      <c r="B94" s="17" t="s">
        <v>76</v>
      </c>
      <c r="C94" s="58"/>
      <c r="D94" s="18">
        <v>0</v>
      </c>
      <c r="E94" s="18">
        <v>0</v>
      </c>
      <c r="F94" s="18">
        <v>0</v>
      </c>
      <c r="G94" s="19">
        <f t="shared" si="9"/>
        <v>0</v>
      </c>
      <c r="O94" s="11"/>
    </row>
    <row r="95" spans="2:15" s="12" customFormat="1" ht="15" customHeight="1" x14ac:dyDescent="0.2">
      <c r="B95" s="17" t="s">
        <v>22</v>
      </c>
      <c r="C95" s="58"/>
      <c r="D95" s="18">
        <v>0</v>
      </c>
      <c r="E95" s="18">
        <v>0</v>
      </c>
      <c r="F95" s="18">
        <v>0</v>
      </c>
      <c r="G95" s="19">
        <f t="shared" si="9"/>
        <v>0</v>
      </c>
      <c r="O95" s="11"/>
    </row>
    <row r="96" spans="2:15" s="12" customFormat="1" ht="15" customHeight="1" x14ac:dyDescent="0.2">
      <c r="B96" s="17" t="s">
        <v>77</v>
      </c>
      <c r="C96" s="58"/>
      <c r="D96" s="18">
        <v>0</v>
      </c>
      <c r="E96" s="18">
        <v>0</v>
      </c>
      <c r="F96" s="18">
        <v>0</v>
      </c>
      <c r="G96" s="19">
        <f t="shared" si="9"/>
        <v>0</v>
      </c>
      <c r="O96" s="11"/>
    </row>
    <row r="97" spans="2:15" s="12" customFormat="1" ht="15" customHeight="1" x14ac:dyDescent="0.2">
      <c r="B97" s="17" t="s">
        <v>78</v>
      </c>
      <c r="C97" s="58"/>
      <c r="D97" s="18">
        <v>0</v>
      </c>
      <c r="E97" s="18">
        <v>0</v>
      </c>
      <c r="F97" s="18">
        <v>0</v>
      </c>
      <c r="G97" s="19">
        <f t="shared" si="9"/>
        <v>0</v>
      </c>
      <c r="O97" s="11"/>
    </row>
    <row r="98" spans="2:15" s="12" customFormat="1" ht="15" customHeight="1" x14ac:dyDescent="0.2">
      <c r="B98" s="17" t="s">
        <v>79</v>
      </c>
      <c r="C98" s="58"/>
      <c r="D98" s="18">
        <v>0</v>
      </c>
      <c r="E98" s="18">
        <v>0</v>
      </c>
      <c r="F98" s="18">
        <v>0</v>
      </c>
      <c r="G98" s="19">
        <f t="shared" si="9"/>
        <v>0</v>
      </c>
      <c r="O98" s="11"/>
    </row>
    <row r="99" spans="2:15" s="12" customFormat="1" ht="15" customHeight="1" x14ac:dyDescent="0.2">
      <c r="B99" s="17" t="s">
        <v>21</v>
      </c>
      <c r="C99" s="58"/>
      <c r="D99" s="18">
        <v>0</v>
      </c>
      <c r="E99" s="18">
        <v>0</v>
      </c>
      <c r="F99" s="18">
        <v>0</v>
      </c>
      <c r="G99" s="19">
        <f t="shared" si="9"/>
        <v>0</v>
      </c>
      <c r="O99" s="11"/>
    </row>
    <row r="100" spans="2:15" s="12" customFormat="1" ht="15" customHeight="1" x14ac:dyDescent="0.2">
      <c r="B100" s="17" t="s">
        <v>23</v>
      </c>
      <c r="C100" s="58"/>
      <c r="D100" s="18">
        <v>0</v>
      </c>
      <c r="E100" s="18">
        <v>0</v>
      </c>
      <c r="F100" s="18">
        <v>0</v>
      </c>
      <c r="G100" s="19">
        <f t="shared" si="9"/>
        <v>0</v>
      </c>
      <c r="O100" s="11"/>
    </row>
    <row r="101" spans="2:15" s="12" customFormat="1" ht="15" customHeight="1" x14ac:dyDescent="0.2">
      <c r="B101" s="17" t="s">
        <v>80</v>
      </c>
      <c r="C101" s="58"/>
      <c r="D101" s="18">
        <v>0</v>
      </c>
      <c r="E101" s="18">
        <v>0</v>
      </c>
      <c r="F101" s="18">
        <v>0</v>
      </c>
      <c r="G101" s="19">
        <f t="shared" si="9"/>
        <v>0</v>
      </c>
      <c r="O101" s="11"/>
    </row>
    <row r="102" spans="2:15" s="12" customFormat="1" ht="15" customHeight="1" thickBot="1" x14ac:dyDescent="0.25">
      <c r="B102" s="17" t="s">
        <v>2</v>
      </c>
      <c r="C102" s="58"/>
      <c r="D102" s="18">
        <v>0</v>
      </c>
      <c r="E102" s="18">
        <v>0</v>
      </c>
      <c r="F102" s="18">
        <v>5</v>
      </c>
      <c r="G102" s="19">
        <f t="shared" si="9"/>
        <v>5</v>
      </c>
      <c r="O102" s="11"/>
    </row>
    <row r="103" spans="2:15" s="12" customFormat="1" ht="15" customHeight="1" x14ac:dyDescent="0.2">
      <c r="B103" s="71" t="s">
        <v>6</v>
      </c>
      <c r="C103" s="71"/>
      <c r="D103" s="21">
        <f>SUM(D90:D102)</f>
        <v>3</v>
      </c>
      <c r="E103" s="21">
        <f>SUM(E90:E102)</f>
        <v>0</v>
      </c>
      <c r="F103" s="21">
        <f>SUM(F90:F102)</f>
        <v>16</v>
      </c>
      <c r="G103" s="21">
        <f>SUM(G90:G102)</f>
        <v>19</v>
      </c>
      <c r="O103" s="11"/>
    </row>
    <row r="104" spans="2:15" s="12" customFormat="1" ht="15" customHeight="1" x14ac:dyDescent="0.2">
      <c r="B104" s="22" t="s">
        <v>42</v>
      </c>
      <c r="C104" s="22"/>
      <c r="D104" s="24">
        <f>+D103/$G$103</f>
        <v>0.15789473684210525</v>
      </c>
      <c r="E104" s="24">
        <f>+E103/$G$103</f>
        <v>0</v>
      </c>
      <c r="F104" s="24">
        <f>+F103/$G$103</f>
        <v>0.84210526315789469</v>
      </c>
      <c r="G104" s="24">
        <f>SUM(D104:F104)</f>
        <v>1</v>
      </c>
      <c r="O104" s="11"/>
    </row>
    <row r="105" spans="2:15" s="12" customFormat="1" ht="21.75" customHeight="1" x14ac:dyDescent="0.2">
      <c r="O105" s="11"/>
    </row>
    <row r="106" spans="2:15" s="12" customFormat="1" ht="21" customHeight="1" x14ac:dyDescent="0.2">
      <c r="B106" s="59" t="s">
        <v>81</v>
      </c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1"/>
    </row>
    <row r="107" spans="2:15" s="12" customFormat="1" ht="6" customHeight="1" x14ac:dyDescent="0.2"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1"/>
    </row>
    <row r="108" spans="2:15" s="12" customFormat="1" ht="17.25" customHeight="1" x14ac:dyDescent="0.2">
      <c r="B108" s="74" t="s">
        <v>82</v>
      </c>
      <c r="C108" s="74"/>
      <c r="D108" s="74"/>
      <c r="E108" s="74"/>
      <c r="F108" s="74"/>
      <c r="G108" s="74"/>
      <c r="H108" s="74"/>
      <c r="O108" s="11"/>
    </row>
    <row r="109" spans="2:15" s="12" customFormat="1" ht="15" customHeight="1" x14ac:dyDescent="0.2">
      <c r="B109" s="64" t="s">
        <v>12</v>
      </c>
      <c r="C109" s="65">
        <v>2019</v>
      </c>
      <c r="D109" s="65">
        <v>2020</v>
      </c>
      <c r="E109" s="65" t="s">
        <v>13</v>
      </c>
      <c r="O109" s="11"/>
    </row>
    <row r="110" spans="2:15" s="12" customFormat="1" ht="15" customHeight="1" x14ac:dyDescent="0.2">
      <c r="B110" s="17" t="s">
        <v>83</v>
      </c>
      <c r="C110" s="18">
        <v>3</v>
      </c>
      <c r="D110" s="18">
        <v>2</v>
      </c>
      <c r="E110" s="66">
        <f t="shared" ref="E110:E121" si="10">D110/C110-1</f>
        <v>-0.33333333333333337</v>
      </c>
      <c r="O110" s="11"/>
    </row>
    <row r="111" spans="2:15" s="12" customFormat="1" ht="15" customHeight="1" x14ac:dyDescent="0.2">
      <c r="B111" s="17" t="s">
        <v>84</v>
      </c>
      <c r="C111" s="18">
        <v>0</v>
      </c>
      <c r="D111" s="18">
        <v>1</v>
      </c>
      <c r="E111" s="66">
        <v>1</v>
      </c>
      <c r="O111" s="11"/>
    </row>
    <row r="112" spans="2:15" s="12" customFormat="1" ht="15" customHeight="1" x14ac:dyDescent="0.2">
      <c r="B112" s="17" t="s">
        <v>85</v>
      </c>
      <c r="C112" s="18">
        <v>0</v>
      </c>
      <c r="D112" s="18">
        <v>0</v>
      </c>
      <c r="E112" s="66">
        <v>0</v>
      </c>
      <c r="O112" s="11"/>
    </row>
    <row r="113" spans="2:15" s="12" customFormat="1" ht="15" customHeight="1" x14ac:dyDescent="0.2">
      <c r="B113" s="17" t="s">
        <v>86</v>
      </c>
      <c r="C113" s="18">
        <v>2</v>
      </c>
      <c r="D113" s="18">
        <v>0</v>
      </c>
      <c r="E113" s="66">
        <f t="shared" si="10"/>
        <v>-1</v>
      </c>
      <c r="O113" s="11"/>
    </row>
    <row r="114" spans="2:15" s="12" customFormat="1" ht="15" customHeight="1" x14ac:dyDescent="0.2">
      <c r="B114" s="17" t="s">
        <v>87</v>
      </c>
      <c r="C114" s="18">
        <v>3</v>
      </c>
      <c r="D114" s="18">
        <v>0</v>
      </c>
      <c r="E114" s="66">
        <f t="shared" si="10"/>
        <v>-1</v>
      </c>
      <c r="O114" s="11"/>
    </row>
    <row r="115" spans="2:15" s="12" customFormat="1" ht="15" customHeight="1" x14ac:dyDescent="0.2">
      <c r="B115" s="17" t="s">
        <v>88</v>
      </c>
      <c r="C115" s="18">
        <v>0</v>
      </c>
      <c r="D115" s="18">
        <v>0</v>
      </c>
      <c r="E115" s="66">
        <v>0</v>
      </c>
      <c r="O115" s="11"/>
    </row>
    <row r="116" spans="2:15" s="12" customFormat="1" ht="15" customHeight="1" x14ac:dyDescent="0.2">
      <c r="B116" s="17" t="s">
        <v>89</v>
      </c>
      <c r="C116" s="18">
        <v>1</v>
      </c>
      <c r="D116" s="18">
        <v>0</v>
      </c>
      <c r="E116" s="66">
        <f t="shared" si="10"/>
        <v>-1</v>
      </c>
      <c r="O116" s="11"/>
    </row>
    <row r="117" spans="2:15" s="12" customFormat="1" ht="15" customHeight="1" x14ac:dyDescent="0.2">
      <c r="B117" s="17" t="s">
        <v>90</v>
      </c>
      <c r="C117" s="18">
        <v>0</v>
      </c>
      <c r="D117" s="18">
        <v>0</v>
      </c>
      <c r="E117" s="66">
        <v>0</v>
      </c>
      <c r="O117" s="11"/>
    </row>
    <row r="118" spans="2:15" s="12" customFormat="1" ht="15" customHeight="1" x14ac:dyDescent="0.2">
      <c r="B118" s="17" t="s">
        <v>91</v>
      </c>
      <c r="C118" s="18">
        <v>2</v>
      </c>
      <c r="D118" s="18">
        <v>0</v>
      </c>
      <c r="E118" s="66">
        <f t="shared" si="10"/>
        <v>-1</v>
      </c>
      <c r="O118" s="11"/>
    </row>
    <row r="119" spans="2:15" s="12" customFormat="1" ht="15" customHeight="1" x14ac:dyDescent="0.2">
      <c r="B119" s="17" t="s">
        <v>92</v>
      </c>
      <c r="C119" s="18">
        <v>8</v>
      </c>
      <c r="D119" s="18">
        <v>0</v>
      </c>
      <c r="E119" s="66">
        <f t="shared" si="10"/>
        <v>-1</v>
      </c>
      <c r="O119" s="11"/>
    </row>
    <row r="120" spans="2:15" s="12" customFormat="1" ht="15" customHeight="1" x14ac:dyDescent="0.2">
      <c r="B120" s="17" t="s">
        <v>93</v>
      </c>
      <c r="C120" s="18">
        <v>6</v>
      </c>
      <c r="D120" s="18">
        <v>0</v>
      </c>
      <c r="E120" s="66">
        <f t="shared" si="10"/>
        <v>-1</v>
      </c>
      <c r="O120" s="11"/>
    </row>
    <row r="121" spans="2:15" s="12" customFormat="1" ht="15" customHeight="1" thickBot="1" x14ac:dyDescent="0.25">
      <c r="B121" s="17" t="s">
        <v>94</v>
      </c>
      <c r="C121" s="18">
        <v>2</v>
      </c>
      <c r="D121" s="18">
        <v>0</v>
      </c>
      <c r="E121" s="66">
        <f t="shared" si="10"/>
        <v>-1</v>
      </c>
      <c r="O121" s="11"/>
    </row>
    <row r="122" spans="2:15" s="12" customFormat="1" ht="15" customHeight="1" x14ac:dyDescent="0.2">
      <c r="B122" s="67" t="s">
        <v>6</v>
      </c>
      <c r="C122" s="68">
        <f>SUM(C110:C121)</f>
        <v>27</v>
      </c>
      <c r="D122" s="68">
        <f>SUM(D110:D121)</f>
        <v>3</v>
      </c>
      <c r="E122" s="69">
        <f>D122/C122-1</f>
        <v>-0.88888888888888884</v>
      </c>
      <c r="O122" s="11"/>
    </row>
    <row r="132" spans="2:2" x14ac:dyDescent="0.25">
      <c r="B132" s="70" t="s">
        <v>95</v>
      </c>
    </row>
    <row r="133" spans="2:2" x14ac:dyDescent="0.25">
      <c r="B133" s="70" t="s">
        <v>96</v>
      </c>
    </row>
  </sheetData>
  <mergeCells count="18">
    <mergeCell ref="B108:H108"/>
    <mergeCell ref="B57:E57"/>
    <mergeCell ref="K57:N57"/>
    <mergeCell ref="K58:L58"/>
    <mergeCell ref="B59:C59"/>
    <mergeCell ref="B60:C60"/>
    <mergeCell ref="B61:C61"/>
    <mergeCell ref="B62:C62"/>
    <mergeCell ref="B71:F71"/>
    <mergeCell ref="B88:H88"/>
    <mergeCell ref="B89:C89"/>
    <mergeCell ref="B103:C103"/>
    <mergeCell ref="B38:C38"/>
    <mergeCell ref="B3:N4"/>
    <mergeCell ref="B5:N5"/>
    <mergeCell ref="B8:E8"/>
    <mergeCell ref="G8:J8"/>
    <mergeCell ref="B25:G25"/>
  </mergeCells>
  <pageMargins left="0.15748031496062992" right="0.11811023622047245" top="0.11811023622047245" bottom="0.11811023622047245" header="7.874015748031496E-2" footer="7.874015748031496E-2"/>
  <pageSetup paperSize="9" scale="69" orientation="portrait" r:id="rId1"/>
  <rowBreaks count="1" manualBreakCount="1">
    <brk id="67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REVIESFO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carlosco225</dc:creator>
  <cp:lastModifiedBy>user</cp:lastModifiedBy>
  <cp:lastPrinted>2019-08-01T17:06:20Z</cp:lastPrinted>
  <dcterms:created xsi:type="dcterms:W3CDTF">2017-02-04T20:16:38Z</dcterms:created>
  <dcterms:modified xsi:type="dcterms:W3CDTF">2021-01-19T17:04:33Z</dcterms:modified>
</cp:coreProperties>
</file>