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RITA - Derivaciones de las SBP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RITA!$A$4:$P$34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RITA!$A$1:$P$34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4" l="1"/>
  <c r="D213" i="24" s="1"/>
  <c r="B213" i="24"/>
  <c r="D212" i="24"/>
  <c r="D211" i="24"/>
  <c r="D210" i="24"/>
  <c r="D209" i="24"/>
  <c r="D208" i="24"/>
  <c r="D207" i="24"/>
  <c r="D206" i="24"/>
  <c r="D205" i="24"/>
  <c r="D204" i="24"/>
  <c r="D203" i="24"/>
  <c r="D202" i="24"/>
  <c r="D201" i="24"/>
  <c r="H193" i="24"/>
  <c r="G193" i="24"/>
  <c r="F193" i="24"/>
  <c r="E193" i="24"/>
  <c r="I192" i="24"/>
  <c r="I191" i="24"/>
  <c r="I190" i="24"/>
  <c r="I189" i="24"/>
  <c r="I188" i="24"/>
  <c r="I187" i="24"/>
  <c r="I186" i="24"/>
  <c r="I185" i="24"/>
  <c r="I193" i="24" s="1"/>
  <c r="I184" i="24"/>
  <c r="I183" i="24"/>
  <c r="I182" i="24"/>
  <c r="L175" i="24"/>
  <c r="K175" i="24"/>
  <c r="I175" i="24"/>
  <c r="H175" i="24"/>
  <c r="F175" i="24"/>
  <c r="E175" i="24"/>
  <c r="C175" i="24"/>
  <c r="B175" i="24"/>
  <c r="M174" i="24"/>
  <c r="J174" i="24"/>
  <c r="G174" i="24"/>
  <c r="D174" i="24"/>
  <c r="M173" i="24"/>
  <c r="J173" i="24"/>
  <c r="G173" i="24"/>
  <c r="D173" i="24"/>
  <c r="M172" i="24"/>
  <c r="M175" i="24" s="1"/>
  <c r="R170" i="24" s="1"/>
  <c r="J172" i="24"/>
  <c r="G172" i="24"/>
  <c r="D172" i="24"/>
  <c r="M171" i="24"/>
  <c r="J171" i="24"/>
  <c r="G171" i="24"/>
  <c r="D171" i="24"/>
  <c r="M170" i="24"/>
  <c r="J170" i="24"/>
  <c r="G170" i="24"/>
  <c r="D170" i="24"/>
  <c r="M169" i="24"/>
  <c r="J169" i="24"/>
  <c r="G169" i="24"/>
  <c r="D169" i="24"/>
  <c r="M168" i="24"/>
  <c r="J168" i="24"/>
  <c r="J175" i="24" s="1"/>
  <c r="R169" i="24" s="1"/>
  <c r="G168" i="24"/>
  <c r="D168" i="24"/>
  <c r="M167" i="24"/>
  <c r="J167" i="24"/>
  <c r="G167" i="24"/>
  <c r="G175" i="24" s="1"/>
  <c r="R168" i="24" s="1"/>
  <c r="D167" i="24"/>
  <c r="D175" i="24" s="1"/>
  <c r="R167" i="24" s="1"/>
  <c r="J157" i="24"/>
  <c r="I157" i="24"/>
  <c r="H157" i="24"/>
  <c r="G157" i="24"/>
  <c r="F157" i="24"/>
  <c r="F158" i="24" s="1"/>
  <c r="E157" i="24"/>
  <c r="E158" i="24" s="1"/>
  <c r="D157" i="24"/>
  <c r="D158" i="24" s="1"/>
  <c r="C157" i="24"/>
  <c r="B156" i="24"/>
  <c r="B155" i="24"/>
  <c r="B154" i="24"/>
  <c r="B153" i="24"/>
  <c r="B152" i="24"/>
  <c r="B151" i="24"/>
  <c r="B150" i="24"/>
  <c r="B149" i="24"/>
  <c r="B148" i="24"/>
  <c r="B147" i="24"/>
  <c r="B146" i="24"/>
  <c r="B145" i="24"/>
  <c r="B157" i="24" s="1"/>
  <c r="D137" i="24"/>
  <c r="C137" i="24"/>
  <c r="B136" i="24"/>
  <c r="B135" i="24"/>
  <c r="B134" i="24"/>
  <c r="B133" i="24"/>
  <c r="B132" i="24"/>
  <c r="B131" i="24"/>
  <c r="B130" i="24"/>
  <c r="B129" i="24"/>
  <c r="B128" i="24"/>
  <c r="B127" i="24"/>
  <c r="B126" i="24"/>
  <c r="B125" i="24"/>
  <c r="B137" i="24" s="1"/>
  <c r="S168" i="24" l="1"/>
  <c r="B158" i="24"/>
  <c r="G158" i="24"/>
  <c r="C158" i="24"/>
  <c r="H158" i="24"/>
  <c r="D138" i="24"/>
  <c r="B138" i="24"/>
  <c r="C138" i="24"/>
  <c r="I158" i="24"/>
  <c r="S169" i="24"/>
  <c r="J158" i="24"/>
  <c r="S170" i="24"/>
  <c r="R171" i="24"/>
  <c r="S167" i="24" s="1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<sst xmlns="http://schemas.openxmlformats.org/spreadsheetml/2006/main" count="983" uniqueCount="169">
  <si>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</si>
  <si>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</si>
  <si>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</si>
  <si>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</si>
  <si>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</si>
  <si>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</si>
  <si>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</si>
  <si>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</si>
  <si>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</si>
  <si>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</si>
  <si>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</si>
  <si>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</si>
  <si>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</si>
  <si>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</si>
  <si>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</si>
  <si>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</si>
  <si>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</si>
  <si>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</si>
  <si>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</si>
  <si>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</si>
  <si>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</si>
  <si>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</si>
  <si>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</si>
  <si>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</si>
  <si>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</si>
  <si>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</si>
  <si>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</si>
  <si>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</si>
  <si>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</si>
  <si>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</si>
  <si>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</si>
  <si>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</si>
  <si>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</si>
  <si>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</si>
  <si>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</si>
  <si>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</si>
  <si>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</si>
  <si>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</si>
  <si>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</si>
  <si>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</si>
  <si>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</si>
  <si>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</si>
  <si>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</si>
  <si>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</si>
  <si>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</si>
  <si>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</si>
  <si>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</si>
  <si>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</si>
  <si>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</si>
  <si>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</si>
  <si>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</si>
  <si>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</si>
  <si>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</si>
  <si>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</si>
  <si>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</si>
  <si>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</si>
  <si>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</si>
  <si>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</si>
  <si>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</si>
  <si>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</si>
  <si>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</si>
  <si>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</si>
  <si>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</si>
  <si>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</si>
  <si>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</si>
  <si>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</si>
  <si>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</si>
  <si>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</si>
  <si>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</si>
  <si>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</si>
  <si>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</si>
  <si>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</si>
  <si>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</si>
  <si>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</si>
  <si>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</si>
  <si>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</si>
  <si>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</si>
  <si>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</si>
  <si>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</si>
  <si>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</si>
  <si>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</si>
  <si>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</si>
  <si>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</si>
  <si>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</si>
  <si>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</si>
  <si>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</si>
  <si>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</si>
  <si>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</si>
  <si>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</si>
  <si>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</si>
  <si>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</si>
  <si>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</si>
  <si>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</si>
  <si>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</si>
  <si>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</si>
  <si>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</si>
  <si>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</si>
  <si>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</si>
  <si>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</si>
  <si>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</si>
  <si>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</si>
  <si>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</si>
  <si>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</si>
  <si>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</si>
  <si>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</si>
  <si>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</si>
  <si>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</si>
  <si>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</si>
  <si>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</si>
  <si>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</si>
  <si>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</si>
  <si>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</si>
  <si>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</si>
  <si>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</si>
  <si>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</si>
  <si>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</si>
  <si>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</si>
  <si>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</si>
  <si>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</si>
  <si>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</si>
  <si>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</si>
  <si>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</si>
  <si>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</si>
  <si>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</si>
  <si>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</si>
  <si>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</si>
  <si>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</si>
  <si>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</si>
  <si>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</si>
  <si>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</si>
  <si>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</si>
  <si>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</si>
  <si>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</si>
  <si>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</si>
  <si>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</si>
  <si>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</si>
  <si>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</si>
  <si>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</si>
  <si>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</si>
  <si>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</si>
  <si>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</si>
  <si>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</si>
  <si>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</si>
  <si>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</si>
  <si>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</si>
  <si>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</si>
  <si>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</si>
  <si>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</si>
  <si>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</si>
  <si>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</si>
  <si>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</si>
  <si>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</si>
  <si>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</si>
  <si>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</si>
  <si>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</si>
  <si>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</si>
  <si>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</si>
  <si>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</si>
  <si>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</si>
  <si>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</si>
  <si>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</si>
  <si>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</si>
  <si>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</si>
  <si>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</si>
  <si>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</si>
  <si>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</si>
  <si>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</si>
  <si>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Variación porcentual de los casos derivados del año 2018 en relación al año 2017</t>
  </si>
  <si>
    <t>Periodo: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</si>
</sst>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17" fillId="6" borderId="0" xfId="1" applyFont="1" applyFill="1" applyBorder="1" applyAlignment="1">
      <alignment horizontal="center" vertical="center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2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2-4A60-B4BD-072325AF255A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72-4A60-B4BD-072325AF255A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72-4A60-B4BD-072325AF255A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72-4A60-B4BD-072325AF255A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72-4A60-B4BD-072325AF255A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72-4A60-B4BD-072325AF255A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B72-4A60-B4BD-072325AF25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6</c:v>
                </c:pt>
                <c:pt idx="11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72-4A60-B4BD-072325AF2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9C-42DD-BF41-01922F5C24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9C-42DD-BF41-01922F5C24BF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9C-42DD-BF41-01922F5C24BF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9C-42DD-BF41-01922F5C24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298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C-42DD-BF41-01922F5C2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045-43DF-8994-06017DD52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6F-4AD7-BED0-F12CEEDDB501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6F-4AD7-BED0-F12CEEDDB501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6F-4AD7-BED0-F12CEEDDB5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96F-4AD7-BED0-F12CEEDDB501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6F-4AD7-BED0-F12CEEDDB501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6F-4AD7-BED0-F12CEEDDB501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6F-4AD7-BED0-F12CEEDDB501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6F-4AD7-BED0-F12CEEDDB5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377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F-4AD7-BED0-F12CEEDDB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29</c:v>
                </c:pt>
                <c:pt idx="1">
                  <c:v>1</c:v>
                </c:pt>
                <c:pt idx="2">
                  <c:v>359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C-428D-AF36-FD69E81B0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7</c:v>
                </c:pt>
                <c:pt idx="1">
                  <c:v>20</c:v>
                </c:pt>
                <c:pt idx="2">
                  <c:v>44</c:v>
                </c:pt>
                <c:pt idx="3">
                  <c:v>51</c:v>
                </c:pt>
                <c:pt idx="4">
                  <c:v>85</c:v>
                </c:pt>
                <c:pt idx="5">
                  <c:v>66</c:v>
                </c:pt>
                <c:pt idx="6">
                  <c:v>77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0-4ACE-A006-1AF59F63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38" width="11.42578125" style="7"/>
    <col min="139" max="139" width="5.42578125" style="7" customWidth="1"/>
    <col min="140" max="140" width="18.140625" style="7" customWidth="1"/>
    <col min="141" max="141" width="31.140625" style="7" customWidth="1"/>
    <col min="142" max="142" width="8" style="7" customWidth="1"/>
    <col min="143" max="143" width="8.28515625" style="7" customWidth="1"/>
    <col min="144" max="145" width="8" style="7" customWidth="1"/>
    <col min="146" max="146" width="8.140625" style="7" customWidth="1"/>
    <col min="147" max="148" width="8" style="7" customWidth="1"/>
    <col min="149" max="149" width="8.140625" style="7" customWidth="1"/>
    <col min="150" max="153" width="8" style="7" customWidth="1"/>
    <col min="154" max="154" width="10.140625" style="7" customWidth="1"/>
    <col min="155" max="155" width="22.85546875" style="7" customWidth="1"/>
    <col min="156" max="177" width="4.85546875" style="7" customWidth="1"/>
    <col min="178" max="394" width="11.42578125" style="7"/>
    <col min="395" max="395" width="5.42578125" style="7" customWidth="1"/>
    <col min="396" max="396" width="18.140625" style="7" customWidth="1"/>
    <col min="397" max="397" width="31.140625" style="7" customWidth="1"/>
    <col min="398" max="398" width="8" style="7" customWidth="1"/>
    <col min="399" max="399" width="8.28515625" style="7" customWidth="1"/>
    <col min="400" max="401" width="8" style="7" customWidth="1"/>
    <col min="402" max="402" width="8.140625" style="7" customWidth="1"/>
    <col min="403" max="404" width="8" style="7" customWidth="1"/>
    <col min="405" max="405" width="8.140625" style="7" customWidth="1"/>
    <col min="406" max="409" width="8" style="7" customWidth="1"/>
    <col min="410" max="410" width="10.140625" style="7" customWidth="1"/>
    <col min="411" max="411" width="22.85546875" style="7" customWidth="1"/>
    <col min="412" max="433" width="4.85546875" style="7" customWidth="1"/>
    <col min="434" max="650" width="11.42578125" style="7"/>
    <col min="651" max="651" width="5.42578125" style="7" customWidth="1"/>
    <col min="652" max="652" width="18.140625" style="7" customWidth="1"/>
    <col min="653" max="653" width="31.140625" style="7" customWidth="1"/>
    <col min="654" max="654" width="8" style="7" customWidth="1"/>
    <col min="655" max="655" width="8.28515625" style="7" customWidth="1"/>
    <col min="656" max="657" width="8" style="7" customWidth="1"/>
    <col min="658" max="658" width="8.140625" style="7" customWidth="1"/>
    <col min="659" max="660" width="8" style="7" customWidth="1"/>
    <col min="661" max="661" width="8.140625" style="7" customWidth="1"/>
    <col min="662" max="665" width="8" style="7" customWidth="1"/>
    <col min="666" max="666" width="10.140625" style="7" customWidth="1"/>
    <col min="667" max="667" width="22.85546875" style="7" customWidth="1"/>
    <col min="668" max="689" width="4.85546875" style="7" customWidth="1"/>
    <col min="690" max="906" width="11.42578125" style="7"/>
    <col min="907" max="907" width="5.42578125" style="7" customWidth="1"/>
    <col min="908" max="908" width="18.140625" style="7" customWidth="1"/>
    <col min="909" max="909" width="31.140625" style="7" customWidth="1"/>
    <col min="910" max="910" width="8" style="7" customWidth="1"/>
    <col min="911" max="911" width="8.28515625" style="7" customWidth="1"/>
    <col min="912" max="913" width="8" style="7" customWidth="1"/>
    <col min="914" max="914" width="8.140625" style="7" customWidth="1"/>
    <col min="915" max="916" width="8" style="7" customWidth="1"/>
    <col min="917" max="917" width="8.140625" style="7" customWidth="1"/>
    <col min="918" max="921" width="8" style="7" customWidth="1"/>
    <col min="922" max="922" width="10.140625" style="7" customWidth="1"/>
    <col min="923" max="923" width="22.85546875" style="7" customWidth="1"/>
    <col min="924" max="945" width="4.85546875" style="7" customWidth="1"/>
    <col min="946" max="1162" width="11.42578125" style="7"/>
    <col min="1163" max="1163" width="5.42578125" style="7" customWidth="1"/>
    <col min="1164" max="1164" width="18.140625" style="7" customWidth="1"/>
    <col min="1165" max="1165" width="31.140625" style="7" customWidth="1"/>
    <col min="1166" max="1166" width="8" style="7" customWidth="1"/>
    <col min="1167" max="1167" width="8.28515625" style="7" customWidth="1"/>
    <col min="1168" max="1169" width="8" style="7" customWidth="1"/>
    <col min="1170" max="1170" width="8.140625" style="7" customWidth="1"/>
    <col min="1171" max="1172" width="8" style="7" customWidth="1"/>
    <col min="1173" max="1173" width="8.140625" style="7" customWidth="1"/>
    <col min="1174" max="1177" width="8" style="7" customWidth="1"/>
    <col min="1178" max="1178" width="10.140625" style="7" customWidth="1"/>
    <col min="1179" max="1179" width="22.85546875" style="7" customWidth="1"/>
    <col min="1180" max="1201" width="4.85546875" style="7" customWidth="1"/>
    <col min="1202" max="1418" width="11.42578125" style="7"/>
    <col min="1419" max="1419" width="5.42578125" style="7" customWidth="1"/>
    <col min="1420" max="1420" width="18.140625" style="7" customWidth="1"/>
    <col min="1421" max="1421" width="31.140625" style="7" customWidth="1"/>
    <col min="1422" max="1422" width="8" style="7" customWidth="1"/>
    <col min="1423" max="1423" width="8.28515625" style="7" customWidth="1"/>
    <col min="1424" max="1425" width="8" style="7" customWidth="1"/>
    <col min="1426" max="1426" width="8.140625" style="7" customWidth="1"/>
    <col min="1427" max="1428" width="8" style="7" customWidth="1"/>
    <col min="1429" max="1429" width="8.140625" style="7" customWidth="1"/>
    <col min="1430" max="1433" width="8" style="7" customWidth="1"/>
    <col min="1434" max="1434" width="10.140625" style="7" customWidth="1"/>
    <col min="1435" max="1435" width="22.85546875" style="7" customWidth="1"/>
    <col min="1436" max="1457" width="4.85546875" style="7" customWidth="1"/>
    <col min="1458" max="1674" width="11.42578125" style="7"/>
    <col min="1675" max="1675" width="5.42578125" style="7" customWidth="1"/>
    <col min="1676" max="1676" width="18.140625" style="7" customWidth="1"/>
    <col min="1677" max="1677" width="31.140625" style="7" customWidth="1"/>
    <col min="1678" max="1678" width="8" style="7" customWidth="1"/>
    <col min="1679" max="1679" width="8.28515625" style="7" customWidth="1"/>
    <col min="1680" max="1681" width="8" style="7" customWidth="1"/>
    <col min="1682" max="1682" width="8.140625" style="7" customWidth="1"/>
    <col min="1683" max="1684" width="8" style="7" customWidth="1"/>
    <col min="1685" max="1685" width="8.140625" style="7" customWidth="1"/>
    <col min="1686" max="1689" width="8" style="7" customWidth="1"/>
    <col min="1690" max="1690" width="10.140625" style="7" customWidth="1"/>
    <col min="1691" max="1691" width="22.85546875" style="7" customWidth="1"/>
    <col min="1692" max="1713" width="4.85546875" style="7" customWidth="1"/>
    <col min="1714" max="1930" width="11.42578125" style="7"/>
    <col min="1931" max="1931" width="5.42578125" style="7" customWidth="1"/>
    <col min="1932" max="1932" width="18.140625" style="7" customWidth="1"/>
    <col min="1933" max="1933" width="31.140625" style="7" customWidth="1"/>
    <col min="1934" max="1934" width="8" style="7" customWidth="1"/>
    <col min="1935" max="1935" width="8.28515625" style="7" customWidth="1"/>
    <col min="1936" max="1937" width="8" style="7" customWidth="1"/>
    <col min="1938" max="1938" width="8.140625" style="7" customWidth="1"/>
    <col min="1939" max="1940" width="8" style="7" customWidth="1"/>
    <col min="1941" max="1941" width="8.140625" style="7" customWidth="1"/>
    <col min="1942" max="1945" width="8" style="7" customWidth="1"/>
    <col min="1946" max="1946" width="10.140625" style="7" customWidth="1"/>
    <col min="1947" max="1947" width="22.85546875" style="7" customWidth="1"/>
    <col min="1948" max="1969" width="4.85546875" style="7" customWidth="1"/>
    <col min="1970" max="2186" width="11.42578125" style="7"/>
    <col min="2187" max="2187" width="5.42578125" style="7" customWidth="1"/>
    <col min="2188" max="2188" width="18.140625" style="7" customWidth="1"/>
    <col min="2189" max="2189" width="31.140625" style="7" customWidth="1"/>
    <col min="2190" max="2190" width="8" style="7" customWidth="1"/>
    <col min="2191" max="2191" width="8.28515625" style="7" customWidth="1"/>
    <col min="2192" max="2193" width="8" style="7" customWidth="1"/>
    <col min="2194" max="2194" width="8.140625" style="7" customWidth="1"/>
    <col min="2195" max="2196" width="8" style="7" customWidth="1"/>
    <col min="2197" max="2197" width="8.140625" style="7" customWidth="1"/>
    <col min="2198" max="2201" width="8" style="7" customWidth="1"/>
    <col min="2202" max="2202" width="10.140625" style="7" customWidth="1"/>
    <col min="2203" max="2203" width="22.85546875" style="7" customWidth="1"/>
    <col min="2204" max="2225" width="4.85546875" style="7" customWidth="1"/>
    <col min="2226" max="2442" width="11.42578125" style="7"/>
    <col min="2443" max="2443" width="5.42578125" style="7" customWidth="1"/>
    <col min="2444" max="2444" width="18.140625" style="7" customWidth="1"/>
    <col min="2445" max="2445" width="31.140625" style="7" customWidth="1"/>
    <col min="2446" max="2446" width="8" style="7" customWidth="1"/>
    <col min="2447" max="2447" width="8.28515625" style="7" customWidth="1"/>
    <col min="2448" max="2449" width="8" style="7" customWidth="1"/>
    <col min="2450" max="2450" width="8.140625" style="7" customWidth="1"/>
    <col min="2451" max="2452" width="8" style="7" customWidth="1"/>
    <col min="2453" max="2453" width="8.140625" style="7" customWidth="1"/>
    <col min="2454" max="2457" width="8" style="7" customWidth="1"/>
    <col min="2458" max="2458" width="10.140625" style="7" customWidth="1"/>
    <col min="2459" max="2459" width="22.85546875" style="7" customWidth="1"/>
    <col min="2460" max="2481" width="4.85546875" style="7" customWidth="1"/>
    <col min="2482" max="2698" width="11.42578125" style="7"/>
    <col min="2699" max="2699" width="5.42578125" style="7" customWidth="1"/>
    <col min="2700" max="2700" width="18.140625" style="7" customWidth="1"/>
    <col min="2701" max="2701" width="31.140625" style="7" customWidth="1"/>
    <col min="2702" max="2702" width="8" style="7" customWidth="1"/>
    <col min="2703" max="2703" width="8.28515625" style="7" customWidth="1"/>
    <col min="2704" max="2705" width="8" style="7" customWidth="1"/>
    <col min="2706" max="2706" width="8.140625" style="7" customWidth="1"/>
    <col min="2707" max="2708" width="8" style="7" customWidth="1"/>
    <col min="2709" max="2709" width="8.140625" style="7" customWidth="1"/>
    <col min="2710" max="2713" width="8" style="7" customWidth="1"/>
    <col min="2714" max="2714" width="10.140625" style="7" customWidth="1"/>
    <col min="2715" max="2715" width="22.85546875" style="7" customWidth="1"/>
    <col min="2716" max="2737" width="4.85546875" style="7" customWidth="1"/>
    <col min="2738" max="2954" width="11.42578125" style="7"/>
    <col min="2955" max="2955" width="5.42578125" style="7" customWidth="1"/>
    <col min="2956" max="2956" width="18.140625" style="7" customWidth="1"/>
    <col min="2957" max="2957" width="31.140625" style="7" customWidth="1"/>
    <col min="2958" max="2958" width="8" style="7" customWidth="1"/>
    <col min="2959" max="2959" width="8.28515625" style="7" customWidth="1"/>
    <col min="2960" max="2961" width="8" style="7" customWidth="1"/>
    <col min="2962" max="2962" width="8.140625" style="7" customWidth="1"/>
    <col min="2963" max="2964" width="8" style="7" customWidth="1"/>
    <col min="2965" max="2965" width="8.140625" style="7" customWidth="1"/>
    <col min="2966" max="2969" width="8" style="7" customWidth="1"/>
    <col min="2970" max="2970" width="10.140625" style="7" customWidth="1"/>
    <col min="2971" max="2971" width="22.85546875" style="7" customWidth="1"/>
    <col min="2972" max="2993" width="4.85546875" style="7" customWidth="1"/>
    <col min="2994" max="3210" width="11.42578125" style="7"/>
    <col min="3211" max="3211" width="5.42578125" style="7" customWidth="1"/>
    <col min="3212" max="3212" width="18.140625" style="7" customWidth="1"/>
    <col min="3213" max="3213" width="31.140625" style="7" customWidth="1"/>
    <col min="3214" max="3214" width="8" style="7" customWidth="1"/>
    <col min="3215" max="3215" width="8.28515625" style="7" customWidth="1"/>
    <col min="3216" max="3217" width="8" style="7" customWidth="1"/>
    <col min="3218" max="3218" width="8.140625" style="7" customWidth="1"/>
    <col min="3219" max="3220" width="8" style="7" customWidth="1"/>
    <col min="3221" max="3221" width="8.140625" style="7" customWidth="1"/>
    <col min="3222" max="3225" width="8" style="7" customWidth="1"/>
    <col min="3226" max="3226" width="10.140625" style="7" customWidth="1"/>
    <col min="3227" max="3227" width="22.85546875" style="7" customWidth="1"/>
    <col min="3228" max="3249" width="4.85546875" style="7" customWidth="1"/>
    <col min="3250" max="3466" width="11.42578125" style="7"/>
    <col min="3467" max="3467" width="5.42578125" style="7" customWidth="1"/>
    <col min="3468" max="3468" width="18.140625" style="7" customWidth="1"/>
    <col min="3469" max="3469" width="31.140625" style="7" customWidth="1"/>
    <col min="3470" max="3470" width="8" style="7" customWidth="1"/>
    <col min="3471" max="3471" width="8.28515625" style="7" customWidth="1"/>
    <col min="3472" max="3473" width="8" style="7" customWidth="1"/>
    <col min="3474" max="3474" width="8.140625" style="7" customWidth="1"/>
    <col min="3475" max="3476" width="8" style="7" customWidth="1"/>
    <col min="3477" max="3477" width="8.140625" style="7" customWidth="1"/>
    <col min="3478" max="3481" width="8" style="7" customWidth="1"/>
    <col min="3482" max="3482" width="10.140625" style="7" customWidth="1"/>
    <col min="3483" max="3483" width="22.85546875" style="7" customWidth="1"/>
    <col min="3484" max="3505" width="4.85546875" style="7" customWidth="1"/>
    <col min="3506" max="3722" width="11.42578125" style="7"/>
    <col min="3723" max="3723" width="5.42578125" style="7" customWidth="1"/>
    <col min="3724" max="3724" width="18.140625" style="7" customWidth="1"/>
    <col min="3725" max="3725" width="31.140625" style="7" customWidth="1"/>
    <col min="3726" max="3726" width="8" style="7" customWidth="1"/>
    <col min="3727" max="3727" width="8.28515625" style="7" customWidth="1"/>
    <col min="3728" max="3729" width="8" style="7" customWidth="1"/>
    <col min="3730" max="3730" width="8.140625" style="7" customWidth="1"/>
    <col min="3731" max="3732" width="8" style="7" customWidth="1"/>
    <col min="3733" max="3733" width="8.140625" style="7" customWidth="1"/>
    <col min="3734" max="3737" width="8" style="7" customWidth="1"/>
    <col min="3738" max="3738" width="10.140625" style="7" customWidth="1"/>
    <col min="3739" max="3739" width="22.85546875" style="7" customWidth="1"/>
    <col min="3740" max="3761" width="4.85546875" style="7" customWidth="1"/>
    <col min="3762" max="3978" width="11.42578125" style="7"/>
    <col min="3979" max="3979" width="5.42578125" style="7" customWidth="1"/>
    <col min="3980" max="3980" width="18.140625" style="7" customWidth="1"/>
    <col min="3981" max="3981" width="31.140625" style="7" customWidth="1"/>
    <col min="3982" max="3982" width="8" style="7" customWidth="1"/>
    <col min="3983" max="3983" width="8.28515625" style="7" customWidth="1"/>
    <col min="3984" max="3985" width="8" style="7" customWidth="1"/>
    <col min="3986" max="3986" width="8.140625" style="7" customWidth="1"/>
    <col min="3987" max="3988" width="8" style="7" customWidth="1"/>
    <col min="3989" max="3989" width="8.140625" style="7" customWidth="1"/>
    <col min="3990" max="3993" width="8" style="7" customWidth="1"/>
    <col min="3994" max="3994" width="10.140625" style="7" customWidth="1"/>
    <col min="3995" max="3995" width="22.85546875" style="7" customWidth="1"/>
    <col min="3996" max="4017" width="4.85546875" style="7" customWidth="1"/>
    <col min="4018" max="4234" width="11.42578125" style="7"/>
    <col min="4235" max="4235" width="5.42578125" style="7" customWidth="1"/>
    <col min="4236" max="4236" width="18.140625" style="7" customWidth="1"/>
    <col min="4237" max="4237" width="31.140625" style="7" customWidth="1"/>
    <col min="4238" max="4238" width="8" style="7" customWidth="1"/>
    <col min="4239" max="4239" width="8.28515625" style="7" customWidth="1"/>
    <col min="4240" max="4241" width="8" style="7" customWidth="1"/>
    <col min="4242" max="4242" width="8.140625" style="7" customWidth="1"/>
    <col min="4243" max="4244" width="8" style="7" customWidth="1"/>
    <col min="4245" max="4245" width="8.140625" style="7" customWidth="1"/>
    <col min="4246" max="4249" width="8" style="7" customWidth="1"/>
    <col min="4250" max="4250" width="10.140625" style="7" customWidth="1"/>
    <col min="4251" max="4251" width="22.85546875" style="7" customWidth="1"/>
    <col min="4252" max="4273" width="4.85546875" style="7" customWidth="1"/>
    <col min="4274" max="4490" width="11.42578125" style="7"/>
    <col min="4491" max="4491" width="5.42578125" style="7" customWidth="1"/>
    <col min="4492" max="4492" width="18.140625" style="7" customWidth="1"/>
    <col min="4493" max="4493" width="31.140625" style="7" customWidth="1"/>
    <col min="4494" max="4494" width="8" style="7" customWidth="1"/>
    <col min="4495" max="4495" width="8.28515625" style="7" customWidth="1"/>
    <col min="4496" max="4497" width="8" style="7" customWidth="1"/>
    <col min="4498" max="4498" width="8.140625" style="7" customWidth="1"/>
    <col min="4499" max="4500" width="8" style="7" customWidth="1"/>
    <col min="4501" max="4501" width="8.140625" style="7" customWidth="1"/>
    <col min="4502" max="4505" width="8" style="7" customWidth="1"/>
    <col min="4506" max="4506" width="10.140625" style="7" customWidth="1"/>
    <col min="4507" max="4507" width="22.85546875" style="7" customWidth="1"/>
    <col min="4508" max="4529" width="4.85546875" style="7" customWidth="1"/>
    <col min="4530" max="4746" width="11.42578125" style="7"/>
    <col min="4747" max="4747" width="5.42578125" style="7" customWidth="1"/>
    <col min="4748" max="4748" width="18.140625" style="7" customWidth="1"/>
    <col min="4749" max="4749" width="31.140625" style="7" customWidth="1"/>
    <col min="4750" max="4750" width="8" style="7" customWidth="1"/>
    <col min="4751" max="4751" width="8.28515625" style="7" customWidth="1"/>
    <col min="4752" max="4753" width="8" style="7" customWidth="1"/>
    <col min="4754" max="4754" width="8.140625" style="7" customWidth="1"/>
    <col min="4755" max="4756" width="8" style="7" customWidth="1"/>
    <col min="4757" max="4757" width="8.140625" style="7" customWidth="1"/>
    <col min="4758" max="4761" width="8" style="7" customWidth="1"/>
    <col min="4762" max="4762" width="10.140625" style="7" customWidth="1"/>
    <col min="4763" max="4763" width="22.85546875" style="7" customWidth="1"/>
    <col min="4764" max="4785" width="4.85546875" style="7" customWidth="1"/>
    <col min="4786" max="5002" width="11.42578125" style="7"/>
    <col min="5003" max="5003" width="5.42578125" style="7" customWidth="1"/>
    <col min="5004" max="5004" width="18.140625" style="7" customWidth="1"/>
    <col min="5005" max="5005" width="31.140625" style="7" customWidth="1"/>
    <col min="5006" max="5006" width="8" style="7" customWidth="1"/>
    <col min="5007" max="5007" width="8.28515625" style="7" customWidth="1"/>
    <col min="5008" max="5009" width="8" style="7" customWidth="1"/>
    <col min="5010" max="5010" width="8.140625" style="7" customWidth="1"/>
    <col min="5011" max="5012" width="8" style="7" customWidth="1"/>
    <col min="5013" max="5013" width="8.140625" style="7" customWidth="1"/>
    <col min="5014" max="5017" width="8" style="7" customWidth="1"/>
    <col min="5018" max="5018" width="10.140625" style="7" customWidth="1"/>
    <col min="5019" max="5019" width="22.85546875" style="7" customWidth="1"/>
    <col min="5020" max="5041" width="4.85546875" style="7" customWidth="1"/>
    <col min="5042" max="5258" width="11.42578125" style="7"/>
    <col min="5259" max="5259" width="5.42578125" style="7" customWidth="1"/>
    <col min="5260" max="5260" width="18.140625" style="7" customWidth="1"/>
    <col min="5261" max="5261" width="31.140625" style="7" customWidth="1"/>
    <col min="5262" max="5262" width="8" style="7" customWidth="1"/>
    <col min="5263" max="5263" width="8.28515625" style="7" customWidth="1"/>
    <col min="5264" max="5265" width="8" style="7" customWidth="1"/>
    <col min="5266" max="5266" width="8.140625" style="7" customWidth="1"/>
    <col min="5267" max="5268" width="8" style="7" customWidth="1"/>
    <col min="5269" max="5269" width="8.140625" style="7" customWidth="1"/>
    <col min="5270" max="5273" width="8" style="7" customWidth="1"/>
    <col min="5274" max="5274" width="10.140625" style="7" customWidth="1"/>
    <col min="5275" max="5275" width="22.85546875" style="7" customWidth="1"/>
    <col min="5276" max="5297" width="4.85546875" style="7" customWidth="1"/>
    <col min="5298" max="5514" width="11.42578125" style="7"/>
    <col min="5515" max="5515" width="5.42578125" style="7" customWidth="1"/>
    <col min="5516" max="5516" width="18.140625" style="7" customWidth="1"/>
    <col min="5517" max="5517" width="31.140625" style="7" customWidth="1"/>
    <col min="5518" max="5518" width="8" style="7" customWidth="1"/>
    <col min="5519" max="5519" width="8.28515625" style="7" customWidth="1"/>
    <col min="5520" max="5521" width="8" style="7" customWidth="1"/>
    <col min="5522" max="5522" width="8.140625" style="7" customWidth="1"/>
    <col min="5523" max="5524" width="8" style="7" customWidth="1"/>
    <col min="5525" max="5525" width="8.140625" style="7" customWidth="1"/>
    <col min="5526" max="5529" width="8" style="7" customWidth="1"/>
    <col min="5530" max="5530" width="10.140625" style="7" customWidth="1"/>
    <col min="5531" max="5531" width="22.85546875" style="7" customWidth="1"/>
    <col min="5532" max="5553" width="4.85546875" style="7" customWidth="1"/>
    <col min="5554" max="5770" width="11.42578125" style="7"/>
    <col min="5771" max="5771" width="5.42578125" style="7" customWidth="1"/>
    <col min="5772" max="5772" width="18.140625" style="7" customWidth="1"/>
    <col min="5773" max="5773" width="31.140625" style="7" customWidth="1"/>
    <col min="5774" max="5774" width="8" style="7" customWidth="1"/>
    <col min="5775" max="5775" width="8.28515625" style="7" customWidth="1"/>
    <col min="5776" max="5777" width="8" style="7" customWidth="1"/>
    <col min="5778" max="5778" width="8.140625" style="7" customWidth="1"/>
    <col min="5779" max="5780" width="8" style="7" customWidth="1"/>
    <col min="5781" max="5781" width="8.140625" style="7" customWidth="1"/>
    <col min="5782" max="5785" width="8" style="7" customWidth="1"/>
    <col min="5786" max="5786" width="10.140625" style="7" customWidth="1"/>
    <col min="5787" max="5787" width="22.85546875" style="7" customWidth="1"/>
    <col min="5788" max="5809" width="4.85546875" style="7" customWidth="1"/>
    <col min="5810" max="6026" width="11.42578125" style="7"/>
    <col min="6027" max="6027" width="5.42578125" style="7" customWidth="1"/>
    <col min="6028" max="6028" width="18.140625" style="7" customWidth="1"/>
    <col min="6029" max="6029" width="31.140625" style="7" customWidth="1"/>
    <col min="6030" max="6030" width="8" style="7" customWidth="1"/>
    <col min="6031" max="6031" width="8.28515625" style="7" customWidth="1"/>
    <col min="6032" max="6033" width="8" style="7" customWidth="1"/>
    <col min="6034" max="6034" width="8.140625" style="7" customWidth="1"/>
    <col min="6035" max="6036" width="8" style="7" customWidth="1"/>
    <col min="6037" max="6037" width="8.140625" style="7" customWidth="1"/>
    <col min="6038" max="6041" width="8" style="7" customWidth="1"/>
    <col min="6042" max="6042" width="10.140625" style="7" customWidth="1"/>
    <col min="6043" max="6043" width="22.85546875" style="7" customWidth="1"/>
    <col min="6044" max="6065" width="4.85546875" style="7" customWidth="1"/>
    <col min="6066" max="6282" width="11.42578125" style="7"/>
    <col min="6283" max="6283" width="5.42578125" style="7" customWidth="1"/>
    <col min="6284" max="6284" width="18.140625" style="7" customWidth="1"/>
    <col min="6285" max="6285" width="31.140625" style="7" customWidth="1"/>
    <col min="6286" max="6286" width="8" style="7" customWidth="1"/>
    <col min="6287" max="6287" width="8.28515625" style="7" customWidth="1"/>
    <col min="6288" max="6289" width="8" style="7" customWidth="1"/>
    <col min="6290" max="6290" width="8.140625" style="7" customWidth="1"/>
    <col min="6291" max="6292" width="8" style="7" customWidth="1"/>
    <col min="6293" max="6293" width="8.140625" style="7" customWidth="1"/>
    <col min="6294" max="6297" width="8" style="7" customWidth="1"/>
    <col min="6298" max="6298" width="10.140625" style="7" customWidth="1"/>
    <col min="6299" max="6299" width="22.85546875" style="7" customWidth="1"/>
    <col min="6300" max="6321" width="4.85546875" style="7" customWidth="1"/>
    <col min="6322" max="6538" width="11.42578125" style="7"/>
    <col min="6539" max="6539" width="5.42578125" style="7" customWidth="1"/>
    <col min="6540" max="6540" width="18.140625" style="7" customWidth="1"/>
    <col min="6541" max="6541" width="31.140625" style="7" customWidth="1"/>
    <col min="6542" max="6542" width="8" style="7" customWidth="1"/>
    <col min="6543" max="6543" width="8.28515625" style="7" customWidth="1"/>
    <col min="6544" max="6545" width="8" style="7" customWidth="1"/>
    <col min="6546" max="6546" width="8.140625" style="7" customWidth="1"/>
    <col min="6547" max="6548" width="8" style="7" customWidth="1"/>
    <col min="6549" max="6549" width="8.140625" style="7" customWidth="1"/>
    <col min="6550" max="6553" width="8" style="7" customWidth="1"/>
    <col min="6554" max="6554" width="10.140625" style="7" customWidth="1"/>
    <col min="6555" max="6555" width="22.85546875" style="7" customWidth="1"/>
    <col min="6556" max="6577" width="4.85546875" style="7" customWidth="1"/>
    <col min="6578" max="6794" width="11.42578125" style="7"/>
    <col min="6795" max="6795" width="5.42578125" style="7" customWidth="1"/>
    <col min="6796" max="6796" width="18.140625" style="7" customWidth="1"/>
    <col min="6797" max="6797" width="31.140625" style="7" customWidth="1"/>
    <col min="6798" max="6798" width="8" style="7" customWidth="1"/>
    <col min="6799" max="6799" width="8.28515625" style="7" customWidth="1"/>
    <col min="6800" max="6801" width="8" style="7" customWidth="1"/>
    <col min="6802" max="6802" width="8.140625" style="7" customWidth="1"/>
    <col min="6803" max="6804" width="8" style="7" customWidth="1"/>
    <col min="6805" max="6805" width="8.140625" style="7" customWidth="1"/>
    <col min="6806" max="6809" width="8" style="7" customWidth="1"/>
    <col min="6810" max="6810" width="10.140625" style="7" customWidth="1"/>
    <col min="6811" max="6811" width="22.85546875" style="7" customWidth="1"/>
    <col min="6812" max="6833" width="4.85546875" style="7" customWidth="1"/>
    <col min="6834" max="7050" width="11.42578125" style="7"/>
    <col min="7051" max="7051" width="5.42578125" style="7" customWidth="1"/>
    <col min="7052" max="7052" width="18.140625" style="7" customWidth="1"/>
    <col min="7053" max="7053" width="31.140625" style="7" customWidth="1"/>
    <col min="7054" max="7054" width="8" style="7" customWidth="1"/>
    <col min="7055" max="7055" width="8.28515625" style="7" customWidth="1"/>
    <col min="7056" max="7057" width="8" style="7" customWidth="1"/>
    <col min="7058" max="7058" width="8.140625" style="7" customWidth="1"/>
    <col min="7059" max="7060" width="8" style="7" customWidth="1"/>
    <col min="7061" max="7061" width="8.140625" style="7" customWidth="1"/>
    <col min="7062" max="7065" width="8" style="7" customWidth="1"/>
    <col min="7066" max="7066" width="10.140625" style="7" customWidth="1"/>
    <col min="7067" max="7067" width="22.85546875" style="7" customWidth="1"/>
    <col min="7068" max="7089" width="4.85546875" style="7" customWidth="1"/>
    <col min="7090" max="7306" width="11.42578125" style="7"/>
    <col min="7307" max="7307" width="5.42578125" style="7" customWidth="1"/>
    <col min="7308" max="7308" width="18.140625" style="7" customWidth="1"/>
    <col min="7309" max="7309" width="31.140625" style="7" customWidth="1"/>
    <col min="7310" max="7310" width="8" style="7" customWidth="1"/>
    <col min="7311" max="7311" width="8.28515625" style="7" customWidth="1"/>
    <col min="7312" max="7313" width="8" style="7" customWidth="1"/>
    <col min="7314" max="7314" width="8.140625" style="7" customWidth="1"/>
    <col min="7315" max="7316" width="8" style="7" customWidth="1"/>
    <col min="7317" max="7317" width="8.140625" style="7" customWidth="1"/>
    <col min="7318" max="7321" width="8" style="7" customWidth="1"/>
    <col min="7322" max="7322" width="10.140625" style="7" customWidth="1"/>
    <col min="7323" max="7323" width="22.85546875" style="7" customWidth="1"/>
    <col min="7324" max="7345" width="4.85546875" style="7" customWidth="1"/>
    <col min="7346" max="7562" width="11.42578125" style="7"/>
    <col min="7563" max="7563" width="5.42578125" style="7" customWidth="1"/>
    <col min="7564" max="7564" width="18.140625" style="7" customWidth="1"/>
    <col min="7565" max="7565" width="31.140625" style="7" customWidth="1"/>
    <col min="7566" max="7566" width="8" style="7" customWidth="1"/>
    <col min="7567" max="7567" width="8.28515625" style="7" customWidth="1"/>
    <col min="7568" max="7569" width="8" style="7" customWidth="1"/>
    <col min="7570" max="7570" width="8.140625" style="7" customWidth="1"/>
    <col min="7571" max="7572" width="8" style="7" customWidth="1"/>
    <col min="7573" max="7573" width="8.140625" style="7" customWidth="1"/>
    <col min="7574" max="7577" width="8" style="7" customWidth="1"/>
    <col min="7578" max="7578" width="10.140625" style="7" customWidth="1"/>
    <col min="7579" max="7579" width="22.85546875" style="7" customWidth="1"/>
    <col min="7580" max="7601" width="4.85546875" style="7" customWidth="1"/>
    <col min="7602" max="7818" width="11.42578125" style="7"/>
    <col min="7819" max="7819" width="5.42578125" style="7" customWidth="1"/>
    <col min="7820" max="7820" width="18.140625" style="7" customWidth="1"/>
    <col min="7821" max="7821" width="31.140625" style="7" customWidth="1"/>
    <col min="7822" max="7822" width="8" style="7" customWidth="1"/>
    <col min="7823" max="7823" width="8.28515625" style="7" customWidth="1"/>
    <col min="7824" max="7825" width="8" style="7" customWidth="1"/>
    <col min="7826" max="7826" width="8.140625" style="7" customWidth="1"/>
    <col min="7827" max="7828" width="8" style="7" customWidth="1"/>
    <col min="7829" max="7829" width="8.140625" style="7" customWidth="1"/>
    <col min="7830" max="7833" width="8" style="7" customWidth="1"/>
    <col min="7834" max="7834" width="10.140625" style="7" customWidth="1"/>
    <col min="7835" max="7835" width="22.85546875" style="7" customWidth="1"/>
    <col min="7836" max="7857" width="4.85546875" style="7" customWidth="1"/>
    <col min="7858" max="8074" width="11.42578125" style="7"/>
    <col min="8075" max="8075" width="5.42578125" style="7" customWidth="1"/>
    <col min="8076" max="8076" width="18.140625" style="7" customWidth="1"/>
    <col min="8077" max="8077" width="31.140625" style="7" customWidth="1"/>
    <col min="8078" max="8078" width="8" style="7" customWidth="1"/>
    <col min="8079" max="8079" width="8.28515625" style="7" customWidth="1"/>
    <col min="8080" max="8081" width="8" style="7" customWidth="1"/>
    <col min="8082" max="8082" width="8.140625" style="7" customWidth="1"/>
    <col min="8083" max="8084" width="8" style="7" customWidth="1"/>
    <col min="8085" max="8085" width="8.140625" style="7" customWidth="1"/>
    <col min="8086" max="8089" width="8" style="7" customWidth="1"/>
    <col min="8090" max="8090" width="10.140625" style="7" customWidth="1"/>
    <col min="8091" max="8091" width="22.85546875" style="7" customWidth="1"/>
    <col min="8092" max="8113" width="4.85546875" style="7" customWidth="1"/>
    <col min="8114" max="8330" width="11.42578125" style="7"/>
    <col min="8331" max="8331" width="5.42578125" style="7" customWidth="1"/>
    <col min="8332" max="8332" width="18.140625" style="7" customWidth="1"/>
    <col min="8333" max="8333" width="31.140625" style="7" customWidth="1"/>
    <col min="8334" max="8334" width="8" style="7" customWidth="1"/>
    <col min="8335" max="8335" width="8.28515625" style="7" customWidth="1"/>
    <col min="8336" max="8337" width="8" style="7" customWidth="1"/>
    <col min="8338" max="8338" width="8.140625" style="7" customWidth="1"/>
    <col min="8339" max="8340" width="8" style="7" customWidth="1"/>
    <col min="8341" max="8341" width="8.140625" style="7" customWidth="1"/>
    <col min="8342" max="8345" width="8" style="7" customWidth="1"/>
    <col min="8346" max="8346" width="10.140625" style="7" customWidth="1"/>
    <col min="8347" max="8347" width="22.85546875" style="7" customWidth="1"/>
    <col min="8348" max="8369" width="4.85546875" style="7" customWidth="1"/>
    <col min="8370" max="8586" width="11.42578125" style="7"/>
    <col min="8587" max="8587" width="5.42578125" style="7" customWidth="1"/>
    <col min="8588" max="8588" width="18.140625" style="7" customWidth="1"/>
    <col min="8589" max="8589" width="31.140625" style="7" customWidth="1"/>
    <col min="8590" max="8590" width="8" style="7" customWidth="1"/>
    <col min="8591" max="8591" width="8.28515625" style="7" customWidth="1"/>
    <col min="8592" max="8593" width="8" style="7" customWidth="1"/>
    <col min="8594" max="8594" width="8.140625" style="7" customWidth="1"/>
    <col min="8595" max="8596" width="8" style="7" customWidth="1"/>
    <col min="8597" max="8597" width="8.140625" style="7" customWidth="1"/>
    <col min="8598" max="8601" width="8" style="7" customWidth="1"/>
    <col min="8602" max="8602" width="10.140625" style="7" customWidth="1"/>
    <col min="8603" max="8603" width="22.85546875" style="7" customWidth="1"/>
    <col min="8604" max="8625" width="4.85546875" style="7" customWidth="1"/>
    <col min="8626" max="8842" width="11.42578125" style="7"/>
    <col min="8843" max="8843" width="5.42578125" style="7" customWidth="1"/>
    <col min="8844" max="8844" width="18.140625" style="7" customWidth="1"/>
    <col min="8845" max="8845" width="31.140625" style="7" customWidth="1"/>
    <col min="8846" max="8846" width="8" style="7" customWidth="1"/>
    <col min="8847" max="8847" width="8.28515625" style="7" customWidth="1"/>
    <col min="8848" max="8849" width="8" style="7" customWidth="1"/>
    <col min="8850" max="8850" width="8.140625" style="7" customWidth="1"/>
    <col min="8851" max="8852" width="8" style="7" customWidth="1"/>
    <col min="8853" max="8853" width="8.140625" style="7" customWidth="1"/>
    <col min="8854" max="8857" width="8" style="7" customWidth="1"/>
    <col min="8858" max="8858" width="10.140625" style="7" customWidth="1"/>
    <col min="8859" max="8859" width="22.85546875" style="7" customWidth="1"/>
    <col min="8860" max="8881" width="4.85546875" style="7" customWidth="1"/>
    <col min="8882" max="9098" width="11.42578125" style="7"/>
    <col min="9099" max="9099" width="5.42578125" style="7" customWidth="1"/>
    <col min="9100" max="9100" width="18.140625" style="7" customWidth="1"/>
    <col min="9101" max="9101" width="31.140625" style="7" customWidth="1"/>
    <col min="9102" max="9102" width="8" style="7" customWidth="1"/>
    <col min="9103" max="9103" width="8.28515625" style="7" customWidth="1"/>
    <col min="9104" max="9105" width="8" style="7" customWidth="1"/>
    <col min="9106" max="9106" width="8.140625" style="7" customWidth="1"/>
    <col min="9107" max="9108" width="8" style="7" customWidth="1"/>
    <col min="9109" max="9109" width="8.140625" style="7" customWidth="1"/>
    <col min="9110" max="9113" width="8" style="7" customWidth="1"/>
    <col min="9114" max="9114" width="10.140625" style="7" customWidth="1"/>
    <col min="9115" max="9115" width="22.85546875" style="7" customWidth="1"/>
    <col min="9116" max="9137" width="4.85546875" style="7" customWidth="1"/>
    <col min="9138" max="9354" width="11.42578125" style="7"/>
    <col min="9355" max="9355" width="5.42578125" style="7" customWidth="1"/>
    <col min="9356" max="9356" width="18.140625" style="7" customWidth="1"/>
    <col min="9357" max="9357" width="31.140625" style="7" customWidth="1"/>
    <col min="9358" max="9358" width="8" style="7" customWidth="1"/>
    <col min="9359" max="9359" width="8.28515625" style="7" customWidth="1"/>
    <col min="9360" max="9361" width="8" style="7" customWidth="1"/>
    <col min="9362" max="9362" width="8.140625" style="7" customWidth="1"/>
    <col min="9363" max="9364" width="8" style="7" customWidth="1"/>
    <col min="9365" max="9365" width="8.140625" style="7" customWidth="1"/>
    <col min="9366" max="9369" width="8" style="7" customWidth="1"/>
    <col min="9370" max="9370" width="10.140625" style="7" customWidth="1"/>
    <col min="9371" max="9371" width="22.85546875" style="7" customWidth="1"/>
    <col min="9372" max="9393" width="4.85546875" style="7" customWidth="1"/>
    <col min="9394" max="9610" width="11.42578125" style="7"/>
    <col min="9611" max="9611" width="5.42578125" style="7" customWidth="1"/>
    <col min="9612" max="9612" width="18.140625" style="7" customWidth="1"/>
    <col min="9613" max="9613" width="31.140625" style="7" customWidth="1"/>
    <col min="9614" max="9614" width="8" style="7" customWidth="1"/>
    <col min="9615" max="9615" width="8.28515625" style="7" customWidth="1"/>
    <col min="9616" max="9617" width="8" style="7" customWidth="1"/>
    <col min="9618" max="9618" width="8.140625" style="7" customWidth="1"/>
    <col min="9619" max="9620" width="8" style="7" customWidth="1"/>
    <col min="9621" max="9621" width="8.140625" style="7" customWidth="1"/>
    <col min="9622" max="9625" width="8" style="7" customWidth="1"/>
    <col min="9626" max="9626" width="10.140625" style="7" customWidth="1"/>
    <col min="9627" max="9627" width="22.85546875" style="7" customWidth="1"/>
    <col min="9628" max="9649" width="4.85546875" style="7" customWidth="1"/>
    <col min="9650" max="9866" width="11.42578125" style="7"/>
    <col min="9867" max="9867" width="5.42578125" style="7" customWidth="1"/>
    <col min="9868" max="9868" width="18.140625" style="7" customWidth="1"/>
    <col min="9869" max="9869" width="31.140625" style="7" customWidth="1"/>
    <col min="9870" max="9870" width="8" style="7" customWidth="1"/>
    <col min="9871" max="9871" width="8.28515625" style="7" customWidth="1"/>
    <col min="9872" max="9873" width="8" style="7" customWidth="1"/>
    <col min="9874" max="9874" width="8.140625" style="7" customWidth="1"/>
    <col min="9875" max="9876" width="8" style="7" customWidth="1"/>
    <col min="9877" max="9877" width="8.140625" style="7" customWidth="1"/>
    <col min="9878" max="9881" width="8" style="7" customWidth="1"/>
    <col min="9882" max="9882" width="10.140625" style="7" customWidth="1"/>
    <col min="9883" max="9883" width="22.85546875" style="7" customWidth="1"/>
    <col min="9884" max="9905" width="4.85546875" style="7" customWidth="1"/>
    <col min="9906" max="10122" width="11.42578125" style="7"/>
    <col min="10123" max="10123" width="5.42578125" style="7" customWidth="1"/>
    <col min="10124" max="10124" width="18.140625" style="7" customWidth="1"/>
    <col min="10125" max="10125" width="31.140625" style="7" customWidth="1"/>
    <col min="10126" max="10126" width="8" style="7" customWidth="1"/>
    <col min="10127" max="10127" width="8.28515625" style="7" customWidth="1"/>
    <col min="10128" max="10129" width="8" style="7" customWidth="1"/>
    <col min="10130" max="10130" width="8.140625" style="7" customWidth="1"/>
    <col min="10131" max="10132" width="8" style="7" customWidth="1"/>
    <col min="10133" max="10133" width="8.140625" style="7" customWidth="1"/>
    <col min="10134" max="10137" width="8" style="7" customWidth="1"/>
    <col min="10138" max="10138" width="10.140625" style="7" customWidth="1"/>
    <col min="10139" max="10139" width="22.85546875" style="7" customWidth="1"/>
    <col min="10140" max="10161" width="4.85546875" style="7" customWidth="1"/>
    <col min="10162" max="10378" width="11.42578125" style="7"/>
    <col min="10379" max="10379" width="5.42578125" style="7" customWidth="1"/>
    <col min="10380" max="10380" width="18.140625" style="7" customWidth="1"/>
    <col min="10381" max="10381" width="31.140625" style="7" customWidth="1"/>
    <col min="10382" max="10382" width="8" style="7" customWidth="1"/>
    <col min="10383" max="10383" width="8.28515625" style="7" customWidth="1"/>
    <col min="10384" max="10385" width="8" style="7" customWidth="1"/>
    <col min="10386" max="10386" width="8.140625" style="7" customWidth="1"/>
    <col min="10387" max="10388" width="8" style="7" customWidth="1"/>
    <col min="10389" max="10389" width="8.140625" style="7" customWidth="1"/>
    <col min="10390" max="10393" width="8" style="7" customWidth="1"/>
    <col min="10394" max="10394" width="10.140625" style="7" customWidth="1"/>
    <col min="10395" max="10395" width="22.85546875" style="7" customWidth="1"/>
    <col min="10396" max="10417" width="4.85546875" style="7" customWidth="1"/>
    <col min="10418" max="10634" width="11.42578125" style="7"/>
    <col min="10635" max="10635" width="5.42578125" style="7" customWidth="1"/>
    <col min="10636" max="10636" width="18.140625" style="7" customWidth="1"/>
    <col min="10637" max="10637" width="31.140625" style="7" customWidth="1"/>
    <col min="10638" max="10638" width="8" style="7" customWidth="1"/>
    <col min="10639" max="10639" width="8.28515625" style="7" customWidth="1"/>
    <col min="10640" max="10641" width="8" style="7" customWidth="1"/>
    <col min="10642" max="10642" width="8.140625" style="7" customWidth="1"/>
    <col min="10643" max="10644" width="8" style="7" customWidth="1"/>
    <col min="10645" max="10645" width="8.140625" style="7" customWidth="1"/>
    <col min="10646" max="10649" width="8" style="7" customWidth="1"/>
    <col min="10650" max="10650" width="10.140625" style="7" customWidth="1"/>
    <col min="10651" max="10651" width="22.85546875" style="7" customWidth="1"/>
    <col min="10652" max="10673" width="4.85546875" style="7" customWidth="1"/>
    <col min="10674" max="10890" width="11.42578125" style="7"/>
    <col min="10891" max="10891" width="5.42578125" style="7" customWidth="1"/>
    <col min="10892" max="10892" width="18.140625" style="7" customWidth="1"/>
    <col min="10893" max="10893" width="31.140625" style="7" customWidth="1"/>
    <col min="10894" max="10894" width="8" style="7" customWidth="1"/>
    <col min="10895" max="10895" width="8.28515625" style="7" customWidth="1"/>
    <col min="10896" max="10897" width="8" style="7" customWidth="1"/>
    <col min="10898" max="10898" width="8.140625" style="7" customWidth="1"/>
    <col min="10899" max="10900" width="8" style="7" customWidth="1"/>
    <col min="10901" max="10901" width="8.140625" style="7" customWidth="1"/>
    <col min="10902" max="10905" width="8" style="7" customWidth="1"/>
    <col min="10906" max="10906" width="10.140625" style="7" customWidth="1"/>
    <col min="10907" max="10907" width="22.85546875" style="7" customWidth="1"/>
    <col min="10908" max="10929" width="4.85546875" style="7" customWidth="1"/>
    <col min="10930" max="11146" width="11.42578125" style="7"/>
    <col min="11147" max="11147" width="5.42578125" style="7" customWidth="1"/>
    <col min="11148" max="11148" width="18.140625" style="7" customWidth="1"/>
    <col min="11149" max="11149" width="31.140625" style="7" customWidth="1"/>
    <col min="11150" max="11150" width="8" style="7" customWidth="1"/>
    <col min="11151" max="11151" width="8.28515625" style="7" customWidth="1"/>
    <col min="11152" max="11153" width="8" style="7" customWidth="1"/>
    <col min="11154" max="11154" width="8.140625" style="7" customWidth="1"/>
    <col min="11155" max="11156" width="8" style="7" customWidth="1"/>
    <col min="11157" max="11157" width="8.140625" style="7" customWidth="1"/>
    <col min="11158" max="11161" width="8" style="7" customWidth="1"/>
    <col min="11162" max="11162" width="10.140625" style="7" customWidth="1"/>
    <col min="11163" max="11163" width="22.85546875" style="7" customWidth="1"/>
    <col min="11164" max="11185" width="4.85546875" style="7" customWidth="1"/>
    <col min="11186" max="11402" width="11.42578125" style="7"/>
    <col min="11403" max="11403" width="5.42578125" style="7" customWidth="1"/>
    <col min="11404" max="11404" width="18.140625" style="7" customWidth="1"/>
    <col min="11405" max="11405" width="31.140625" style="7" customWidth="1"/>
    <col min="11406" max="11406" width="8" style="7" customWidth="1"/>
    <col min="11407" max="11407" width="8.28515625" style="7" customWidth="1"/>
    <col min="11408" max="11409" width="8" style="7" customWidth="1"/>
    <col min="11410" max="11410" width="8.140625" style="7" customWidth="1"/>
    <col min="11411" max="11412" width="8" style="7" customWidth="1"/>
    <col min="11413" max="11413" width="8.140625" style="7" customWidth="1"/>
    <col min="11414" max="11417" width="8" style="7" customWidth="1"/>
    <col min="11418" max="11418" width="10.140625" style="7" customWidth="1"/>
    <col min="11419" max="11419" width="22.85546875" style="7" customWidth="1"/>
    <col min="11420" max="11441" width="4.85546875" style="7" customWidth="1"/>
    <col min="11442" max="11658" width="11.42578125" style="7"/>
    <col min="11659" max="11659" width="5.42578125" style="7" customWidth="1"/>
    <col min="11660" max="11660" width="18.140625" style="7" customWidth="1"/>
    <col min="11661" max="11661" width="31.140625" style="7" customWidth="1"/>
    <col min="11662" max="11662" width="8" style="7" customWidth="1"/>
    <col min="11663" max="11663" width="8.28515625" style="7" customWidth="1"/>
    <col min="11664" max="11665" width="8" style="7" customWidth="1"/>
    <col min="11666" max="11666" width="8.140625" style="7" customWidth="1"/>
    <col min="11667" max="11668" width="8" style="7" customWidth="1"/>
    <col min="11669" max="11669" width="8.140625" style="7" customWidth="1"/>
    <col min="11670" max="11673" width="8" style="7" customWidth="1"/>
    <col min="11674" max="11674" width="10.140625" style="7" customWidth="1"/>
    <col min="11675" max="11675" width="22.85546875" style="7" customWidth="1"/>
    <col min="11676" max="11697" width="4.85546875" style="7" customWidth="1"/>
    <col min="11698" max="11914" width="11.42578125" style="7"/>
    <col min="11915" max="11915" width="5.42578125" style="7" customWidth="1"/>
    <col min="11916" max="11916" width="18.140625" style="7" customWidth="1"/>
    <col min="11917" max="11917" width="31.140625" style="7" customWidth="1"/>
    <col min="11918" max="11918" width="8" style="7" customWidth="1"/>
    <col min="11919" max="11919" width="8.28515625" style="7" customWidth="1"/>
    <col min="11920" max="11921" width="8" style="7" customWidth="1"/>
    <col min="11922" max="11922" width="8.140625" style="7" customWidth="1"/>
    <col min="11923" max="11924" width="8" style="7" customWidth="1"/>
    <col min="11925" max="11925" width="8.140625" style="7" customWidth="1"/>
    <col min="11926" max="11929" width="8" style="7" customWidth="1"/>
    <col min="11930" max="11930" width="10.140625" style="7" customWidth="1"/>
    <col min="11931" max="11931" width="22.85546875" style="7" customWidth="1"/>
    <col min="11932" max="11953" width="4.85546875" style="7" customWidth="1"/>
    <col min="11954" max="12170" width="11.42578125" style="7"/>
    <col min="12171" max="12171" width="5.42578125" style="7" customWidth="1"/>
    <col min="12172" max="12172" width="18.140625" style="7" customWidth="1"/>
    <col min="12173" max="12173" width="31.140625" style="7" customWidth="1"/>
    <col min="12174" max="12174" width="8" style="7" customWidth="1"/>
    <col min="12175" max="12175" width="8.28515625" style="7" customWidth="1"/>
    <col min="12176" max="12177" width="8" style="7" customWidth="1"/>
    <col min="12178" max="12178" width="8.140625" style="7" customWidth="1"/>
    <col min="12179" max="12180" width="8" style="7" customWidth="1"/>
    <col min="12181" max="12181" width="8.140625" style="7" customWidth="1"/>
    <col min="12182" max="12185" width="8" style="7" customWidth="1"/>
    <col min="12186" max="12186" width="10.140625" style="7" customWidth="1"/>
    <col min="12187" max="12187" width="22.85546875" style="7" customWidth="1"/>
    <col min="12188" max="12209" width="4.85546875" style="7" customWidth="1"/>
    <col min="12210" max="12426" width="11.42578125" style="7"/>
    <col min="12427" max="12427" width="5.42578125" style="7" customWidth="1"/>
    <col min="12428" max="12428" width="18.140625" style="7" customWidth="1"/>
    <col min="12429" max="12429" width="31.140625" style="7" customWidth="1"/>
    <col min="12430" max="12430" width="8" style="7" customWidth="1"/>
    <col min="12431" max="12431" width="8.28515625" style="7" customWidth="1"/>
    <col min="12432" max="12433" width="8" style="7" customWidth="1"/>
    <col min="12434" max="12434" width="8.140625" style="7" customWidth="1"/>
    <col min="12435" max="12436" width="8" style="7" customWidth="1"/>
    <col min="12437" max="12437" width="8.140625" style="7" customWidth="1"/>
    <col min="12438" max="12441" width="8" style="7" customWidth="1"/>
    <col min="12442" max="12442" width="10.140625" style="7" customWidth="1"/>
    <col min="12443" max="12443" width="22.85546875" style="7" customWidth="1"/>
    <col min="12444" max="12465" width="4.85546875" style="7" customWidth="1"/>
    <col min="12466" max="12682" width="11.42578125" style="7"/>
    <col min="12683" max="12683" width="5.42578125" style="7" customWidth="1"/>
    <col min="12684" max="12684" width="18.140625" style="7" customWidth="1"/>
    <col min="12685" max="12685" width="31.140625" style="7" customWidth="1"/>
    <col min="12686" max="12686" width="8" style="7" customWidth="1"/>
    <col min="12687" max="12687" width="8.28515625" style="7" customWidth="1"/>
    <col min="12688" max="12689" width="8" style="7" customWidth="1"/>
    <col min="12690" max="12690" width="8.140625" style="7" customWidth="1"/>
    <col min="12691" max="12692" width="8" style="7" customWidth="1"/>
    <col min="12693" max="12693" width="8.140625" style="7" customWidth="1"/>
    <col min="12694" max="12697" width="8" style="7" customWidth="1"/>
    <col min="12698" max="12698" width="10.140625" style="7" customWidth="1"/>
    <col min="12699" max="12699" width="22.85546875" style="7" customWidth="1"/>
    <col min="12700" max="12721" width="4.85546875" style="7" customWidth="1"/>
    <col min="12722" max="12938" width="11.42578125" style="7"/>
    <col min="12939" max="12939" width="5.42578125" style="7" customWidth="1"/>
    <col min="12940" max="12940" width="18.140625" style="7" customWidth="1"/>
    <col min="12941" max="12941" width="31.140625" style="7" customWidth="1"/>
    <col min="12942" max="12942" width="8" style="7" customWidth="1"/>
    <col min="12943" max="12943" width="8.28515625" style="7" customWidth="1"/>
    <col min="12944" max="12945" width="8" style="7" customWidth="1"/>
    <col min="12946" max="12946" width="8.140625" style="7" customWidth="1"/>
    <col min="12947" max="12948" width="8" style="7" customWidth="1"/>
    <col min="12949" max="12949" width="8.140625" style="7" customWidth="1"/>
    <col min="12950" max="12953" width="8" style="7" customWidth="1"/>
    <col min="12954" max="12954" width="10.140625" style="7" customWidth="1"/>
    <col min="12955" max="12955" width="22.85546875" style="7" customWidth="1"/>
    <col min="12956" max="12977" width="4.85546875" style="7" customWidth="1"/>
    <col min="12978" max="13194" width="11.42578125" style="7"/>
    <col min="13195" max="13195" width="5.42578125" style="7" customWidth="1"/>
    <col min="13196" max="13196" width="18.140625" style="7" customWidth="1"/>
    <col min="13197" max="13197" width="31.140625" style="7" customWidth="1"/>
    <col min="13198" max="13198" width="8" style="7" customWidth="1"/>
    <col min="13199" max="13199" width="8.28515625" style="7" customWidth="1"/>
    <col min="13200" max="13201" width="8" style="7" customWidth="1"/>
    <col min="13202" max="13202" width="8.140625" style="7" customWidth="1"/>
    <col min="13203" max="13204" width="8" style="7" customWidth="1"/>
    <col min="13205" max="13205" width="8.140625" style="7" customWidth="1"/>
    <col min="13206" max="13209" width="8" style="7" customWidth="1"/>
    <col min="13210" max="13210" width="10.140625" style="7" customWidth="1"/>
    <col min="13211" max="13211" width="22.85546875" style="7" customWidth="1"/>
    <col min="13212" max="13233" width="4.85546875" style="7" customWidth="1"/>
    <col min="13234" max="13450" width="11.42578125" style="7"/>
    <col min="13451" max="13451" width="5.42578125" style="7" customWidth="1"/>
    <col min="13452" max="13452" width="18.140625" style="7" customWidth="1"/>
    <col min="13453" max="13453" width="31.140625" style="7" customWidth="1"/>
    <col min="13454" max="13454" width="8" style="7" customWidth="1"/>
    <col min="13455" max="13455" width="8.28515625" style="7" customWidth="1"/>
    <col min="13456" max="13457" width="8" style="7" customWidth="1"/>
    <col min="13458" max="13458" width="8.140625" style="7" customWidth="1"/>
    <col min="13459" max="13460" width="8" style="7" customWidth="1"/>
    <col min="13461" max="13461" width="8.140625" style="7" customWidth="1"/>
    <col min="13462" max="13465" width="8" style="7" customWidth="1"/>
    <col min="13466" max="13466" width="10.140625" style="7" customWidth="1"/>
    <col min="13467" max="13467" width="22.85546875" style="7" customWidth="1"/>
    <col min="13468" max="13489" width="4.85546875" style="7" customWidth="1"/>
    <col min="13490" max="13706" width="11.42578125" style="7"/>
    <col min="13707" max="13707" width="5.42578125" style="7" customWidth="1"/>
    <col min="13708" max="13708" width="18.140625" style="7" customWidth="1"/>
    <col min="13709" max="13709" width="31.140625" style="7" customWidth="1"/>
    <col min="13710" max="13710" width="8" style="7" customWidth="1"/>
    <col min="13711" max="13711" width="8.28515625" style="7" customWidth="1"/>
    <col min="13712" max="13713" width="8" style="7" customWidth="1"/>
    <col min="13714" max="13714" width="8.140625" style="7" customWidth="1"/>
    <col min="13715" max="13716" width="8" style="7" customWidth="1"/>
    <col min="13717" max="13717" width="8.140625" style="7" customWidth="1"/>
    <col min="13718" max="13721" width="8" style="7" customWidth="1"/>
    <col min="13722" max="13722" width="10.140625" style="7" customWidth="1"/>
    <col min="13723" max="13723" width="22.85546875" style="7" customWidth="1"/>
    <col min="13724" max="13745" width="4.85546875" style="7" customWidth="1"/>
    <col min="13746" max="13962" width="11.42578125" style="7"/>
    <col min="13963" max="13963" width="5.42578125" style="7" customWidth="1"/>
    <col min="13964" max="13964" width="18.140625" style="7" customWidth="1"/>
    <col min="13965" max="13965" width="31.140625" style="7" customWidth="1"/>
    <col min="13966" max="13966" width="8" style="7" customWidth="1"/>
    <col min="13967" max="13967" width="8.28515625" style="7" customWidth="1"/>
    <col min="13968" max="13969" width="8" style="7" customWidth="1"/>
    <col min="13970" max="13970" width="8.140625" style="7" customWidth="1"/>
    <col min="13971" max="13972" width="8" style="7" customWidth="1"/>
    <col min="13973" max="13973" width="8.140625" style="7" customWidth="1"/>
    <col min="13974" max="13977" width="8" style="7" customWidth="1"/>
    <col min="13978" max="13978" width="10.140625" style="7" customWidth="1"/>
    <col min="13979" max="13979" width="22.85546875" style="7" customWidth="1"/>
    <col min="13980" max="14001" width="4.85546875" style="7" customWidth="1"/>
    <col min="14002" max="14218" width="11.42578125" style="7"/>
    <col min="14219" max="14219" width="5.42578125" style="7" customWidth="1"/>
    <col min="14220" max="14220" width="18.140625" style="7" customWidth="1"/>
    <col min="14221" max="14221" width="31.140625" style="7" customWidth="1"/>
    <col min="14222" max="14222" width="8" style="7" customWidth="1"/>
    <col min="14223" max="14223" width="8.28515625" style="7" customWidth="1"/>
    <col min="14224" max="14225" width="8" style="7" customWidth="1"/>
    <col min="14226" max="14226" width="8.140625" style="7" customWidth="1"/>
    <col min="14227" max="14228" width="8" style="7" customWidth="1"/>
    <col min="14229" max="14229" width="8.140625" style="7" customWidth="1"/>
    <col min="14230" max="14233" width="8" style="7" customWidth="1"/>
    <col min="14234" max="14234" width="10.140625" style="7" customWidth="1"/>
    <col min="14235" max="14235" width="22.85546875" style="7" customWidth="1"/>
    <col min="14236" max="14257" width="4.85546875" style="7" customWidth="1"/>
    <col min="14258" max="14474" width="11.42578125" style="7"/>
    <col min="14475" max="14475" width="5.42578125" style="7" customWidth="1"/>
    <col min="14476" max="14476" width="18.140625" style="7" customWidth="1"/>
    <col min="14477" max="14477" width="31.140625" style="7" customWidth="1"/>
    <col min="14478" max="14478" width="8" style="7" customWidth="1"/>
    <col min="14479" max="14479" width="8.28515625" style="7" customWidth="1"/>
    <col min="14480" max="14481" width="8" style="7" customWidth="1"/>
    <col min="14482" max="14482" width="8.140625" style="7" customWidth="1"/>
    <col min="14483" max="14484" width="8" style="7" customWidth="1"/>
    <col min="14485" max="14485" width="8.140625" style="7" customWidth="1"/>
    <col min="14486" max="14489" width="8" style="7" customWidth="1"/>
    <col min="14490" max="14490" width="10.140625" style="7" customWidth="1"/>
    <col min="14491" max="14491" width="22.85546875" style="7" customWidth="1"/>
    <col min="14492" max="14513" width="4.85546875" style="7" customWidth="1"/>
    <col min="14514" max="14730" width="11.42578125" style="7"/>
    <col min="14731" max="14731" width="5.42578125" style="7" customWidth="1"/>
    <col min="14732" max="14732" width="18.140625" style="7" customWidth="1"/>
    <col min="14733" max="14733" width="31.140625" style="7" customWidth="1"/>
    <col min="14734" max="14734" width="8" style="7" customWidth="1"/>
    <col min="14735" max="14735" width="8.28515625" style="7" customWidth="1"/>
    <col min="14736" max="14737" width="8" style="7" customWidth="1"/>
    <col min="14738" max="14738" width="8.140625" style="7" customWidth="1"/>
    <col min="14739" max="14740" width="8" style="7" customWidth="1"/>
    <col min="14741" max="14741" width="8.140625" style="7" customWidth="1"/>
    <col min="14742" max="14745" width="8" style="7" customWidth="1"/>
    <col min="14746" max="14746" width="10.140625" style="7" customWidth="1"/>
    <col min="14747" max="14747" width="22.85546875" style="7" customWidth="1"/>
    <col min="14748" max="14769" width="4.85546875" style="7" customWidth="1"/>
    <col min="14770" max="14986" width="11.42578125" style="7"/>
    <col min="14987" max="14987" width="5.42578125" style="7" customWidth="1"/>
    <col min="14988" max="14988" width="18.140625" style="7" customWidth="1"/>
    <col min="14989" max="14989" width="31.140625" style="7" customWidth="1"/>
    <col min="14990" max="14990" width="8" style="7" customWidth="1"/>
    <col min="14991" max="14991" width="8.28515625" style="7" customWidth="1"/>
    <col min="14992" max="14993" width="8" style="7" customWidth="1"/>
    <col min="14994" max="14994" width="8.140625" style="7" customWidth="1"/>
    <col min="14995" max="14996" width="8" style="7" customWidth="1"/>
    <col min="14997" max="14997" width="8.140625" style="7" customWidth="1"/>
    <col min="14998" max="15001" width="8" style="7" customWidth="1"/>
    <col min="15002" max="15002" width="10.140625" style="7" customWidth="1"/>
    <col min="15003" max="15003" width="22.85546875" style="7" customWidth="1"/>
    <col min="15004" max="15025" width="4.85546875" style="7" customWidth="1"/>
    <col min="15026" max="15242" width="11.42578125" style="7"/>
    <col min="15243" max="15243" width="5.42578125" style="7" customWidth="1"/>
    <col min="15244" max="15244" width="18.140625" style="7" customWidth="1"/>
    <col min="15245" max="15245" width="31.140625" style="7" customWidth="1"/>
    <col min="15246" max="15246" width="8" style="7" customWidth="1"/>
    <col min="15247" max="15247" width="8.28515625" style="7" customWidth="1"/>
    <col min="15248" max="15249" width="8" style="7" customWidth="1"/>
    <col min="15250" max="15250" width="8.140625" style="7" customWidth="1"/>
    <col min="15251" max="15252" width="8" style="7" customWidth="1"/>
    <col min="15253" max="15253" width="8.140625" style="7" customWidth="1"/>
    <col min="15254" max="15257" width="8" style="7" customWidth="1"/>
    <col min="15258" max="15258" width="10.140625" style="7" customWidth="1"/>
    <col min="15259" max="15259" width="22.85546875" style="7" customWidth="1"/>
    <col min="15260" max="15281" width="4.85546875" style="7" customWidth="1"/>
    <col min="15282" max="15498" width="11.42578125" style="7"/>
    <col min="15499" max="15499" width="5.42578125" style="7" customWidth="1"/>
    <col min="15500" max="15500" width="18.140625" style="7" customWidth="1"/>
    <col min="15501" max="15501" width="31.140625" style="7" customWidth="1"/>
    <col min="15502" max="15502" width="8" style="7" customWidth="1"/>
    <col min="15503" max="15503" width="8.28515625" style="7" customWidth="1"/>
    <col min="15504" max="15505" width="8" style="7" customWidth="1"/>
    <col min="15506" max="15506" width="8.140625" style="7" customWidth="1"/>
    <col min="15507" max="15508" width="8" style="7" customWidth="1"/>
    <col min="15509" max="15509" width="8.140625" style="7" customWidth="1"/>
    <col min="15510" max="15513" width="8" style="7" customWidth="1"/>
    <col min="15514" max="15514" width="10.140625" style="7" customWidth="1"/>
    <col min="15515" max="15515" width="22.85546875" style="7" customWidth="1"/>
    <col min="15516" max="15537" width="4.85546875" style="7" customWidth="1"/>
    <col min="15538" max="15754" width="11.42578125" style="7"/>
    <col min="15755" max="15755" width="5.42578125" style="7" customWidth="1"/>
    <col min="15756" max="15756" width="18.140625" style="7" customWidth="1"/>
    <col min="15757" max="15757" width="31.140625" style="7" customWidth="1"/>
    <col min="15758" max="15758" width="8" style="7" customWidth="1"/>
    <col min="15759" max="15759" width="8.28515625" style="7" customWidth="1"/>
    <col min="15760" max="15761" width="8" style="7" customWidth="1"/>
    <col min="15762" max="15762" width="8.140625" style="7" customWidth="1"/>
    <col min="15763" max="15764" width="8" style="7" customWidth="1"/>
    <col min="15765" max="15765" width="8.140625" style="7" customWidth="1"/>
    <col min="15766" max="15769" width="8" style="7" customWidth="1"/>
    <col min="15770" max="15770" width="10.140625" style="7" customWidth="1"/>
    <col min="15771" max="15771" width="22.85546875" style="7" customWidth="1"/>
    <col min="15772" max="15793" width="4.85546875" style="7" customWidth="1"/>
    <col min="15794" max="16384" width="11.42578125" style="7"/>
  </cols>
  <sheetData>
    <row r="1" spans="1:17" ht="53.25" customHeight="1" x14ac:dyDescent="0.2"/>
    <row r="2" spans="1:17" ht="18.75" customHeight="1" x14ac:dyDescent="0.3">
      <c r="A2" s="120" t="s">
        <v>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7" ht="18.75" customHeight="1" x14ac:dyDescent="0.3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7" ht="18.75" customHeight="1" x14ac:dyDescent="0.25">
      <c r="A4" s="121" t="s">
        <v>168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>
        <v>20</v>
      </c>
      <c r="L15" s="42">
        <v>21</v>
      </c>
      <c r="M15" s="42">
        <v>35</v>
      </c>
      <c r="N15" s="42">
        <v>35</v>
      </c>
      <c r="O15" s="42">
        <v>29</v>
      </c>
      <c r="P15" s="44">
        <f>SUM(D15:O15)</f>
        <v>359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7</v>
      </c>
      <c r="I20" s="42">
        <v>1</v>
      </c>
      <c r="J20" s="42">
        <v>0</v>
      </c>
      <c r="K20" s="42">
        <v>2</v>
      </c>
      <c r="L20" s="42">
        <v>11</v>
      </c>
      <c r="M20" s="42">
        <v>0</v>
      </c>
      <c r="N20" s="42">
        <v>0</v>
      </c>
      <c r="O20" s="42">
        <v>0</v>
      </c>
      <c r="P20" s="44">
        <f t="shared" si="0"/>
        <v>21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1</v>
      </c>
      <c r="N38" s="42">
        <v>1</v>
      </c>
      <c r="O38" s="42">
        <v>0</v>
      </c>
      <c r="P38" s="44">
        <f t="shared" si="0"/>
        <v>3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34">
        <f t="shared" si="0"/>
        <v>0</v>
      </c>
    </row>
    <row r="44" spans="1:17" s="9" customFormat="1" ht="23.25" customHeight="1" x14ac:dyDescent="0.2">
      <c r="A44" s="122" t="s">
        <v>0</v>
      </c>
      <c r="B44" s="122"/>
      <c r="C44" s="122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25</v>
      </c>
      <c r="I44" s="35">
        <f t="shared" si="1"/>
        <v>20</v>
      </c>
      <c r="J44" s="35">
        <f t="shared" si="1"/>
        <v>23</v>
      </c>
      <c r="K44" s="35">
        <f t="shared" si="1"/>
        <v>22</v>
      </c>
      <c r="L44" s="35">
        <f t="shared" si="1"/>
        <v>32</v>
      </c>
      <c r="M44" s="35">
        <f t="shared" si="1"/>
        <v>36</v>
      </c>
      <c r="N44" s="35">
        <f>+SUM(N7:N43)</f>
        <v>36</v>
      </c>
      <c r="O44" s="35">
        <f>+SUM(O7:O43)</f>
        <v>29</v>
      </c>
      <c r="P44" s="36">
        <f>+SUM(P7:P43)</f>
        <v>392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3" t="s">
        <v>105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4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4" t="s">
        <v>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5" x14ac:dyDescent="0.25">
      <c r="A2" s="124" t="s">
        <v>107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2" x14ac:dyDescent="0.2">
      <c r="B3" s="3"/>
    </row>
    <row r="4" spans="1:16" ht="18" customHeight="1" x14ac:dyDescent="0.2">
      <c r="A4" s="126" t="s">
        <v>17</v>
      </c>
      <c r="B4" s="126" t="s">
        <v>69</v>
      </c>
      <c r="C4" s="126" t="s">
        <v>18</v>
      </c>
      <c r="D4" s="126" t="s">
        <v>70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" customFormat="1" ht="20.25" customHeight="1" x14ac:dyDescent="0.2">
      <c r="A5" s="126"/>
      <c r="B5" s="126"/>
      <c r="C5" s="126" t="s">
        <v>18</v>
      </c>
      <c r="D5" s="14" t="s">
        <v>1</v>
      </c>
      <c r="E5" s="14" t="s">
        <v>2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108</v>
      </c>
      <c r="M5" s="45" t="s">
        <v>9</v>
      </c>
      <c r="N5" s="45" t="s">
        <v>10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>
        <v>20</v>
      </c>
      <c r="L9" s="28">
        <v>21</v>
      </c>
      <c r="M9" s="28">
        <v>35</v>
      </c>
      <c r="N9" s="28">
        <v>35</v>
      </c>
      <c r="O9" s="28">
        <v>29</v>
      </c>
      <c r="P9" s="29">
        <f t="shared" si="0"/>
        <v>359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7</v>
      </c>
      <c r="I12" s="28">
        <v>1</v>
      </c>
      <c r="J12" s="28">
        <v>0</v>
      </c>
      <c r="K12" s="28">
        <v>2</v>
      </c>
      <c r="L12" s="28">
        <v>11</v>
      </c>
      <c r="M12" s="28">
        <v>0</v>
      </c>
      <c r="N12" s="28">
        <v>0</v>
      </c>
      <c r="O12" s="28">
        <v>0</v>
      </c>
      <c r="P12" s="29">
        <f t="shared" si="0"/>
        <v>21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</v>
      </c>
      <c r="N22" s="28">
        <v>1</v>
      </c>
      <c r="O22" s="28">
        <v>0</v>
      </c>
      <c r="P22" s="29">
        <f t="shared" si="0"/>
        <v>3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8">
        <f t="shared" si="0"/>
        <v>0</v>
      </c>
    </row>
    <row r="31" spans="1:17" s="6" customFormat="1" ht="17.25" customHeight="1" x14ac:dyDescent="0.2">
      <c r="A31" s="127" t="s">
        <v>102</v>
      </c>
      <c r="B31" s="127"/>
      <c r="C31" s="127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25</v>
      </c>
      <c r="I31" s="19">
        <f t="shared" si="1"/>
        <v>20</v>
      </c>
      <c r="J31" s="19">
        <f t="shared" si="1"/>
        <v>23</v>
      </c>
      <c r="K31" s="19">
        <f t="shared" si="1"/>
        <v>22</v>
      </c>
      <c r="L31" s="19">
        <f t="shared" si="1"/>
        <v>32</v>
      </c>
      <c r="M31" s="19">
        <f t="shared" si="1"/>
        <v>36</v>
      </c>
      <c r="N31" s="19">
        <f t="shared" si="1"/>
        <v>36</v>
      </c>
      <c r="O31" s="19">
        <f t="shared" si="1"/>
        <v>29</v>
      </c>
      <c r="P31" s="19">
        <f t="shared" si="1"/>
        <v>392</v>
      </c>
      <c r="Q31" s="1"/>
    </row>
    <row r="32" spans="1:17" ht="6.75" customHeight="1" x14ac:dyDescent="0.2">
      <c r="A32" s="13"/>
    </row>
    <row r="33" spans="1:16" x14ac:dyDescent="0.2">
      <c r="A33" s="123" t="s">
        <v>105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</row>
    <row r="34" spans="1:16" x14ac:dyDescent="0.2">
      <c r="A34" s="125" t="s">
        <v>103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</row>
  </sheetData>
  <mergeCells count="9">
    <mergeCell ref="A1:P1"/>
    <mergeCell ref="A2:P2"/>
    <mergeCell ref="A33:P33"/>
    <mergeCell ref="A34:P34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217"/>
  <sheetViews>
    <sheetView tabSelected="1" view="pageBreakPreview" topLeftCell="A116" zoomScale="80" zoomScaleNormal="80" zoomScaleSheetLayoutView="80" workbookViewId="0">
      <selection activeCell="K215" sqref="K215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109</v>
      </c>
      <c r="B1" s="47" t="s">
        <v>110</v>
      </c>
      <c r="C1" s="47" t="s">
        <v>109</v>
      </c>
      <c r="D1" s="47" t="s">
        <v>110</v>
      </c>
      <c r="H1" s="47" t="s">
        <v>109</v>
      </c>
      <c r="I1" s="47" t="s">
        <v>110</v>
      </c>
      <c r="J1" s="47" t="s">
        <v>109</v>
      </c>
      <c r="K1" s="47" t="s">
        <v>110</v>
      </c>
      <c r="L1" s="47" t="s">
        <v>109</v>
      </c>
      <c r="M1" s="47" t="s">
        <v>110</v>
      </c>
      <c r="N1" s="47" t="s">
        <v>109</v>
      </c>
      <c r="O1" s="47" t="s">
        <v>110</v>
      </c>
      <c r="P1" s="47" t="s">
        <v>109</v>
      </c>
      <c r="Q1" s="47" t="s">
        <v>110</v>
      </c>
      <c r="R1" s="47" t="s">
        <v>109</v>
      </c>
      <c r="S1" s="47" t="s">
        <v>110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109</v>
      </c>
      <c r="B3" s="47" t="s">
        <v>110</v>
      </c>
      <c r="C3" s="47" t="s">
        <v>109</v>
      </c>
      <c r="D3" s="47" t="s">
        <v>110</v>
      </c>
      <c r="H3" s="47" t="s">
        <v>109</v>
      </c>
      <c r="I3" s="47" t="s">
        <v>110</v>
      </c>
      <c r="J3" s="47" t="s">
        <v>109</v>
      </c>
      <c r="K3" s="47" t="s">
        <v>110</v>
      </c>
      <c r="L3" s="47" t="s">
        <v>109</v>
      </c>
      <c r="M3" s="47" t="s">
        <v>110</v>
      </c>
      <c r="N3" s="47" t="s">
        <v>109</v>
      </c>
      <c r="O3" s="47" t="s">
        <v>110</v>
      </c>
      <c r="P3" s="47" t="s">
        <v>109</v>
      </c>
      <c r="Q3" s="47" t="s">
        <v>110</v>
      </c>
      <c r="R3" s="47" t="s">
        <v>109</v>
      </c>
      <c r="S3" s="47" t="s">
        <v>110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109</v>
      </c>
      <c r="B5" s="48" t="s">
        <v>111</v>
      </c>
      <c r="C5" s="47" t="s">
        <v>109</v>
      </c>
      <c r="D5" s="48" t="s">
        <v>111</v>
      </c>
      <c r="E5" s="49"/>
      <c r="F5" s="49"/>
      <c r="G5" s="49"/>
      <c r="H5" s="47" t="s">
        <v>109</v>
      </c>
      <c r="I5" s="48" t="s">
        <v>111</v>
      </c>
      <c r="J5" s="47" t="s">
        <v>109</v>
      </c>
      <c r="K5" s="48" t="s">
        <v>111</v>
      </c>
      <c r="L5" s="47" t="s">
        <v>109</v>
      </c>
      <c r="M5" s="48" t="s">
        <v>111</v>
      </c>
      <c r="N5" s="47" t="s">
        <v>109</v>
      </c>
      <c r="O5" s="48" t="s">
        <v>111</v>
      </c>
      <c r="P5" s="47" t="s">
        <v>109</v>
      </c>
      <c r="Q5" s="48" t="s">
        <v>111</v>
      </c>
      <c r="R5" s="47" t="s">
        <v>109</v>
      </c>
      <c r="S5" s="48" t="s">
        <v>111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109</v>
      </c>
      <c r="B7" s="48" t="s">
        <v>111</v>
      </c>
      <c r="C7" s="47" t="s">
        <v>109</v>
      </c>
      <c r="D7" s="48" t="s">
        <v>111</v>
      </c>
      <c r="E7" s="49"/>
      <c r="F7" s="49"/>
      <c r="G7" s="49"/>
      <c r="H7" s="47" t="s">
        <v>109</v>
      </c>
      <c r="I7" s="48" t="s">
        <v>111</v>
      </c>
      <c r="J7" s="47" t="s">
        <v>109</v>
      </c>
      <c r="K7" s="48" t="s">
        <v>111</v>
      </c>
      <c r="L7" s="47" t="s">
        <v>109</v>
      </c>
      <c r="M7" s="48" t="s">
        <v>111</v>
      </c>
      <c r="N7" s="47" t="s">
        <v>109</v>
      </c>
      <c r="O7" s="48" t="s">
        <v>111</v>
      </c>
      <c r="P7" s="47" t="s">
        <v>109</v>
      </c>
      <c r="Q7" s="48" t="s">
        <v>111</v>
      </c>
      <c r="R7" s="47" t="s">
        <v>109</v>
      </c>
      <c r="S7" s="48" t="s">
        <v>111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109</v>
      </c>
      <c r="B9" s="48" t="s">
        <v>111</v>
      </c>
      <c r="C9" s="47" t="s">
        <v>109</v>
      </c>
      <c r="D9" s="48" t="s">
        <v>111</v>
      </c>
      <c r="E9" s="49"/>
      <c r="F9" s="49"/>
      <c r="G9" s="49"/>
      <c r="H9" s="47" t="s">
        <v>109</v>
      </c>
      <c r="I9" s="48" t="s">
        <v>111</v>
      </c>
      <c r="J9" s="47" t="s">
        <v>109</v>
      </c>
      <c r="K9" s="48" t="s">
        <v>111</v>
      </c>
      <c r="L9" s="47" t="s">
        <v>109</v>
      </c>
      <c r="M9" s="48" t="s">
        <v>111</v>
      </c>
      <c r="N9" s="47" t="s">
        <v>109</v>
      </c>
      <c r="O9" s="48" t="s">
        <v>111</v>
      </c>
      <c r="P9" s="47" t="s">
        <v>109</v>
      </c>
      <c r="Q9" s="48" t="s">
        <v>111</v>
      </c>
      <c r="R9" s="47" t="s">
        <v>109</v>
      </c>
      <c r="S9" s="48" t="s">
        <v>111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109</v>
      </c>
      <c r="B11" s="48" t="s">
        <v>112</v>
      </c>
      <c r="C11" s="47" t="s">
        <v>109</v>
      </c>
      <c r="D11" s="48" t="s">
        <v>112</v>
      </c>
      <c r="E11" s="49"/>
      <c r="F11" s="49"/>
      <c r="G11" s="49"/>
      <c r="H11" s="47" t="s">
        <v>109</v>
      </c>
      <c r="I11" s="48" t="s">
        <v>112</v>
      </c>
      <c r="J11" s="47" t="s">
        <v>109</v>
      </c>
      <c r="K11" s="48" t="s">
        <v>112</v>
      </c>
      <c r="L11" s="47" t="s">
        <v>109</v>
      </c>
      <c r="M11" s="48" t="s">
        <v>112</v>
      </c>
      <c r="N11" s="47" t="s">
        <v>109</v>
      </c>
      <c r="O11" s="48" t="s">
        <v>112</v>
      </c>
      <c r="P11" s="47" t="s">
        <v>109</v>
      </c>
      <c r="Q11" s="48" t="s">
        <v>112</v>
      </c>
      <c r="R11" s="47" t="s">
        <v>109</v>
      </c>
      <c r="S11" s="48" t="s">
        <v>112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109</v>
      </c>
      <c r="B13" s="48" t="s">
        <v>113</v>
      </c>
      <c r="C13" s="47" t="s">
        <v>109</v>
      </c>
      <c r="D13" s="48" t="s">
        <v>113</v>
      </c>
      <c r="E13" s="49"/>
      <c r="F13" s="49"/>
      <c r="G13" s="49"/>
      <c r="H13" s="47" t="s">
        <v>109</v>
      </c>
      <c r="I13" s="48" t="s">
        <v>113</v>
      </c>
      <c r="J13" s="47" t="s">
        <v>109</v>
      </c>
      <c r="K13" s="48" t="s">
        <v>113</v>
      </c>
      <c r="L13" s="47" t="s">
        <v>109</v>
      </c>
      <c r="M13" s="48" t="s">
        <v>113</v>
      </c>
      <c r="N13" s="47" t="s">
        <v>109</v>
      </c>
      <c r="O13" s="48" t="s">
        <v>113</v>
      </c>
      <c r="P13" s="47" t="s">
        <v>109</v>
      </c>
      <c r="Q13" s="48" t="s">
        <v>113</v>
      </c>
      <c r="R13" s="47" t="s">
        <v>109</v>
      </c>
      <c r="S13" s="48" t="s">
        <v>113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109</v>
      </c>
      <c r="B15" s="48" t="s">
        <v>114</v>
      </c>
      <c r="C15" s="47" t="s">
        <v>109</v>
      </c>
      <c r="D15" s="48" t="s">
        <v>114</v>
      </c>
      <c r="E15" s="49"/>
      <c r="F15" s="49"/>
      <c r="G15" s="49"/>
      <c r="H15" s="47" t="s">
        <v>109</v>
      </c>
      <c r="I15" s="48" t="s">
        <v>114</v>
      </c>
      <c r="J15" s="47" t="s">
        <v>109</v>
      </c>
      <c r="K15" s="48" t="s">
        <v>114</v>
      </c>
      <c r="L15" s="47" t="s">
        <v>109</v>
      </c>
      <c r="M15" s="48" t="s">
        <v>114</v>
      </c>
      <c r="N15" s="47" t="s">
        <v>109</v>
      </c>
      <c r="O15" s="48" t="s">
        <v>114</v>
      </c>
      <c r="P15" s="47" t="s">
        <v>109</v>
      </c>
      <c r="Q15" s="48" t="s">
        <v>114</v>
      </c>
      <c r="R15" s="47" t="s">
        <v>109</v>
      </c>
      <c r="S15" s="48" t="s">
        <v>114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109</v>
      </c>
      <c r="B17" s="48" t="s">
        <v>115</v>
      </c>
      <c r="C17" s="47" t="s">
        <v>109</v>
      </c>
      <c r="D17" s="48" t="s">
        <v>115</v>
      </c>
      <c r="E17" s="49"/>
      <c r="F17" s="49"/>
      <c r="G17" s="49"/>
      <c r="H17" s="47" t="s">
        <v>109</v>
      </c>
      <c r="I17" s="48" t="s">
        <v>115</v>
      </c>
      <c r="J17" s="47" t="s">
        <v>109</v>
      </c>
      <c r="K17" s="48" t="s">
        <v>115</v>
      </c>
      <c r="L17" s="47" t="s">
        <v>109</v>
      </c>
      <c r="M17" s="48" t="s">
        <v>115</v>
      </c>
      <c r="N17" s="47" t="s">
        <v>109</v>
      </c>
      <c r="O17" s="48" t="s">
        <v>115</v>
      </c>
      <c r="P17" s="47" t="s">
        <v>109</v>
      </c>
      <c r="Q17" s="48" t="s">
        <v>115</v>
      </c>
      <c r="R17" s="47" t="s">
        <v>109</v>
      </c>
      <c r="S17" s="48" t="s">
        <v>115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109</v>
      </c>
      <c r="B19" s="48" t="s">
        <v>115</v>
      </c>
      <c r="C19" s="47" t="s">
        <v>109</v>
      </c>
      <c r="D19" s="48" t="s">
        <v>115</v>
      </c>
      <c r="E19" s="49"/>
      <c r="F19" s="49"/>
      <c r="G19" s="49"/>
      <c r="H19" s="47" t="s">
        <v>109</v>
      </c>
      <c r="I19" s="48" t="s">
        <v>115</v>
      </c>
      <c r="J19" s="47" t="s">
        <v>109</v>
      </c>
      <c r="K19" s="48" t="s">
        <v>115</v>
      </c>
      <c r="L19" s="47" t="s">
        <v>109</v>
      </c>
      <c r="M19" s="48" t="s">
        <v>115</v>
      </c>
      <c r="N19" s="47" t="s">
        <v>109</v>
      </c>
      <c r="O19" s="48" t="s">
        <v>115</v>
      </c>
      <c r="P19" s="47" t="s">
        <v>109</v>
      </c>
      <c r="Q19" s="48" t="s">
        <v>115</v>
      </c>
      <c r="R19" s="47" t="s">
        <v>109</v>
      </c>
      <c r="S19" s="48" t="s">
        <v>115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109</v>
      </c>
      <c r="B21" s="48" t="s">
        <v>115</v>
      </c>
      <c r="C21" s="47" t="s">
        <v>109</v>
      </c>
      <c r="D21" s="48" t="s">
        <v>115</v>
      </c>
      <c r="E21" s="49"/>
      <c r="F21" s="49"/>
      <c r="G21" s="49"/>
      <c r="H21" s="47" t="s">
        <v>109</v>
      </c>
      <c r="I21" s="48" t="s">
        <v>115</v>
      </c>
      <c r="J21" s="47" t="s">
        <v>109</v>
      </c>
      <c r="K21" s="48" t="s">
        <v>115</v>
      </c>
      <c r="L21" s="47" t="s">
        <v>109</v>
      </c>
      <c r="M21" s="48" t="s">
        <v>115</v>
      </c>
      <c r="N21" s="47" t="s">
        <v>109</v>
      </c>
      <c r="O21" s="48" t="s">
        <v>115</v>
      </c>
      <c r="P21" s="47" t="s">
        <v>109</v>
      </c>
      <c r="Q21" s="48" t="s">
        <v>115</v>
      </c>
      <c r="R21" s="47" t="s">
        <v>109</v>
      </c>
      <c r="S21" s="48" t="s">
        <v>115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109</v>
      </c>
      <c r="B23" s="48" t="s">
        <v>115</v>
      </c>
      <c r="C23" s="47" t="s">
        <v>109</v>
      </c>
      <c r="D23" s="48" t="s">
        <v>115</v>
      </c>
      <c r="E23" s="49"/>
      <c r="F23" s="49"/>
      <c r="G23" s="49"/>
      <c r="H23" s="47" t="s">
        <v>109</v>
      </c>
      <c r="I23" s="48" t="s">
        <v>115</v>
      </c>
      <c r="J23" s="47" t="s">
        <v>109</v>
      </c>
      <c r="K23" s="48" t="s">
        <v>115</v>
      </c>
      <c r="L23" s="47" t="s">
        <v>109</v>
      </c>
      <c r="M23" s="48" t="s">
        <v>115</v>
      </c>
      <c r="N23" s="47" t="s">
        <v>109</v>
      </c>
      <c r="O23" s="48" t="s">
        <v>115</v>
      </c>
      <c r="P23" s="47" t="s">
        <v>109</v>
      </c>
      <c r="Q23" s="48" t="s">
        <v>115</v>
      </c>
      <c r="R23" s="47" t="s">
        <v>109</v>
      </c>
      <c r="S23" s="48" t="s">
        <v>115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109</v>
      </c>
      <c r="B25" s="48" t="s">
        <v>115</v>
      </c>
      <c r="C25" s="47" t="s">
        <v>109</v>
      </c>
      <c r="D25" s="48" t="s">
        <v>115</v>
      </c>
      <c r="E25" s="49"/>
      <c r="F25" s="49"/>
      <c r="G25" s="49"/>
      <c r="H25" s="47" t="s">
        <v>109</v>
      </c>
      <c r="I25" s="48" t="s">
        <v>115</v>
      </c>
      <c r="J25" s="47" t="s">
        <v>109</v>
      </c>
      <c r="K25" s="48" t="s">
        <v>115</v>
      </c>
      <c r="L25" s="47" t="s">
        <v>109</v>
      </c>
      <c r="M25" s="48" t="s">
        <v>115</v>
      </c>
      <c r="N25" s="47" t="s">
        <v>109</v>
      </c>
      <c r="O25" s="48" t="s">
        <v>115</v>
      </c>
      <c r="P25" s="47" t="s">
        <v>109</v>
      </c>
      <c r="Q25" s="48" t="s">
        <v>115</v>
      </c>
      <c r="R25" s="47" t="s">
        <v>109</v>
      </c>
      <c r="S25" s="48" t="s">
        <v>115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109</v>
      </c>
      <c r="B27" s="48" t="s">
        <v>115</v>
      </c>
      <c r="C27" s="47" t="s">
        <v>109</v>
      </c>
      <c r="D27" s="48" t="s">
        <v>115</v>
      </c>
      <c r="E27" s="49"/>
      <c r="F27" s="49"/>
      <c r="G27" s="49"/>
      <c r="H27" s="47" t="s">
        <v>109</v>
      </c>
      <c r="I27" s="48" t="s">
        <v>115</v>
      </c>
      <c r="J27" s="47" t="s">
        <v>109</v>
      </c>
      <c r="K27" s="48" t="s">
        <v>115</v>
      </c>
      <c r="L27" s="47" t="s">
        <v>109</v>
      </c>
      <c r="M27" s="48" t="s">
        <v>115</v>
      </c>
      <c r="N27" s="47" t="s">
        <v>109</v>
      </c>
      <c r="O27" s="48" t="s">
        <v>115</v>
      </c>
      <c r="P27" s="47" t="s">
        <v>109</v>
      </c>
      <c r="Q27" s="48" t="s">
        <v>115</v>
      </c>
      <c r="R27" s="47" t="s">
        <v>109</v>
      </c>
      <c r="S27" s="48" t="s">
        <v>115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109</v>
      </c>
      <c r="B29" s="48" t="s">
        <v>115</v>
      </c>
      <c r="C29" s="47" t="s">
        <v>109</v>
      </c>
      <c r="D29" s="48" t="s">
        <v>115</v>
      </c>
      <c r="E29" s="49"/>
      <c r="F29" s="49"/>
      <c r="G29" s="49"/>
      <c r="H29" s="47" t="s">
        <v>109</v>
      </c>
      <c r="I29" s="48" t="s">
        <v>115</v>
      </c>
      <c r="J29" s="47" t="s">
        <v>109</v>
      </c>
      <c r="K29" s="48" t="s">
        <v>115</v>
      </c>
      <c r="L29" s="47" t="s">
        <v>109</v>
      </c>
      <c r="M29" s="48" t="s">
        <v>115</v>
      </c>
      <c r="N29" s="47" t="s">
        <v>109</v>
      </c>
      <c r="O29" s="48" t="s">
        <v>115</v>
      </c>
      <c r="P29" s="47" t="s">
        <v>109</v>
      </c>
      <c r="Q29" s="48" t="s">
        <v>115</v>
      </c>
      <c r="R29" s="47" t="s">
        <v>109</v>
      </c>
      <c r="S29" s="48" t="s">
        <v>115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109</v>
      </c>
      <c r="B31" s="48" t="s">
        <v>115</v>
      </c>
      <c r="C31" s="47" t="s">
        <v>109</v>
      </c>
      <c r="D31" s="48" t="s">
        <v>115</v>
      </c>
      <c r="E31" s="49"/>
      <c r="F31" s="49"/>
      <c r="G31" s="49"/>
      <c r="H31" s="47" t="s">
        <v>109</v>
      </c>
      <c r="I31" s="48" t="s">
        <v>115</v>
      </c>
      <c r="J31" s="47" t="s">
        <v>109</v>
      </c>
      <c r="K31" s="48" t="s">
        <v>115</v>
      </c>
      <c r="L31" s="47" t="s">
        <v>109</v>
      </c>
      <c r="M31" s="48" t="s">
        <v>115</v>
      </c>
      <c r="N31" s="47" t="s">
        <v>109</v>
      </c>
      <c r="O31" s="48" t="s">
        <v>115</v>
      </c>
      <c r="P31" s="47" t="s">
        <v>109</v>
      </c>
      <c r="Q31" s="48" t="s">
        <v>115</v>
      </c>
      <c r="R31" s="47" t="s">
        <v>109</v>
      </c>
      <c r="S31" s="48" t="s">
        <v>115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109</v>
      </c>
      <c r="B33" s="48" t="s">
        <v>116</v>
      </c>
      <c r="C33" s="47" t="s">
        <v>109</v>
      </c>
      <c r="D33" s="48" t="s">
        <v>116</v>
      </c>
      <c r="E33" s="49"/>
      <c r="F33" s="49"/>
      <c r="G33" s="49"/>
      <c r="H33" s="47" t="s">
        <v>109</v>
      </c>
      <c r="I33" s="48" t="s">
        <v>116</v>
      </c>
      <c r="J33" s="47" t="s">
        <v>109</v>
      </c>
      <c r="K33" s="48" t="s">
        <v>116</v>
      </c>
      <c r="L33" s="47" t="s">
        <v>109</v>
      </c>
      <c r="M33" s="48" t="s">
        <v>116</v>
      </c>
      <c r="N33" s="47" t="s">
        <v>109</v>
      </c>
      <c r="O33" s="48" t="s">
        <v>116</v>
      </c>
      <c r="P33" s="47" t="s">
        <v>109</v>
      </c>
      <c r="Q33" s="48" t="s">
        <v>116</v>
      </c>
      <c r="R33" s="47" t="s">
        <v>109</v>
      </c>
      <c r="S33" s="48" t="s">
        <v>116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109</v>
      </c>
      <c r="B35" s="48" t="s">
        <v>116</v>
      </c>
      <c r="C35" s="47" t="s">
        <v>109</v>
      </c>
      <c r="D35" s="48" t="s">
        <v>116</v>
      </c>
      <c r="E35" s="49"/>
      <c r="F35" s="49"/>
      <c r="G35" s="49"/>
      <c r="H35" s="47" t="s">
        <v>109</v>
      </c>
      <c r="I35" s="48" t="s">
        <v>116</v>
      </c>
      <c r="J35" s="47" t="s">
        <v>109</v>
      </c>
      <c r="K35" s="48" t="s">
        <v>116</v>
      </c>
      <c r="L35" s="47" t="s">
        <v>109</v>
      </c>
      <c r="M35" s="48" t="s">
        <v>116</v>
      </c>
      <c r="N35" s="47" t="s">
        <v>109</v>
      </c>
      <c r="O35" s="48" t="s">
        <v>116</v>
      </c>
      <c r="P35" s="47" t="s">
        <v>109</v>
      </c>
      <c r="Q35" s="48" t="s">
        <v>116</v>
      </c>
      <c r="R35" s="47" t="s">
        <v>109</v>
      </c>
      <c r="S35" s="48" t="s">
        <v>116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109</v>
      </c>
      <c r="B37" s="48" t="s">
        <v>116</v>
      </c>
      <c r="C37" s="47" t="s">
        <v>109</v>
      </c>
      <c r="D37" s="48" t="s">
        <v>116</v>
      </c>
      <c r="E37" s="49"/>
      <c r="F37" s="49"/>
      <c r="G37" s="49"/>
      <c r="H37" s="47" t="s">
        <v>109</v>
      </c>
      <c r="I37" s="48" t="s">
        <v>116</v>
      </c>
      <c r="J37" s="47" t="s">
        <v>109</v>
      </c>
      <c r="K37" s="48" t="s">
        <v>116</v>
      </c>
      <c r="L37" s="47" t="s">
        <v>109</v>
      </c>
      <c r="M37" s="48" t="s">
        <v>116</v>
      </c>
      <c r="N37" s="47" t="s">
        <v>109</v>
      </c>
      <c r="O37" s="48" t="s">
        <v>116</v>
      </c>
      <c r="P37" s="47" t="s">
        <v>109</v>
      </c>
      <c r="Q37" s="48" t="s">
        <v>116</v>
      </c>
      <c r="R37" s="47" t="s">
        <v>109</v>
      </c>
      <c r="S37" s="48" t="s">
        <v>116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109</v>
      </c>
      <c r="B39" s="48" t="s">
        <v>116</v>
      </c>
      <c r="C39" s="47" t="s">
        <v>109</v>
      </c>
      <c r="D39" s="48" t="s">
        <v>116</v>
      </c>
      <c r="E39" s="49"/>
      <c r="F39" s="49"/>
      <c r="G39" s="49"/>
      <c r="H39" s="47" t="s">
        <v>109</v>
      </c>
      <c r="I39" s="48" t="s">
        <v>116</v>
      </c>
      <c r="J39" s="47" t="s">
        <v>109</v>
      </c>
      <c r="K39" s="48" t="s">
        <v>116</v>
      </c>
      <c r="L39" s="47" t="s">
        <v>109</v>
      </c>
      <c r="M39" s="48" t="s">
        <v>116</v>
      </c>
      <c r="N39" s="47" t="s">
        <v>109</v>
      </c>
      <c r="O39" s="48" t="s">
        <v>116</v>
      </c>
      <c r="P39" s="47" t="s">
        <v>109</v>
      </c>
      <c r="Q39" s="48" t="s">
        <v>116</v>
      </c>
      <c r="R39" s="47" t="s">
        <v>109</v>
      </c>
      <c r="S39" s="48" t="s">
        <v>116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111</v>
      </c>
      <c r="B41" s="48" t="s">
        <v>115</v>
      </c>
      <c r="C41" s="47" t="s">
        <v>111</v>
      </c>
      <c r="D41" s="48" t="s">
        <v>115</v>
      </c>
      <c r="E41" s="49"/>
      <c r="F41" s="49"/>
      <c r="G41" s="49"/>
      <c r="H41" s="47" t="s">
        <v>111</v>
      </c>
      <c r="I41" s="48" t="s">
        <v>115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111</v>
      </c>
      <c r="B43" s="48" t="s">
        <v>115</v>
      </c>
      <c r="C43" s="47" t="s">
        <v>111</v>
      </c>
      <c r="D43" s="48" t="s">
        <v>115</v>
      </c>
      <c r="E43" s="49"/>
      <c r="F43" s="49"/>
      <c r="G43" s="49"/>
      <c r="H43" s="47" t="s">
        <v>111</v>
      </c>
      <c r="I43" s="48" t="s">
        <v>115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111</v>
      </c>
      <c r="B45" s="48" t="s">
        <v>115</v>
      </c>
      <c r="C45" s="47" t="s">
        <v>111</v>
      </c>
      <c r="D45" s="48" t="s">
        <v>115</v>
      </c>
      <c r="E45" s="49"/>
      <c r="F45" s="49"/>
      <c r="G45" s="49"/>
      <c r="H45" s="47" t="s">
        <v>111</v>
      </c>
      <c r="I45" s="48" t="s">
        <v>115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111</v>
      </c>
      <c r="B47" s="48" t="s">
        <v>115</v>
      </c>
      <c r="C47" s="47" t="s">
        <v>111</v>
      </c>
      <c r="D47" s="48" t="s">
        <v>115</v>
      </c>
      <c r="E47" s="49"/>
      <c r="F47" s="49"/>
      <c r="G47" s="49"/>
      <c r="H47" s="47" t="s">
        <v>111</v>
      </c>
      <c r="I47" s="48" t="s">
        <v>115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111</v>
      </c>
      <c r="B49" s="48" t="s">
        <v>115</v>
      </c>
      <c r="C49" s="47" t="s">
        <v>111</v>
      </c>
      <c r="D49" s="48" t="s">
        <v>115</v>
      </c>
      <c r="E49" s="49"/>
      <c r="F49" s="49"/>
      <c r="G49" s="49"/>
      <c r="H49" s="47" t="s">
        <v>111</v>
      </c>
      <c r="I49" s="48" t="s">
        <v>115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111</v>
      </c>
      <c r="B51" s="48" t="s">
        <v>115</v>
      </c>
      <c r="C51" s="47" t="s">
        <v>111</v>
      </c>
      <c r="D51" s="48" t="s">
        <v>115</v>
      </c>
      <c r="E51" s="49"/>
      <c r="F51" s="49"/>
      <c r="G51" s="49"/>
      <c r="H51" s="47" t="s">
        <v>111</v>
      </c>
      <c r="I51" s="48" t="s">
        <v>115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111</v>
      </c>
      <c r="B53" s="48" t="s">
        <v>115</v>
      </c>
      <c r="C53" s="47" t="s">
        <v>111</v>
      </c>
      <c r="D53" s="48" t="s">
        <v>115</v>
      </c>
      <c r="E53" s="49"/>
      <c r="F53" s="49"/>
      <c r="G53" s="49"/>
      <c r="H53" s="47" t="s">
        <v>111</v>
      </c>
      <c r="I53" s="48" t="s">
        <v>115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111</v>
      </c>
      <c r="B55" s="48" t="s">
        <v>115</v>
      </c>
      <c r="C55" s="47" t="s">
        <v>111</v>
      </c>
      <c r="D55" s="48" t="s">
        <v>115</v>
      </c>
      <c r="E55" s="49"/>
      <c r="F55" s="49"/>
      <c r="G55" s="49"/>
      <c r="H55" s="47" t="s">
        <v>111</v>
      </c>
      <c r="I55" s="48" t="s">
        <v>115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111</v>
      </c>
      <c r="B57" s="48" t="s">
        <v>116</v>
      </c>
      <c r="C57" s="47" t="s">
        <v>111</v>
      </c>
      <c r="D57" s="48" t="s">
        <v>116</v>
      </c>
      <c r="E57" s="49"/>
      <c r="F57" s="49"/>
      <c r="G57" s="49"/>
      <c r="H57" s="47" t="s">
        <v>111</v>
      </c>
      <c r="I57" s="48" t="s">
        <v>116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111</v>
      </c>
      <c r="B59" s="48" t="s">
        <v>116</v>
      </c>
      <c r="C59" s="47" t="s">
        <v>111</v>
      </c>
      <c r="D59" s="48" t="s">
        <v>116</v>
      </c>
      <c r="E59" s="49"/>
      <c r="F59" s="49"/>
      <c r="G59" s="49"/>
      <c r="H59" s="47" t="s">
        <v>111</v>
      </c>
      <c r="I59" s="48" t="s">
        <v>116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111</v>
      </c>
      <c r="B61" s="48" t="s">
        <v>116</v>
      </c>
      <c r="C61" s="47" t="s">
        <v>111</v>
      </c>
      <c r="D61" s="48" t="s">
        <v>116</v>
      </c>
      <c r="E61" s="49"/>
      <c r="F61" s="49"/>
      <c r="G61" s="49"/>
      <c r="H61" s="47" t="s">
        <v>111</v>
      </c>
      <c r="I61" s="48" t="s">
        <v>116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111</v>
      </c>
      <c r="B63" s="48" t="s">
        <v>116</v>
      </c>
      <c r="C63" s="47" t="s">
        <v>111</v>
      </c>
      <c r="D63" s="48" t="s">
        <v>116</v>
      </c>
      <c r="E63" s="49"/>
      <c r="F63" s="49"/>
      <c r="G63" s="49"/>
      <c r="H63" s="47" t="s">
        <v>111</v>
      </c>
      <c r="I63" s="48" t="s">
        <v>116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116</v>
      </c>
      <c r="B65" s="47" t="s">
        <v>117</v>
      </c>
      <c r="C65" s="48" t="s">
        <v>116</v>
      </c>
      <c r="D65" s="47" t="s">
        <v>117</v>
      </c>
      <c r="H65" s="48" t="s">
        <v>116</v>
      </c>
      <c r="I65" s="47" t="s">
        <v>117</v>
      </c>
      <c r="J65" s="48" t="s">
        <v>116</v>
      </c>
      <c r="K65" s="47" t="s">
        <v>117</v>
      </c>
      <c r="L65" s="48" t="s">
        <v>116</v>
      </c>
      <c r="M65" s="47" t="s">
        <v>117</v>
      </c>
      <c r="N65" s="48" t="s">
        <v>116</v>
      </c>
      <c r="O65" s="47" t="s">
        <v>117</v>
      </c>
      <c r="P65" s="48" t="s">
        <v>116</v>
      </c>
      <c r="Q65" s="47" t="s">
        <v>117</v>
      </c>
      <c r="R65" s="48" t="s">
        <v>116</v>
      </c>
      <c r="S65" s="47" t="s">
        <v>117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116</v>
      </c>
      <c r="B67" s="47" t="s">
        <v>117</v>
      </c>
      <c r="C67" s="48" t="s">
        <v>116</v>
      </c>
      <c r="D67" s="47" t="s">
        <v>117</v>
      </c>
      <c r="H67" s="48" t="s">
        <v>116</v>
      </c>
      <c r="I67" s="47" t="s">
        <v>117</v>
      </c>
      <c r="J67" s="48" t="s">
        <v>116</v>
      </c>
      <c r="K67" s="47" t="s">
        <v>117</v>
      </c>
      <c r="L67" s="48" t="s">
        <v>116</v>
      </c>
      <c r="M67" s="47" t="s">
        <v>117</v>
      </c>
      <c r="N67" s="48" t="s">
        <v>116</v>
      </c>
      <c r="O67" s="47" t="s">
        <v>117</v>
      </c>
      <c r="P67" s="48" t="s">
        <v>116</v>
      </c>
      <c r="Q67" s="47" t="s">
        <v>117</v>
      </c>
      <c r="R67" s="48" t="s">
        <v>116</v>
      </c>
      <c r="S67" s="47" t="s">
        <v>117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116</v>
      </c>
      <c r="B69" s="47" t="s">
        <v>117</v>
      </c>
      <c r="C69" s="48" t="s">
        <v>116</v>
      </c>
      <c r="D69" s="47" t="s">
        <v>117</v>
      </c>
      <c r="H69" s="48" t="s">
        <v>116</v>
      </c>
      <c r="I69" s="47" t="s">
        <v>117</v>
      </c>
      <c r="J69" s="48" t="s">
        <v>116</v>
      </c>
      <c r="K69" s="47" t="s">
        <v>117</v>
      </c>
      <c r="L69" s="48" t="s">
        <v>116</v>
      </c>
      <c r="M69" s="47" t="s">
        <v>117</v>
      </c>
      <c r="N69" s="48" t="s">
        <v>116</v>
      </c>
      <c r="O69" s="47" t="s">
        <v>117</v>
      </c>
      <c r="P69" s="48" t="s">
        <v>116</v>
      </c>
      <c r="Q69" s="47" t="s">
        <v>117</v>
      </c>
      <c r="R69" s="48" t="s">
        <v>116</v>
      </c>
      <c r="S69" s="47" t="s">
        <v>117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116</v>
      </c>
      <c r="B71" s="47" t="s">
        <v>117</v>
      </c>
      <c r="C71" s="48" t="s">
        <v>116</v>
      </c>
      <c r="D71" s="47" t="s">
        <v>117</v>
      </c>
      <c r="H71" s="48" t="s">
        <v>116</v>
      </c>
      <c r="I71" s="47" t="s">
        <v>117</v>
      </c>
      <c r="J71" s="48" t="s">
        <v>116</v>
      </c>
      <c r="K71" s="47" t="s">
        <v>117</v>
      </c>
      <c r="L71" s="48" t="s">
        <v>116</v>
      </c>
      <c r="M71" s="47" t="s">
        <v>117</v>
      </c>
      <c r="N71" s="48" t="s">
        <v>116</v>
      </c>
      <c r="O71" s="47" t="s">
        <v>117</v>
      </c>
      <c r="P71" s="48" t="s">
        <v>116</v>
      </c>
      <c r="Q71" s="47" t="s">
        <v>117</v>
      </c>
      <c r="R71" s="48" t="s">
        <v>116</v>
      </c>
      <c r="S71" s="47" t="s">
        <v>117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111</v>
      </c>
      <c r="B73" s="48" t="s">
        <v>118</v>
      </c>
      <c r="C73" s="47" t="s">
        <v>111</v>
      </c>
      <c r="D73" s="48" t="s">
        <v>118</v>
      </c>
      <c r="E73" s="49"/>
      <c r="F73" s="49"/>
      <c r="G73" s="49"/>
      <c r="H73" s="47" t="s">
        <v>111</v>
      </c>
      <c r="I73" s="48" t="s">
        <v>118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111</v>
      </c>
      <c r="B75" s="48" t="s">
        <v>118</v>
      </c>
      <c r="C75" s="47" t="s">
        <v>111</v>
      </c>
      <c r="D75" s="48" t="s">
        <v>118</v>
      </c>
      <c r="E75" s="49"/>
      <c r="F75" s="49"/>
      <c r="G75" s="49"/>
      <c r="H75" s="47" t="s">
        <v>111</v>
      </c>
      <c r="I75" s="48" t="s">
        <v>118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111</v>
      </c>
      <c r="B77" s="48" t="s">
        <v>118</v>
      </c>
      <c r="C77" s="47" t="s">
        <v>111</v>
      </c>
      <c r="D77" s="48" t="s">
        <v>118</v>
      </c>
      <c r="E77" s="49"/>
      <c r="F77" s="49"/>
      <c r="G77" s="49"/>
      <c r="H77" s="47" t="s">
        <v>111</v>
      </c>
      <c r="I77" s="48" t="s">
        <v>118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111</v>
      </c>
      <c r="B79" s="48" t="s">
        <v>118</v>
      </c>
      <c r="C79" s="47" t="s">
        <v>111</v>
      </c>
      <c r="D79" s="48" t="s">
        <v>118</v>
      </c>
      <c r="E79" s="49"/>
      <c r="F79" s="49"/>
      <c r="G79" s="49"/>
      <c r="H79" s="47" t="s">
        <v>111</v>
      </c>
      <c r="I79" s="48" t="s">
        <v>118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111</v>
      </c>
      <c r="B81" s="48" t="s">
        <v>118</v>
      </c>
      <c r="C81" s="47" t="s">
        <v>111</v>
      </c>
      <c r="D81" s="48" t="s">
        <v>118</v>
      </c>
      <c r="E81" s="49"/>
      <c r="F81" s="49"/>
      <c r="G81" s="49"/>
      <c r="H81" s="47" t="s">
        <v>111</v>
      </c>
      <c r="I81" s="48" t="s">
        <v>118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111</v>
      </c>
      <c r="B83" s="48" t="s">
        <v>115</v>
      </c>
      <c r="C83" s="47" t="s">
        <v>110</v>
      </c>
      <c r="D83" s="47" t="s">
        <v>111</v>
      </c>
      <c r="H83" s="48" t="s">
        <v>115</v>
      </c>
      <c r="I83" s="47" t="s">
        <v>110</v>
      </c>
      <c r="J83" s="47" t="s">
        <v>111</v>
      </c>
      <c r="K83" s="48" t="s">
        <v>115</v>
      </c>
      <c r="L83" s="47" t="s">
        <v>110</v>
      </c>
      <c r="M83" s="47" t="s">
        <v>111</v>
      </c>
      <c r="N83" s="48" t="s">
        <v>115</v>
      </c>
      <c r="O83" s="47" t="s">
        <v>110</v>
      </c>
      <c r="P83" s="47" t="s">
        <v>111</v>
      </c>
      <c r="Q83" s="48" t="s">
        <v>115</v>
      </c>
      <c r="R83" s="47" t="s">
        <v>110</v>
      </c>
      <c r="S83" s="47" t="s">
        <v>111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111</v>
      </c>
      <c r="B85" s="48" t="s">
        <v>115</v>
      </c>
      <c r="C85" s="47" t="s">
        <v>110</v>
      </c>
      <c r="D85" s="47" t="s">
        <v>111</v>
      </c>
      <c r="H85" s="48" t="s">
        <v>115</v>
      </c>
      <c r="I85" s="47" t="s">
        <v>110</v>
      </c>
      <c r="J85" s="47" t="s">
        <v>111</v>
      </c>
      <c r="K85" s="48" t="s">
        <v>115</v>
      </c>
      <c r="L85" s="47" t="s">
        <v>110</v>
      </c>
      <c r="M85" s="47" t="s">
        <v>111</v>
      </c>
      <c r="N85" s="48" t="s">
        <v>115</v>
      </c>
      <c r="O85" s="47" t="s">
        <v>110</v>
      </c>
      <c r="P85" s="47" t="s">
        <v>111</v>
      </c>
      <c r="Q85" s="48" t="s">
        <v>115</v>
      </c>
      <c r="R85" s="47" t="s">
        <v>110</v>
      </c>
      <c r="S85" s="47" t="s">
        <v>111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111</v>
      </c>
      <c r="B87" s="48" t="s">
        <v>115</v>
      </c>
      <c r="C87" s="47" t="s">
        <v>110</v>
      </c>
      <c r="D87" s="47" t="s">
        <v>111</v>
      </c>
      <c r="H87" s="48" t="s">
        <v>115</v>
      </c>
      <c r="I87" s="47" t="s">
        <v>110</v>
      </c>
      <c r="J87" s="47" t="s">
        <v>111</v>
      </c>
      <c r="K87" s="48" t="s">
        <v>115</v>
      </c>
      <c r="L87" s="47" t="s">
        <v>110</v>
      </c>
      <c r="M87" s="47" t="s">
        <v>111</v>
      </c>
      <c r="N87" s="48" t="s">
        <v>115</v>
      </c>
      <c r="O87" s="47" t="s">
        <v>110</v>
      </c>
      <c r="P87" s="47" t="s">
        <v>111</v>
      </c>
      <c r="Q87" s="48" t="s">
        <v>115</v>
      </c>
      <c r="R87" s="47" t="s">
        <v>110</v>
      </c>
      <c r="S87" s="47" t="s">
        <v>111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111</v>
      </c>
      <c r="B89" s="48" t="s">
        <v>115</v>
      </c>
      <c r="C89" s="47" t="s">
        <v>110</v>
      </c>
      <c r="D89" s="47" t="s">
        <v>111</v>
      </c>
      <c r="H89" s="48" t="s">
        <v>115</v>
      </c>
      <c r="I89" s="47" t="s">
        <v>110</v>
      </c>
      <c r="J89" s="47" t="s">
        <v>111</v>
      </c>
      <c r="K89" s="48" t="s">
        <v>115</v>
      </c>
      <c r="L89" s="47" t="s">
        <v>110</v>
      </c>
      <c r="M89" s="47" t="s">
        <v>111</v>
      </c>
      <c r="N89" s="48" t="s">
        <v>115</v>
      </c>
      <c r="O89" s="47" t="s">
        <v>110</v>
      </c>
      <c r="P89" s="47" t="s">
        <v>111</v>
      </c>
      <c r="Q89" s="48" t="s">
        <v>115</v>
      </c>
      <c r="R89" s="47" t="s">
        <v>110</v>
      </c>
      <c r="S89" s="47" t="s">
        <v>111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111</v>
      </c>
      <c r="B91" s="48" t="s">
        <v>115</v>
      </c>
      <c r="C91" s="47" t="s">
        <v>110</v>
      </c>
      <c r="D91" s="47" t="s">
        <v>111</v>
      </c>
      <c r="H91" s="48" t="s">
        <v>115</v>
      </c>
      <c r="I91" s="47" t="s">
        <v>110</v>
      </c>
      <c r="J91" s="47" t="s">
        <v>111</v>
      </c>
      <c r="K91" s="48" t="s">
        <v>115</v>
      </c>
      <c r="L91" s="47" t="s">
        <v>110</v>
      </c>
      <c r="M91" s="47" t="s">
        <v>111</v>
      </c>
      <c r="N91" s="48" t="s">
        <v>115</v>
      </c>
      <c r="O91" s="47" t="s">
        <v>110</v>
      </c>
      <c r="P91" s="47" t="s">
        <v>111</v>
      </c>
      <c r="Q91" s="48" t="s">
        <v>115</v>
      </c>
      <c r="R91" s="47" t="s">
        <v>110</v>
      </c>
      <c r="S91" s="47" t="s">
        <v>111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111</v>
      </c>
      <c r="B93" s="48" t="s">
        <v>115</v>
      </c>
      <c r="C93" s="47" t="s">
        <v>110</v>
      </c>
      <c r="D93" s="47" t="s">
        <v>111</v>
      </c>
      <c r="H93" s="48" t="s">
        <v>115</v>
      </c>
      <c r="I93" s="47" t="s">
        <v>110</v>
      </c>
      <c r="J93" s="47" t="s">
        <v>111</v>
      </c>
      <c r="K93" s="48" t="s">
        <v>115</v>
      </c>
      <c r="L93" s="47" t="s">
        <v>110</v>
      </c>
      <c r="M93" s="47" t="s">
        <v>111</v>
      </c>
      <c r="N93" s="48" t="s">
        <v>115</v>
      </c>
      <c r="O93" s="47" t="s">
        <v>110</v>
      </c>
      <c r="P93" s="47" t="s">
        <v>111</v>
      </c>
      <c r="Q93" s="48" t="s">
        <v>115</v>
      </c>
      <c r="R93" s="47" t="s">
        <v>110</v>
      </c>
      <c r="S93" s="47" t="s">
        <v>111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111</v>
      </c>
      <c r="B96" s="48" t="s">
        <v>119</v>
      </c>
      <c r="C96" s="47" t="s">
        <v>110</v>
      </c>
      <c r="D96" s="47" t="s">
        <v>111</v>
      </c>
      <c r="H96" s="48" t="s">
        <v>119</v>
      </c>
      <c r="I96" s="47" t="s">
        <v>110</v>
      </c>
      <c r="J96" s="47" t="s">
        <v>111</v>
      </c>
      <c r="K96" s="48" t="s">
        <v>119</v>
      </c>
      <c r="L96" s="47" t="s">
        <v>110</v>
      </c>
      <c r="M96" s="47" t="s">
        <v>111</v>
      </c>
      <c r="N96" s="48" t="s">
        <v>119</v>
      </c>
      <c r="O96" s="47" t="s">
        <v>110</v>
      </c>
      <c r="P96" s="47" t="s">
        <v>111</v>
      </c>
      <c r="Q96" s="48" t="s">
        <v>119</v>
      </c>
      <c r="R96" s="47" t="s">
        <v>110</v>
      </c>
      <c r="S96" s="47" t="s">
        <v>111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111</v>
      </c>
      <c r="B98" s="48" t="s">
        <v>119</v>
      </c>
      <c r="C98" s="47" t="s">
        <v>110</v>
      </c>
      <c r="D98" s="47" t="s">
        <v>111</v>
      </c>
      <c r="H98" s="48" t="s">
        <v>119</v>
      </c>
      <c r="I98" s="47" t="s">
        <v>110</v>
      </c>
      <c r="J98" s="47" t="s">
        <v>111</v>
      </c>
      <c r="K98" s="48" t="s">
        <v>119</v>
      </c>
      <c r="L98" s="47" t="s">
        <v>110</v>
      </c>
      <c r="M98" s="47" t="s">
        <v>111</v>
      </c>
      <c r="N98" s="48" t="s">
        <v>119</v>
      </c>
      <c r="O98" s="47" t="s">
        <v>110</v>
      </c>
      <c r="P98" s="47" t="s">
        <v>111</v>
      </c>
      <c r="Q98" s="48" t="s">
        <v>119</v>
      </c>
      <c r="R98" s="47" t="s">
        <v>110</v>
      </c>
      <c r="S98" s="47" t="s">
        <v>111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111</v>
      </c>
      <c r="B100" s="48" t="s">
        <v>119</v>
      </c>
      <c r="C100" s="47" t="s">
        <v>110</v>
      </c>
      <c r="D100" s="47" t="s">
        <v>111</v>
      </c>
      <c r="H100" s="48" t="s">
        <v>119</v>
      </c>
      <c r="I100" s="47" t="s">
        <v>110</v>
      </c>
      <c r="J100" s="47" t="s">
        <v>111</v>
      </c>
      <c r="K100" s="48" t="s">
        <v>119</v>
      </c>
      <c r="L100" s="47" t="s">
        <v>110</v>
      </c>
      <c r="M100" s="47" t="s">
        <v>111</v>
      </c>
      <c r="N100" s="48" t="s">
        <v>119</v>
      </c>
      <c r="O100" s="47" t="s">
        <v>110</v>
      </c>
      <c r="P100" s="47" t="s">
        <v>111</v>
      </c>
      <c r="Q100" s="48" t="s">
        <v>119</v>
      </c>
      <c r="R100" s="47" t="s">
        <v>110</v>
      </c>
      <c r="S100" s="47" t="s">
        <v>111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111</v>
      </c>
      <c r="B102" s="48" t="s">
        <v>119</v>
      </c>
      <c r="C102" s="47" t="s">
        <v>110</v>
      </c>
      <c r="D102" s="47" t="s">
        <v>111</v>
      </c>
      <c r="H102" s="48" t="s">
        <v>119</v>
      </c>
      <c r="I102" s="47" t="s">
        <v>110</v>
      </c>
      <c r="J102" s="47" t="s">
        <v>111</v>
      </c>
      <c r="K102" s="48" t="s">
        <v>119</v>
      </c>
      <c r="L102" s="47" t="s">
        <v>110</v>
      </c>
      <c r="M102" s="47" t="s">
        <v>111</v>
      </c>
      <c r="N102" s="48" t="s">
        <v>119</v>
      </c>
      <c r="O102" s="47" t="s">
        <v>110</v>
      </c>
      <c r="P102" s="47" t="s">
        <v>111</v>
      </c>
      <c r="Q102" s="48" t="s">
        <v>119</v>
      </c>
      <c r="R102" s="47" t="s">
        <v>110</v>
      </c>
      <c r="S102" s="47" t="s">
        <v>111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111</v>
      </c>
      <c r="B104" s="48" t="s">
        <v>119</v>
      </c>
      <c r="C104" s="47" t="s">
        <v>110</v>
      </c>
      <c r="D104" s="47" t="s">
        <v>111</v>
      </c>
      <c r="H104" s="48" t="s">
        <v>119</v>
      </c>
      <c r="I104" s="47" t="s">
        <v>110</v>
      </c>
      <c r="J104" s="47" t="s">
        <v>111</v>
      </c>
      <c r="K104" s="48" t="s">
        <v>119</v>
      </c>
      <c r="L104" s="47" t="s">
        <v>110</v>
      </c>
      <c r="M104" s="47" t="s">
        <v>111</v>
      </c>
      <c r="N104" s="48" t="s">
        <v>119</v>
      </c>
      <c r="O104" s="47" t="s">
        <v>110</v>
      </c>
      <c r="P104" s="47" t="s">
        <v>111</v>
      </c>
      <c r="Q104" s="48" t="s">
        <v>119</v>
      </c>
      <c r="R104" s="47" t="s">
        <v>110</v>
      </c>
      <c r="S104" s="47" t="s">
        <v>111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111</v>
      </c>
      <c r="B106" s="48" t="s">
        <v>119</v>
      </c>
      <c r="C106" s="47" t="s">
        <v>110</v>
      </c>
      <c r="D106" s="47" t="s">
        <v>111</v>
      </c>
      <c r="H106" s="48" t="s">
        <v>119</v>
      </c>
      <c r="I106" s="47" t="s">
        <v>110</v>
      </c>
      <c r="J106" s="47" t="s">
        <v>111</v>
      </c>
      <c r="K106" s="48" t="s">
        <v>119</v>
      </c>
      <c r="L106" s="47" t="s">
        <v>110</v>
      </c>
      <c r="M106" s="47" t="s">
        <v>111</v>
      </c>
      <c r="N106" s="48" t="s">
        <v>119</v>
      </c>
      <c r="O106" s="47" t="s">
        <v>110</v>
      </c>
      <c r="P106" s="47" t="s">
        <v>111</v>
      </c>
      <c r="Q106" s="48" t="s">
        <v>119</v>
      </c>
      <c r="R106" s="47" t="s">
        <v>110</v>
      </c>
      <c r="S106" s="47" t="s">
        <v>111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3" t="s">
        <v>120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</row>
    <row r="118" spans="1:19" s="51" customFormat="1" ht="27.75" x14ac:dyDescent="0.35">
      <c r="A118" s="153" t="s">
        <v>121</v>
      </c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</row>
    <row r="119" spans="1:19" ht="19.5" customHeight="1" x14ac:dyDescent="0.2">
      <c r="A119" s="154" t="s">
        <v>168</v>
      </c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</row>
    <row r="120" spans="1:19" ht="12.75" customHeight="1" x14ac:dyDescent="0.2">
      <c r="A120" s="50" t="s">
        <v>122</v>
      </c>
      <c r="Q120" s="52"/>
    </row>
    <row r="121" spans="1:19" ht="24" customHeight="1" x14ac:dyDescent="0.2">
      <c r="A121" s="155" t="s">
        <v>123</v>
      </c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</row>
    <row r="122" spans="1:19" ht="13.5" customHeight="1" x14ac:dyDescent="0.2">
      <c r="A122" s="53"/>
    </row>
    <row r="123" spans="1:19" ht="15" x14ac:dyDescent="0.2">
      <c r="A123" s="149" t="s">
        <v>124</v>
      </c>
      <c r="B123" s="150" t="s">
        <v>0</v>
      </c>
      <c r="C123" s="149" t="s">
        <v>110</v>
      </c>
      <c r="D123" s="149"/>
    </row>
    <row r="124" spans="1:19" ht="24.75" customHeight="1" x14ac:dyDescent="0.2">
      <c r="A124" s="149"/>
      <c r="B124" s="150"/>
      <c r="C124" s="54" t="s">
        <v>125</v>
      </c>
      <c r="D124" s="55" t="s">
        <v>126</v>
      </c>
      <c r="E124" s="56"/>
      <c r="F124" s="56"/>
      <c r="G124" s="56"/>
    </row>
    <row r="125" spans="1:19" ht="15.95" customHeight="1" x14ac:dyDescent="0.2">
      <c r="A125" s="57" t="s">
        <v>1</v>
      </c>
      <c r="B125" s="112">
        <f t="shared" ref="B125:B135" si="0">SUM(C125:D125)</f>
        <v>40</v>
      </c>
      <c r="C125" s="58">
        <v>27</v>
      </c>
      <c r="D125" s="58">
        <v>13</v>
      </c>
      <c r="E125" s="59"/>
      <c r="F125" s="59"/>
      <c r="G125" s="59"/>
    </row>
    <row r="126" spans="1:19" ht="15.95" customHeight="1" x14ac:dyDescent="0.2">
      <c r="A126" s="60" t="s">
        <v>2</v>
      </c>
      <c r="B126" s="112">
        <f t="shared" si="0"/>
        <v>31</v>
      </c>
      <c r="C126" s="61">
        <v>21</v>
      </c>
      <c r="D126" s="61">
        <v>10</v>
      </c>
      <c r="E126" s="59"/>
      <c r="F126" s="59"/>
      <c r="G126" s="59"/>
    </row>
    <row r="127" spans="1:19" ht="15.95" customHeight="1" x14ac:dyDescent="0.2">
      <c r="A127" s="60" t="s">
        <v>3</v>
      </c>
      <c r="B127" s="112">
        <f t="shared" si="0"/>
        <v>55</v>
      </c>
      <c r="C127" s="61">
        <v>45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4</v>
      </c>
      <c r="B128" s="112">
        <f t="shared" si="0"/>
        <v>43</v>
      </c>
      <c r="C128" s="61">
        <v>36</v>
      </c>
      <c r="D128" s="61">
        <v>7</v>
      </c>
      <c r="E128" s="59"/>
      <c r="F128" s="59"/>
      <c r="G128" s="59"/>
    </row>
    <row r="129" spans="1:19" ht="15.95" customHeight="1" x14ac:dyDescent="0.2">
      <c r="A129" s="60" t="s">
        <v>5</v>
      </c>
      <c r="B129" s="112">
        <f t="shared" si="0"/>
        <v>25</v>
      </c>
      <c r="C129" s="61">
        <v>19</v>
      </c>
      <c r="D129" s="61">
        <v>6</v>
      </c>
      <c r="E129" s="59"/>
      <c r="F129" s="59"/>
      <c r="G129" s="59"/>
    </row>
    <row r="130" spans="1:19" ht="15.95" customHeight="1" x14ac:dyDescent="0.2">
      <c r="A130" s="60" t="s">
        <v>6</v>
      </c>
      <c r="B130" s="112">
        <f t="shared" si="0"/>
        <v>20</v>
      </c>
      <c r="C130" s="61">
        <v>19</v>
      </c>
      <c r="D130" s="61">
        <v>1</v>
      </c>
      <c r="E130" s="59"/>
      <c r="F130" s="59"/>
      <c r="G130" s="59"/>
    </row>
    <row r="131" spans="1:19" ht="15.95" customHeight="1" x14ac:dyDescent="0.2">
      <c r="A131" s="60" t="s">
        <v>7</v>
      </c>
      <c r="B131" s="112">
        <f t="shared" si="0"/>
        <v>23</v>
      </c>
      <c r="C131" s="61">
        <v>16</v>
      </c>
      <c r="D131" s="61">
        <v>7</v>
      </c>
      <c r="E131" s="59"/>
      <c r="F131" s="59"/>
      <c r="G131" s="59"/>
    </row>
    <row r="132" spans="1:19" ht="15.95" customHeight="1" x14ac:dyDescent="0.2">
      <c r="A132" s="60" t="s">
        <v>8</v>
      </c>
      <c r="B132" s="112">
        <f t="shared" si="0"/>
        <v>22</v>
      </c>
      <c r="C132" s="61">
        <v>13</v>
      </c>
      <c r="D132" s="61">
        <v>9</v>
      </c>
      <c r="E132" s="59"/>
      <c r="F132" s="59"/>
      <c r="G132" s="59"/>
    </row>
    <row r="133" spans="1:19" ht="15.95" customHeight="1" x14ac:dyDescent="0.2">
      <c r="A133" s="60" t="s">
        <v>108</v>
      </c>
      <c r="B133" s="112">
        <f t="shared" si="0"/>
        <v>32</v>
      </c>
      <c r="C133" s="61">
        <v>25</v>
      </c>
      <c r="D133" s="61">
        <v>7</v>
      </c>
      <c r="E133" s="59"/>
      <c r="F133" s="59"/>
      <c r="G133" s="59"/>
    </row>
    <row r="134" spans="1:19" ht="15.95" customHeight="1" x14ac:dyDescent="0.2">
      <c r="A134" s="60" t="s">
        <v>9</v>
      </c>
      <c r="B134" s="112">
        <f t="shared" si="0"/>
        <v>36</v>
      </c>
      <c r="C134" s="61">
        <v>26</v>
      </c>
      <c r="D134" s="61">
        <v>10</v>
      </c>
      <c r="E134" s="59"/>
      <c r="F134" s="59"/>
      <c r="G134" s="59"/>
    </row>
    <row r="135" spans="1:19" ht="15.95" customHeight="1" x14ac:dyDescent="0.2">
      <c r="A135" s="60" t="s">
        <v>10</v>
      </c>
      <c r="B135" s="112">
        <f t="shared" si="0"/>
        <v>36</v>
      </c>
      <c r="C135" s="61">
        <v>30</v>
      </c>
      <c r="D135" s="61">
        <v>6</v>
      </c>
      <c r="E135" s="59"/>
      <c r="F135" s="59"/>
      <c r="G135" s="59"/>
    </row>
    <row r="136" spans="1:19" s="111" customFormat="1" ht="15.95" customHeight="1" x14ac:dyDescent="0.2">
      <c r="A136" s="62" t="s">
        <v>11</v>
      </c>
      <c r="B136" s="113">
        <f>SUM(C136:D136)</f>
        <v>29</v>
      </c>
      <c r="C136" s="63">
        <v>21</v>
      </c>
      <c r="D136" s="63">
        <v>8</v>
      </c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392</v>
      </c>
      <c r="C137" s="65">
        <f>SUM(C125:C136)</f>
        <v>298</v>
      </c>
      <c r="D137" s="65">
        <f>SUM(D125:D136)</f>
        <v>94</v>
      </c>
      <c r="E137" s="66"/>
      <c r="F137" s="66"/>
      <c r="G137" s="66"/>
    </row>
    <row r="138" spans="1:19" ht="15.95" customHeight="1" thickBot="1" x14ac:dyDescent="0.3">
      <c r="A138" s="67" t="s">
        <v>127</v>
      </c>
      <c r="B138" s="68">
        <f>+B137/$B$137</f>
        <v>1</v>
      </c>
      <c r="C138" s="68">
        <f>+C137/$B$137</f>
        <v>0.76020408163265307</v>
      </c>
      <c r="D138" s="68">
        <f>+D137/$B$137</f>
        <v>0.23979591836734693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7" t="s">
        <v>128</v>
      </c>
      <c r="B141" s="148"/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</row>
    <row r="142" spans="1:19" ht="13.5" customHeight="1" x14ac:dyDescent="0.2"/>
    <row r="143" spans="1:19" ht="14.25" customHeight="1" x14ac:dyDescent="0.2">
      <c r="A143" s="149" t="s">
        <v>124</v>
      </c>
      <c r="B143" s="150" t="s">
        <v>0</v>
      </c>
      <c r="C143" s="149" t="s">
        <v>129</v>
      </c>
      <c r="D143" s="149"/>
      <c r="E143" s="149"/>
      <c r="F143" s="149"/>
      <c r="G143" s="149"/>
      <c r="H143" s="149"/>
      <c r="I143" s="149"/>
      <c r="J143" s="149"/>
    </row>
    <row r="144" spans="1:19" ht="24" customHeight="1" x14ac:dyDescent="0.2">
      <c r="A144" s="149"/>
      <c r="B144" s="150"/>
      <c r="C144" s="54" t="s">
        <v>130</v>
      </c>
      <c r="D144" s="55" t="s">
        <v>131</v>
      </c>
      <c r="E144" s="55" t="s">
        <v>132</v>
      </c>
      <c r="F144" s="55" t="s">
        <v>133</v>
      </c>
      <c r="G144" s="55" t="s">
        <v>134</v>
      </c>
      <c r="H144" s="55" t="s">
        <v>135</v>
      </c>
      <c r="I144" s="55" t="s">
        <v>136</v>
      </c>
      <c r="J144" s="55" t="s">
        <v>137</v>
      </c>
      <c r="K144" s="56"/>
      <c r="L144" s="56"/>
      <c r="M144" s="56"/>
    </row>
    <row r="145" spans="1:13" ht="15.95" customHeight="1" x14ac:dyDescent="0.2">
      <c r="A145" s="57" t="s">
        <v>1</v>
      </c>
      <c r="B145" s="112">
        <f t="shared" ref="B145:B155" si="1">SUM(C145:J145)</f>
        <v>40</v>
      </c>
      <c r="C145" s="58">
        <v>0</v>
      </c>
      <c r="D145" s="58">
        <v>2</v>
      </c>
      <c r="E145" s="58">
        <v>5</v>
      </c>
      <c r="F145" s="58">
        <v>4</v>
      </c>
      <c r="G145" s="58">
        <v>10</v>
      </c>
      <c r="H145" s="58">
        <v>8</v>
      </c>
      <c r="I145" s="58">
        <v>6</v>
      </c>
      <c r="J145" s="58">
        <v>5</v>
      </c>
      <c r="K145" s="59"/>
      <c r="L145" s="59"/>
      <c r="M145" s="59"/>
    </row>
    <row r="146" spans="1:13" ht="15.95" customHeight="1" x14ac:dyDescent="0.2">
      <c r="A146" s="60" t="s">
        <v>2</v>
      </c>
      <c r="B146" s="112">
        <f t="shared" si="1"/>
        <v>31</v>
      </c>
      <c r="C146" s="61">
        <v>0</v>
      </c>
      <c r="D146" s="61">
        <v>4</v>
      </c>
      <c r="E146" s="61">
        <v>5</v>
      </c>
      <c r="F146" s="61">
        <v>3</v>
      </c>
      <c r="G146" s="61">
        <v>3</v>
      </c>
      <c r="H146" s="61">
        <v>6</v>
      </c>
      <c r="I146" s="61">
        <v>7</v>
      </c>
      <c r="J146" s="61">
        <v>3</v>
      </c>
      <c r="K146" s="59"/>
      <c r="L146" s="59"/>
      <c r="M146" s="59"/>
    </row>
    <row r="147" spans="1:13" ht="15.95" customHeight="1" x14ac:dyDescent="0.2">
      <c r="A147" s="60" t="s">
        <v>3</v>
      </c>
      <c r="B147" s="112">
        <f t="shared" si="1"/>
        <v>55</v>
      </c>
      <c r="C147" s="61">
        <v>4</v>
      </c>
      <c r="D147" s="61">
        <v>8</v>
      </c>
      <c r="E147" s="61">
        <v>4</v>
      </c>
      <c r="F147" s="61">
        <v>7</v>
      </c>
      <c r="G147" s="61">
        <v>13</v>
      </c>
      <c r="H147" s="61">
        <v>10</v>
      </c>
      <c r="I147" s="61">
        <v>4</v>
      </c>
      <c r="J147" s="61">
        <v>5</v>
      </c>
      <c r="K147" s="59"/>
      <c r="L147" s="59"/>
      <c r="M147" s="59"/>
    </row>
    <row r="148" spans="1:13" ht="15.95" customHeight="1" x14ac:dyDescent="0.2">
      <c r="A148" s="60" t="s">
        <v>4</v>
      </c>
      <c r="B148" s="112">
        <f t="shared" si="1"/>
        <v>43</v>
      </c>
      <c r="C148" s="61">
        <v>2</v>
      </c>
      <c r="D148" s="61">
        <v>3</v>
      </c>
      <c r="E148" s="61">
        <v>3</v>
      </c>
      <c r="F148" s="61">
        <v>9</v>
      </c>
      <c r="G148" s="61">
        <v>8</v>
      </c>
      <c r="H148" s="61">
        <v>4</v>
      </c>
      <c r="I148" s="61">
        <v>9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5</v>
      </c>
      <c r="B149" s="112">
        <f t="shared" si="1"/>
        <v>25</v>
      </c>
      <c r="C149" s="61">
        <v>0</v>
      </c>
      <c r="D149" s="61">
        <v>0</v>
      </c>
      <c r="E149" s="61">
        <v>6</v>
      </c>
      <c r="F149" s="61">
        <v>0</v>
      </c>
      <c r="G149" s="61">
        <v>4</v>
      </c>
      <c r="H149" s="61">
        <v>7</v>
      </c>
      <c r="I149" s="61">
        <v>7</v>
      </c>
      <c r="J149" s="61">
        <v>1</v>
      </c>
      <c r="K149" s="59"/>
      <c r="L149" s="59"/>
      <c r="M149" s="59"/>
    </row>
    <row r="150" spans="1:13" ht="15.95" customHeight="1" x14ac:dyDescent="0.2">
      <c r="A150" s="60" t="s">
        <v>6</v>
      </c>
      <c r="B150" s="112">
        <f t="shared" si="1"/>
        <v>20</v>
      </c>
      <c r="C150" s="61">
        <v>0</v>
      </c>
      <c r="D150" s="61">
        <v>0</v>
      </c>
      <c r="E150" s="61">
        <v>2</v>
      </c>
      <c r="F150" s="61">
        <v>1</v>
      </c>
      <c r="G150" s="61">
        <v>8</v>
      </c>
      <c r="H150" s="61">
        <v>7</v>
      </c>
      <c r="I150" s="61">
        <v>1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7</v>
      </c>
      <c r="B151" s="112">
        <f t="shared" si="1"/>
        <v>23</v>
      </c>
      <c r="C151" s="61">
        <v>0</v>
      </c>
      <c r="D151" s="61">
        <v>0</v>
      </c>
      <c r="E151" s="61">
        <v>3</v>
      </c>
      <c r="F151" s="61">
        <v>4</v>
      </c>
      <c r="G151" s="61">
        <v>4</v>
      </c>
      <c r="H151" s="61">
        <v>0</v>
      </c>
      <c r="I151" s="61">
        <v>7</v>
      </c>
      <c r="J151" s="61">
        <v>5</v>
      </c>
      <c r="K151" s="59"/>
      <c r="L151" s="59"/>
      <c r="M151" s="59"/>
    </row>
    <row r="152" spans="1:13" ht="15.95" customHeight="1" x14ac:dyDescent="0.2">
      <c r="A152" s="60" t="s">
        <v>8</v>
      </c>
      <c r="B152" s="112">
        <f t="shared" si="1"/>
        <v>22</v>
      </c>
      <c r="C152" s="61">
        <v>0</v>
      </c>
      <c r="D152" s="61">
        <v>0</v>
      </c>
      <c r="E152" s="61">
        <v>0</v>
      </c>
      <c r="F152" s="61">
        <v>2</v>
      </c>
      <c r="G152" s="61">
        <v>7</v>
      </c>
      <c r="H152" s="61">
        <v>3</v>
      </c>
      <c r="I152" s="61">
        <v>6</v>
      </c>
      <c r="J152" s="61">
        <v>4</v>
      </c>
      <c r="K152" s="59"/>
      <c r="L152" s="59"/>
      <c r="M152" s="59"/>
    </row>
    <row r="153" spans="1:13" ht="15.95" customHeight="1" x14ac:dyDescent="0.2">
      <c r="A153" s="60" t="s">
        <v>108</v>
      </c>
      <c r="B153" s="112">
        <f t="shared" si="1"/>
        <v>32</v>
      </c>
      <c r="C153" s="61">
        <v>1</v>
      </c>
      <c r="D153" s="61">
        <v>0</v>
      </c>
      <c r="E153" s="61">
        <v>4</v>
      </c>
      <c r="F153" s="61">
        <v>0</v>
      </c>
      <c r="G153" s="61">
        <v>9</v>
      </c>
      <c r="H153" s="61">
        <v>6</v>
      </c>
      <c r="I153" s="61">
        <v>8</v>
      </c>
      <c r="J153" s="61">
        <v>4</v>
      </c>
      <c r="K153" s="59"/>
      <c r="L153" s="59"/>
      <c r="M153" s="59"/>
    </row>
    <row r="154" spans="1:13" ht="15.95" customHeight="1" x14ac:dyDescent="0.2">
      <c r="A154" s="60" t="s">
        <v>9</v>
      </c>
      <c r="B154" s="112">
        <f t="shared" si="1"/>
        <v>36</v>
      </c>
      <c r="C154" s="61">
        <v>0</v>
      </c>
      <c r="D154" s="61">
        <v>1</v>
      </c>
      <c r="E154" s="61">
        <v>6</v>
      </c>
      <c r="F154" s="61">
        <v>7</v>
      </c>
      <c r="G154" s="61">
        <v>5</v>
      </c>
      <c r="H154" s="61">
        <v>4</v>
      </c>
      <c r="I154" s="61">
        <v>8</v>
      </c>
      <c r="J154" s="61">
        <v>5</v>
      </c>
      <c r="K154" s="59"/>
      <c r="L154" s="59"/>
      <c r="M154" s="59"/>
    </row>
    <row r="155" spans="1:13" ht="15.95" customHeight="1" x14ac:dyDescent="0.2">
      <c r="A155" s="60" t="s">
        <v>10</v>
      </c>
      <c r="B155" s="112">
        <f t="shared" si="1"/>
        <v>36</v>
      </c>
      <c r="C155" s="61">
        <v>0</v>
      </c>
      <c r="D155" s="61">
        <v>1</v>
      </c>
      <c r="E155" s="61">
        <v>3</v>
      </c>
      <c r="F155" s="61">
        <v>7</v>
      </c>
      <c r="G155" s="61">
        <v>9</v>
      </c>
      <c r="H155" s="61">
        <v>7</v>
      </c>
      <c r="I155" s="61">
        <v>7</v>
      </c>
      <c r="J155" s="61">
        <v>2</v>
      </c>
      <c r="K155" s="59"/>
      <c r="L155" s="59"/>
      <c r="M155" s="59"/>
    </row>
    <row r="156" spans="1:13" s="111" customFormat="1" ht="15.95" customHeight="1" x14ac:dyDescent="0.2">
      <c r="A156" s="62" t="s">
        <v>11</v>
      </c>
      <c r="B156" s="113">
        <f>SUM(C156:J156)</f>
        <v>29</v>
      </c>
      <c r="C156" s="63">
        <v>0</v>
      </c>
      <c r="D156" s="63">
        <v>1</v>
      </c>
      <c r="E156" s="63">
        <v>3</v>
      </c>
      <c r="F156" s="63">
        <v>7</v>
      </c>
      <c r="G156" s="63">
        <v>5</v>
      </c>
      <c r="H156" s="63">
        <v>4</v>
      </c>
      <c r="I156" s="63">
        <v>7</v>
      </c>
      <c r="J156" s="63">
        <v>2</v>
      </c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392</v>
      </c>
      <c r="C157" s="65">
        <f t="shared" ref="C157:J157" si="2">SUM(C145:C156)</f>
        <v>7</v>
      </c>
      <c r="D157" s="65">
        <f t="shared" si="2"/>
        <v>20</v>
      </c>
      <c r="E157" s="65">
        <f t="shared" si="2"/>
        <v>44</v>
      </c>
      <c r="F157" s="65">
        <f t="shared" si="2"/>
        <v>51</v>
      </c>
      <c r="G157" s="65">
        <f t="shared" si="2"/>
        <v>85</v>
      </c>
      <c r="H157" s="65">
        <f t="shared" si="2"/>
        <v>66</v>
      </c>
      <c r="I157" s="65">
        <f t="shared" si="2"/>
        <v>77</v>
      </c>
      <c r="J157" s="65">
        <f t="shared" si="2"/>
        <v>42</v>
      </c>
      <c r="K157" s="66"/>
      <c r="L157" s="66"/>
      <c r="M157" s="66"/>
    </row>
    <row r="158" spans="1:13" s="53" customFormat="1" ht="15.95" customHeight="1" thickBot="1" x14ac:dyDescent="0.3">
      <c r="A158" s="67" t="s">
        <v>127</v>
      </c>
      <c r="B158" s="68">
        <f t="shared" ref="B158:J158" si="3">+B157/$B$157</f>
        <v>1</v>
      </c>
      <c r="C158" s="68">
        <f t="shared" si="3"/>
        <v>1.7857142857142856E-2</v>
      </c>
      <c r="D158" s="68">
        <f t="shared" si="3"/>
        <v>5.1020408163265307E-2</v>
      </c>
      <c r="E158" s="68">
        <f t="shared" si="3"/>
        <v>0.11224489795918367</v>
      </c>
      <c r="F158" s="68">
        <f t="shared" si="3"/>
        <v>0.13010204081632654</v>
      </c>
      <c r="G158" s="68">
        <f t="shared" si="3"/>
        <v>0.21683673469387754</v>
      </c>
      <c r="H158" s="68">
        <f t="shared" si="3"/>
        <v>0.1683673469387755</v>
      </c>
      <c r="I158" s="68">
        <f t="shared" si="3"/>
        <v>0.19642857142857142</v>
      </c>
      <c r="J158" s="68">
        <f t="shared" si="3"/>
        <v>0.10714285714285714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7" t="s">
        <v>138</v>
      </c>
      <c r="B162" s="148"/>
      <c r="C162" s="148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</row>
    <row r="163" spans="1:19" ht="14.25" customHeight="1" x14ac:dyDescent="0.2"/>
    <row r="164" spans="1:19" ht="18" customHeight="1" x14ac:dyDescent="0.2"/>
    <row r="165" spans="1:19" ht="24" customHeight="1" x14ac:dyDescent="0.2">
      <c r="A165" s="138" t="s">
        <v>129</v>
      </c>
      <c r="B165" s="151" t="s">
        <v>106</v>
      </c>
      <c r="C165" s="151"/>
      <c r="D165" s="151"/>
      <c r="E165" s="151" t="s">
        <v>12</v>
      </c>
      <c r="F165" s="151"/>
      <c r="G165" s="151"/>
      <c r="H165" s="151" t="s">
        <v>13</v>
      </c>
      <c r="I165" s="151"/>
      <c r="J165" s="151"/>
      <c r="K165" s="151" t="s">
        <v>14</v>
      </c>
      <c r="L165" s="151"/>
      <c r="M165" s="151"/>
      <c r="N165" s="74"/>
      <c r="O165" s="152" t="s">
        <v>139</v>
      </c>
      <c r="P165" s="152"/>
      <c r="Q165" s="152"/>
      <c r="R165" s="152" t="s">
        <v>140</v>
      </c>
      <c r="S165" s="152" t="s">
        <v>127</v>
      </c>
    </row>
    <row r="166" spans="1:19" ht="24" customHeight="1" x14ac:dyDescent="0.2">
      <c r="A166" s="138"/>
      <c r="B166" s="75" t="s">
        <v>125</v>
      </c>
      <c r="C166" s="75" t="s">
        <v>126</v>
      </c>
      <c r="D166" s="75" t="s">
        <v>0</v>
      </c>
      <c r="E166" s="75" t="s">
        <v>125</v>
      </c>
      <c r="F166" s="75" t="s">
        <v>126</v>
      </c>
      <c r="G166" s="75" t="s">
        <v>0</v>
      </c>
      <c r="H166" s="75" t="s">
        <v>125</v>
      </c>
      <c r="I166" s="75" t="s">
        <v>126</v>
      </c>
      <c r="J166" s="75" t="s">
        <v>0</v>
      </c>
      <c r="K166" s="75" t="s">
        <v>125</v>
      </c>
      <c r="L166" s="75" t="s">
        <v>126</v>
      </c>
      <c r="M166" s="75" t="s">
        <v>0</v>
      </c>
      <c r="N166" s="74"/>
      <c r="O166" s="152"/>
      <c r="P166" s="152"/>
      <c r="Q166" s="152"/>
      <c r="R166" s="152"/>
      <c r="S166" s="152"/>
    </row>
    <row r="167" spans="1:19" ht="18" customHeight="1" x14ac:dyDescent="0.2">
      <c r="A167" s="57" t="s">
        <v>130</v>
      </c>
      <c r="B167" s="58">
        <v>0</v>
      </c>
      <c r="C167" s="58">
        <v>0</v>
      </c>
      <c r="D167" s="58">
        <f>SUM(B167:C167)</f>
        <v>0</v>
      </c>
      <c r="E167" s="58">
        <v>6</v>
      </c>
      <c r="F167" s="58">
        <v>1</v>
      </c>
      <c r="G167" s="58">
        <f>SUM(E167:F167)</f>
        <v>7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3" t="s">
        <v>106</v>
      </c>
      <c r="P167" s="133"/>
      <c r="Q167" s="133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131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10</v>
      </c>
      <c r="F168" s="61">
        <v>10</v>
      </c>
      <c r="G168" s="58">
        <f t="shared" ref="G168:G174" si="5">SUM(E168:F168)</f>
        <v>20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3" t="s">
        <v>12</v>
      </c>
      <c r="P168" s="133"/>
      <c r="Q168" s="133"/>
      <c r="R168" s="76">
        <f>+G175</f>
        <v>377</v>
      </c>
      <c r="S168" s="77">
        <f>+R168/$R$171</f>
        <v>0.96173469387755106</v>
      </c>
    </row>
    <row r="169" spans="1:19" ht="18" customHeight="1" x14ac:dyDescent="0.2">
      <c r="A169" s="60" t="s">
        <v>132</v>
      </c>
      <c r="B169" s="58">
        <v>0</v>
      </c>
      <c r="C169" s="58">
        <v>0</v>
      </c>
      <c r="D169" s="58">
        <f t="shared" si="4"/>
        <v>0</v>
      </c>
      <c r="E169" s="61">
        <v>25</v>
      </c>
      <c r="F169" s="61">
        <v>19</v>
      </c>
      <c r="G169" s="58">
        <f t="shared" si="5"/>
        <v>44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3" t="s">
        <v>13</v>
      </c>
      <c r="P169" s="133"/>
      <c r="Q169" s="133"/>
      <c r="R169" s="76">
        <f>+J175</f>
        <v>13</v>
      </c>
      <c r="S169" s="77">
        <f>+R169/$R$171</f>
        <v>3.3163265306122451E-2</v>
      </c>
    </row>
    <row r="170" spans="1:19" ht="18" customHeight="1" x14ac:dyDescent="0.2">
      <c r="A170" s="60" t="s">
        <v>133</v>
      </c>
      <c r="B170" s="58">
        <v>0</v>
      </c>
      <c r="C170" s="58">
        <v>0</v>
      </c>
      <c r="D170" s="58">
        <f t="shared" si="4"/>
        <v>0</v>
      </c>
      <c r="E170" s="61">
        <v>37</v>
      </c>
      <c r="F170" s="61">
        <v>13</v>
      </c>
      <c r="G170" s="58">
        <f t="shared" si="5"/>
        <v>50</v>
      </c>
      <c r="H170" s="58">
        <v>0</v>
      </c>
      <c r="I170" s="58">
        <v>0</v>
      </c>
      <c r="J170" s="58">
        <f t="shared" si="6"/>
        <v>0</v>
      </c>
      <c r="K170" s="58">
        <v>1</v>
      </c>
      <c r="L170" s="58">
        <v>0</v>
      </c>
      <c r="M170" s="58">
        <f t="shared" si="7"/>
        <v>1</v>
      </c>
      <c r="N170" s="74"/>
      <c r="O170" s="133" t="s">
        <v>14</v>
      </c>
      <c r="P170" s="133"/>
      <c r="Q170" s="133"/>
      <c r="R170" s="117">
        <f>+M175</f>
        <v>2</v>
      </c>
      <c r="S170" s="78">
        <f>+R170/$R$171</f>
        <v>5.1020408163265302E-3</v>
      </c>
    </row>
    <row r="171" spans="1:19" ht="18" customHeight="1" x14ac:dyDescent="0.25">
      <c r="A171" s="60" t="s">
        <v>134</v>
      </c>
      <c r="B171" s="58">
        <v>0</v>
      </c>
      <c r="C171" s="58">
        <v>0</v>
      </c>
      <c r="D171" s="58">
        <f t="shared" si="4"/>
        <v>0</v>
      </c>
      <c r="E171" s="61">
        <v>70</v>
      </c>
      <c r="F171" s="61">
        <v>8</v>
      </c>
      <c r="G171" s="58">
        <f t="shared" si="5"/>
        <v>78</v>
      </c>
      <c r="H171" s="58">
        <v>5</v>
      </c>
      <c r="I171" s="58">
        <v>1</v>
      </c>
      <c r="J171" s="58">
        <f t="shared" si="6"/>
        <v>6</v>
      </c>
      <c r="K171" s="58">
        <v>1</v>
      </c>
      <c r="L171" s="58">
        <v>0</v>
      </c>
      <c r="M171" s="58">
        <f t="shared" si="7"/>
        <v>1</v>
      </c>
      <c r="N171" s="74"/>
      <c r="O171" s="134" t="s">
        <v>0</v>
      </c>
      <c r="P171" s="134"/>
      <c r="Q171" s="134"/>
      <c r="R171" s="79">
        <f>SUM(R167:R170)</f>
        <v>392</v>
      </c>
      <c r="S171" s="80">
        <v>1</v>
      </c>
    </row>
    <row r="172" spans="1:19" ht="18" customHeight="1" x14ac:dyDescent="0.2">
      <c r="A172" s="60" t="s">
        <v>135</v>
      </c>
      <c r="B172" s="58">
        <v>0</v>
      </c>
      <c r="C172" s="58">
        <v>0</v>
      </c>
      <c r="D172" s="58">
        <f t="shared" si="4"/>
        <v>0</v>
      </c>
      <c r="E172" s="61">
        <v>55</v>
      </c>
      <c r="F172" s="61">
        <v>7</v>
      </c>
      <c r="G172" s="58">
        <f t="shared" si="5"/>
        <v>62</v>
      </c>
      <c r="H172" s="58">
        <v>4</v>
      </c>
      <c r="I172" s="58">
        <v>0</v>
      </c>
      <c r="J172" s="58">
        <f t="shared" si="6"/>
        <v>4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136</v>
      </c>
      <c r="B173" s="58">
        <v>0</v>
      </c>
      <c r="C173" s="58">
        <v>0</v>
      </c>
      <c r="D173" s="58">
        <f t="shared" si="4"/>
        <v>0</v>
      </c>
      <c r="E173" s="61">
        <v>56</v>
      </c>
      <c r="F173" s="61">
        <v>20</v>
      </c>
      <c r="G173" s="58">
        <f t="shared" si="5"/>
        <v>76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1" customFormat="1" ht="18" customHeight="1" x14ac:dyDescent="0.25">
      <c r="A174" s="62" t="s">
        <v>137</v>
      </c>
      <c r="B174" s="110">
        <v>0</v>
      </c>
      <c r="C174" s="110">
        <v>0</v>
      </c>
      <c r="D174" s="110">
        <f t="shared" si="4"/>
        <v>0</v>
      </c>
      <c r="E174" s="63">
        <v>25</v>
      </c>
      <c r="F174" s="63">
        <v>15</v>
      </c>
      <c r="G174" s="110">
        <f t="shared" si="5"/>
        <v>40</v>
      </c>
      <c r="H174" s="110">
        <v>2</v>
      </c>
      <c r="I174" s="110">
        <v>0</v>
      </c>
      <c r="J174" s="110">
        <f t="shared" si="6"/>
        <v>2</v>
      </c>
      <c r="K174" s="110">
        <v>0</v>
      </c>
      <c r="L174" s="110">
        <v>0</v>
      </c>
      <c r="M174" s="110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284</v>
      </c>
      <c r="F175" s="65">
        <f t="shared" si="8"/>
        <v>93</v>
      </c>
      <c r="G175" s="65">
        <f t="shared" si="8"/>
        <v>377</v>
      </c>
      <c r="H175" s="65">
        <f t="shared" si="8"/>
        <v>12</v>
      </c>
      <c r="I175" s="65">
        <f t="shared" si="8"/>
        <v>1</v>
      </c>
      <c r="J175" s="65">
        <f t="shared" si="8"/>
        <v>13</v>
      </c>
      <c r="K175" s="65">
        <f t="shared" si="8"/>
        <v>2</v>
      </c>
      <c r="L175" s="65">
        <f t="shared" si="8"/>
        <v>0</v>
      </c>
      <c r="M175" s="65">
        <f t="shared" si="8"/>
        <v>2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5" t="s">
        <v>141</v>
      </c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7"/>
    </row>
    <row r="178" spans="1:19" ht="15" customHeight="1" x14ac:dyDescent="0.2"/>
    <row r="179" spans="1:19" ht="15" customHeight="1" x14ac:dyDescent="0.2">
      <c r="A179" s="138" t="s">
        <v>142</v>
      </c>
      <c r="B179" s="138"/>
      <c r="C179" s="138"/>
      <c r="D179" s="139"/>
      <c r="E179" s="138" t="s">
        <v>139</v>
      </c>
      <c r="F179" s="138"/>
      <c r="G179" s="138"/>
      <c r="H179" s="138"/>
      <c r="I179" s="140" t="s">
        <v>0</v>
      </c>
    </row>
    <row r="180" spans="1:19" ht="21.75" customHeight="1" x14ac:dyDescent="0.2">
      <c r="A180" s="138"/>
      <c r="B180" s="138"/>
      <c r="C180" s="138"/>
      <c r="D180" s="139"/>
      <c r="E180" s="141" t="s">
        <v>143</v>
      </c>
      <c r="F180" s="142" t="s">
        <v>12</v>
      </c>
      <c r="G180" s="142" t="s">
        <v>13</v>
      </c>
      <c r="H180" s="144" t="s">
        <v>14</v>
      </c>
      <c r="I180" s="140"/>
      <c r="J180" s="145"/>
      <c r="K180" s="86"/>
      <c r="L180" s="86"/>
    </row>
    <row r="181" spans="1:19" ht="21.75" customHeight="1" x14ac:dyDescent="0.2">
      <c r="A181" s="138"/>
      <c r="B181" s="138"/>
      <c r="C181" s="138"/>
      <c r="D181" s="139"/>
      <c r="E181" s="139"/>
      <c r="F181" s="143"/>
      <c r="G181" s="143"/>
      <c r="H181" s="140"/>
      <c r="I181" s="140"/>
      <c r="J181" s="145"/>
      <c r="K181" s="87"/>
      <c r="L181" s="87"/>
    </row>
    <row r="182" spans="1:19" ht="18" customHeight="1" x14ac:dyDescent="0.2">
      <c r="A182" s="88" t="s">
        <v>144</v>
      </c>
      <c r="B182" s="146" t="s">
        <v>145</v>
      </c>
      <c r="C182" s="146"/>
      <c r="D182" s="146"/>
      <c r="E182" s="89">
        <v>0</v>
      </c>
      <c r="F182" s="89">
        <v>16</v>
      </c>
      <c r="G182" s="89">
        <v>12</v>
      </c>
      <c r="H182" s="89">
        <v>1</v>
      </c>
      <c r="I182" s="89">
        <f t="shared" ref="I182:I192" si="9">SUM(E182:H182)</f>
        <v>29</v>
      </c>
      <c r="J182" s="59"/>
      <c r="K182" s="59"/>
      <c r="L182" s="59"/>
    </row>
    <row r="183" spans="1:19" ht="18" customHeight="1" x14ac:dyDescent="0.2">
      <c r="A183" s="90" t="s">
        <v>146</v>
      </c>
      <c r="B183" s="131" t="s">
        <v>147</v>
      </c>
      <c r="C183" s="131"/>
      <c r="D183" s="131"/>
      <c r="E183" s="91">
        <v>0</v>
      </c>
      <c r="F183" s="91">
        <v>0</v>
      </c>
      <c r="G183" s="91">
        <v>0</v>
      </c>
      <c r="H183" s="89">
        <v>1</v>
      </c>
      <c r="I183" s="89">
        <f t="shared" si="9"/>
        <v>1</v>
      </c>
      <c r="J183" s="59"/>
      <c r="K183" s="59"/>
      <c r="L183" s="59"/>
    </row>
    <row r="184" spans="1:19" ht="18" customHeight="1" x14ac:dyDescent="0.2">
      <c r="A184" s="90" t="s">
        <v>148</v>
      </c>
      <c r="B184" s="131" t="s">
        <v>149</v>
      </c>
      <c r="C184" s="131"/>
      <c r="D184" s="131"/>
      <c r="E184" s="91">
        <v>0</v>
      </c>
      <c r="F184" s="91">
        <v>359</v>
      </c>
      <c r="G184" s="91">
        <v>0</v>
      </c>
      <c r="H184" s="89">
        <v>0</v>
      </c>
      <c r="I184" s="89">
        <f t="shared" si="9"/>
        <v>359</v>
      </c>
      <c r="J184" s="59"/>
      <c r="K184" s="59"/>
      <c r="L184" s="59"/>
    </row>
    <row r="185" spans="1:19" ht="18" customHeight="1" x14ac:dyDescent="0.2">
      <c r="A185" s="90" t="s">
        <v>150</v>
      </c>
      <c r="B185" s="131" t="s">
        <v>151</v>
      </c>
      <c r="C185" s="131"/>
      <c r="D185" s="131"/>
      <c r="E185" s="91">
        <v>0</v>
      </c>
      <c r="F185" s="91">
        <v>0</v>
      </c>
      <c r="G185" s="91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152</v>
      </c>
      <c r="B186" s="131" t="s">
        <v>153</v>
      </c>
      <c r="C186" s="131"/>
      <c r="D186" s="131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154</v>
      </c>
      <c r="B187" s="131" t="s">
        <v>155</v>
      </c>
      <c r="C187" s="131"/>
      <c r="D187" s="131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156</v>
      </c>
      <c r="B188" s="131" t="s">
        <v>157</v>
      </c>
      <c r="C188" s="131"/>
      <c r="D188" s="131"/>
      <c r="E188" s="91">
        <v>0</v>
      </c>
      <c r="F188" s="91">
        <v>1</v>
      </c>
      <c r="G188" s="91">
        <v>0</v>
      </c>
      <c r="H188" s="89">
        <v>0</v>
      </c>
      <c r="I188" s="89">
        <f t="shared" si="9"/>
        <v>1</v>
      </c>
      <c r="J188" s="59"/>
      <c r="K188" s="59"/>
      <c r="L188" s="59"/>
    </row>
    <row r="189" spans="1:19" ht="18" customHeight="1" x14ac:dyDescent="0.2">
      <c r="A189" s="90" t="s">
        <v>158</v>
      </c>
      <c r="B189" s="131" t="s">
        <v>159</v>
      </c>
      <c r="C189" s="131"/>
      <c r="D189" s="131"/>
      <c r="E189" s="91">
        <v>0</v>
      </c>
      <c r="F189" s="91">
        <v>0</v>
      </c>
      <c r="G189" s="91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160</v>
      </c>
      <c r="B190" s="131" t="s">
        <v>161</v>
      </c>
      <c r="C190" s="131"/>
      <c r="D190" s="131"/>
      <c r="E190" s="91">
        <v>0</v>
      </c>
      <c r="F190" s="91">
        <v>1</v>
      </c>
      <c r="G190" s="91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162</v>
      </c>
      <c r="B191" s="131" t="s">
        <v>163</v>
      </c>
      <c r="C191" s="131"/>
      <c r="D191" s="131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1" customFormat="1" ht="18" customHeight="1" x14ac:dyDescent="0.2">
      <c r="A192" s="92" t="s">
        <v>164</v>
      </c>
      <c r="B192" s="132" t="s">
        <v>165</v>
      </c>
      <c r="C192" s="132"/>
      <c r="D192" s="132"/>
      <c r="E192" s="93">
        <v>0</v>
      </c>
      <c r="F192" s="93">
        <v>0</v>
      </c>
      <c r="G192" s="93">
        <v>1</v>
      </c>
      <c r="H192" s="93">
        <v>0</v>
      </c>
      <c r="I192" s="93">
        <f t="shared" si="9"/>
        <v>1</v>
      </c>
      <c r="J192" s="59"/>
      <c r="K192" s="59"/>
      <c r="L192" s="59"/>
    </row>
    <row r="193" spans="1:19" s="115" customFormat="1" ht="18" customHeight="1" x14ac:dyDescent="0.25">
      <c r="A193" s="128" t="s">
        <v>0</v>
      </c>
      <c r="B193" s="128"/>
      <c r="C193" s="128"/>
      <c r="D193" s="128"/>
      <c r="E193" s="116">
        <f>SUM(E182:E192)</f>
        <v>0</v>
      </c>
      <c r="F193" s="116">
        <f>SUM(F182:F192)</f>
        <v>377</v>
      </c>
      <c r="G193" s="116">
        <f>SUM(G182:G192)</f>
        <v>13</v>
      </c>
      <c r="H193" s="116">
        <f>SUM(H182:H192)</f>
        <v>2</v>
      </c>
      <c r="I193" s="116">
        <f>+SUM(I182:I192)</f>
        <v>392</v>
      </c>
      <c r="J193" s="114"/>
      <c r="K193" s="114"/>
      <c r="L193" s="114"/>
    </row>
    <row r="194" spans="1:19" ht="15.75" customHeight="1" x14ac:dyDescent="0.2"/>
    <row r="196" spans="1:19" x14ac:dyDescent="0.2">
      <c r="R196" s="94"/>
      <c r="S196" s="95"/>
    </row>
    <row r="198" spans="1:19" ht="26.25" customHeight="1" x14ac:dyDescent="0.2">
      <c r="A198" s="129" t="s">
        <v>167</v>
      </c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</row>
    <row r="200" spans="1:19" ht="15" x14ac:dyDescent="0.2">
      <c r="A200" s="96" t="s">
        <v>124</v>
      </c>
      <c r="B200" s="119">
        <v>2017</v>
      </c>
      <c r="C200" s="119">
        <v>2018</v>
      </c>
      <c r="D200" s="118" t="s">
        <v>166</v>
      </c>
    </row>
    <row r="201" spans="1:19" ht="14.25" x14ac:dyDescent="0.2">
      <c r="A201" s="57" t="s">
        <v>1</v>
      </c>
      <c r="B201" s="97">
        <v>44</v>
      </c>
      <c r="C201" s="97">
        <v>40</v>
      </c>
      <c r="D201" s="98">
        <f t="shared" ref="D201:D213" si="10">C201/B201-1</f>
        <v>-9.0909090909090939E-2</v>
      </c>
    </row>
    <row r="202" spans="1:19" ht="14.25" x14ac:dyDescent="0.2">
      <c r="A202" s="60" t="s">
        <v>2</v>
      </c>
      <c r="B202" s="99">
        <v>41</v>
      </c>
      <c r="C202" s="99">
        <v>31</v>
      </c>
      <c r="D202" s="98">
        <f t="shared" si="10"/>
        <v>-0.24390243902439024</v>
      </c>
    </row>
    <row r="203" spans="1:19" ht="14.25" x14ac:dyDescent="0.2">
      <c r="A203" s="60" t="s">
        <v>3</v>
      </c>
      <c r="B203" s="99">
        <v>33</v>
      </c>
      <c r="C203" s="99">
        <v>55</v>
      </c>
      <c r="D203" s="98">
        <f t="shared" si="10"/>
        <v>0.66666666666666674</v>
      </c>
    </row>
    <row r="204" spans="1:19" ht="14.25" x14ac:dyDescent="0.2">
      <c r="A204" s="60" t="s">
        <v>4</v>
      </c>
      <c r="B204" s="99">
        <v>45</v>
      </c>
      <c r="C204" s="99">
        <v>43</v>
      </c>
      <c r="D204" s="98">
        <f t="shared" si="10"/>
        <v>-4.4444444444444398E-2</v>
      </c>
    </row>
    <row r="205" spans="1:19" ht="14.25" x14ac:dyDescent="0.2">
      <c r="A205" s="60" t="s">
        <v>5</v>
      </c>
      <c r="B205" s="99">
        <v>27</v>
      </c>
      <c r="C205" s="99">
        <v>25</v>
      </c>
      <c r="D205" s="98">
        <f t="shared" si="10"/>
        <v>-7.407407407407407E-2</v>
      </c>
    </row>
    <row r="206" spans="1:19" ht="14.25" x14ac:dyDescent="0.2">
      <c r="A206" s="60" t="s">
        <v>6</v>
      </c>
      <c r="B206" s="99">
        <v>31</v>
      </c>
      <c r="C206" s="100">
        <v>20</v>
      </c>
      <c r="D206" s="98">
        <f t="shared" si="10"/>
        <v>-0.35483870967741937</v>
      </c>
    </row>
    <row r="207" spans="1:19" ht="14.25" x14ac:dyDescent="0.2">
      <c r="A207" s="60" t="s">
        <v>7</v>
      </c>
      <c r="B207" s="99">
        <v>39</v>
      </c>
      <c r="C207" s="100">
        <v>23</v>
      </c>
      <c r="D207" s="98">
        <f t="shared" si="10"/>
        <v>-0.41025641025641024</v>
      </c>
    </row>
    <row r="208" spans="1:19" ht="14.25" x14ac:dyDescent="0.2">
      <c r="A208" s="60" t="s">
        <v>8</v>
      </c>
      <c r="B208" s="99">
        <v>30</v>
      </c>
      <c r="C208" s="100">
        <v>22</v>
      </c>
      <c r="D208" s="98">
        <f t="shared" si="10"/>
        <v>-0.26666666666666672</v>
      </c>
    </row>
    <row r="209" spans="1:4" ht="14.25" x14ac:dyDescent="0.2">
      <c r="A209" s="60" t="s">
        <v>108</v>
      </c>
      <c r="B209" s="99">
        <v>8</v>
      </c>
      <c r="C209" s="100">
        <v>32</v>
      </c>
      <c r="D209" s="98">
        <f t="shared" si="10"/>
        <v>3</v>
      </c>
    </row>
    <row r="210" spans="1:4" ht="14.25" x14ac:dyDescent="0.2">
      <c r="A210" s="60" t="s">
        <v>9</v>
      </c>
      <c r="B210" s="99">
        <v>28</v>
      </c>
      <c r="C210" s="100">
        <v>36</v>
      </c>
      <c r="D210" s="98">
        <f t="shared" si="10"/>
        <v>0.28571428571428581</v>
      </c>
    </row>
    <row r="211" spans="1:4" ht="15" x14ac:dyDescent="0.2">
      <c r="A211" s="60" t="s">
        <v>10</v>
      </c>
      <c r="B211" s="99">
        <v>62</v>
      </c>
      <c r="C211" s="61">
        <v>36</v>
      </c>
      <c r="D211" s="98">
        <f t="shared" si="10"/>
        <v>-0.41935483870967738</v>
      </c>
    </row>
    <row r="212" spans="1:4" ht="15" x14ac:dyDescent="0.2">
      <c r="A212" s="101" t="s">
        <v>11</v>
      </c>
      <c r="B212" s="102">
        <v>26</v>
      </c>
      <c r="C212" s="103">
        <v>29</v>
      </c>
      <c r="D212" s="104">
        <f t="shared" si="10"/>
        <v>0.11538461538461542</v>
      </c>
    </row>
    <row r="213" spans="1:4" ht="15" x14ac:dyDescent="0.25">
      <c r="A213" s="64" t="s">
        <v>0</v>
      </c>
      <c r="B213" s="65">
        <f>SUM(B201:B212)</f>
        <v>414</v>
      </c>
      <c r="C213" s="65">
        <f>SUM(C201:C212)</f>
        <v>392</v>
      </c>
      <c r="D213" s="105">
        <f t="shared" si="10"/>
        <v>-5.3140096618357502E-2</v>
      </c>
    </row>
    <row r="216" spans="1:4" x14ac:dyDescent="0.2">
      <c r="A216" s="106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2019-01-16T14:18:54Z</dcterms:modified>
</cp:coreProperties>
</file>