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MAYO\Boletines y Resúmenes estadísticos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3" l="1"/>
  <c r="C214" i="13"/>
  <c r="B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I194" i="13"/>
  <c r="H194" i="13"/>
  <c r="G194" i="13"/>
  <c r="F194" i="13"/>
  <c r="E194" i="13"/>
  <c r="I193" i="13"/>
  <c r="I192" i="13"/>
  <c r="I191" i="13"/>
  <c r="I190" i="13"/>
  <c r="I189" i="13"/>
  <c r="I188" i="13"/>
  <c r="I187" i="13"/>
  <c r="I186" i="13"/>
  <c r="I185" i="13"/>
  <c r="I184" i="13"/>
  <c r="I183" i="13"/>
  <c r="M176" i="13"/>
  <c r="R171" i="13" s="1"/>
  <c r="L176" i="13"/>
  <c r="K176" i="13"/>
  <c r="J176" i="13"/>
  <c r="I176" i="13"/>
  <c r="H176" i="13"/>
  <c r="G176" i="13"/>
  <c r="R169" i="13" s="1"/>
  <c r="F176" i="13"/>
  <c r="E176" i="13"/>
  <c r="D176" i="13"/>
  <c r="R168" i="13" s="1"/>
  <c r="C176" i="13"/>
  <c r="B176" i="13"/>
  <c r="M175" i="13"/>
  <c r="J175" i="13"/>
  <c r="G175" i="13"/>
  <c r="D175" i="13"/>
  <c r="M174" i="13"/>
  <c r="J174" i="13"/>
  <c r="G174" i="13"/>
  <c r="D174" i="13"/>
  <c r="M173" i="13"/>
  <c r="J173" i="13"/>
  <c r="G173" i="13"/>
  <c r="D173" i="13"/>
  <c r="M172" i="13"/>
  <c r="J172" i="13"/>
  <c r="G172" i="13"/>
  <c r="D172" i="13"/>
  <c r="M171" i="13"/>
  <c r="J171" i="13"/>
  <c r="G171" i="13"/>
  <c r="D171" i="13"/>
  <c r="R170" i="13"/>
  <c r="M170" i="13"/>
  <c r="J170" i="13"/>
  <c r="G170" i="13"/>
  <c r="D170" i="13"/>
  <c r="M169" i="13"/>
  <c r="J169" i="13"/>
  <c r="G169" i="13"/>
  <c r="D169" i="13"/>
  <c r="M168" i="13"/>
  <c r="J168" i="13"/>
  <c r="G168" i="13"/>
  <c r="D168" i="13"/>
  <c r="H159" i="13"/>
  <c r="G159" i="13"/>
  <c r="F159" i="13"/>
  <c r="J158" i="13"/>
  <c r="I158" i="13"/>
  <c r="H158" i="13"/>
  <c r="G158" i="13"/>
  <c r="F158" i="13"/>
  <c r="E158" i="13"/>
  <c r="D158" i="13"/>
  <c r="C158" i="13"/>
  <c r="B158" i="13"/>
  <c r="E159" i="13" s="1"/>
  <c r="B150" i="13"/>
  <c r="B149" i="13"/>
  <c r="B148" i="13"/>
  <c r="B147" i="13"/>
  <c r="B146" i="13"/>
  <c r="D138" i="13"/>
  <c r="C138" i="13"/>
  <c r="B138" i="13"/>
  <c r="D139" i="13" s="1"/>
  <c r="B130" i="13"/>
  <c r="B129" i="13"/>
  <c r="B128" i="13"/>
  <c r="B127" i="13"/>
  <c r="B126" i="13"/>
  <c r="R172" i="13" l="1"/>
  <c r="S168" i="13" s="1"/>
  <c r="S170" i="13"/>
  <c r="S171" i="13"/>
  <c r="S169" i="13"/>
  <c r="B139" i="13"/>
  <c r="I159" i="13"/>
  <c r="C139" i="13"/>
  <c r="B159" i="13"/>
  <c r="J159" i="13"/>
  <c r="C159" i="13"/>
  <c r="D159" i="13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<sst xmlns="http://schemas.openxmlformats.org/spreadsheetml/2006/main" count="984" uniqueCount="175">
  <si>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</si>
  <si>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</si>
  <si>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</si>
  <si>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</si>
  <si>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</si>
  <si>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</si>
  <si>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</si>
  <si>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</si>
  <si>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</si>
  <si>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</si>
  <si>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</si>
  <si>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</si>
  <si>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</si>
  <si>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</si>
  <si>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</si>
  <si>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</si>
  <si>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</si>
  <si>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</si>
  <si>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</si>
  <si>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</si>
  <si>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</si>
  <si>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</si>
  <si>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</si>
  <si>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</si>
  <si>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</si>
  <si>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</si>
  <si>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</si>
  <si>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</si>
  <si>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</si>
  <si>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</si>
  <si>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</si>
  <si>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</si>
  <si>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</si>
  <si>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</si>
  <si>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</si>
  <si>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</si>
  <si>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</si>
  <si>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</si>
  <si>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</si>
  <si>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</si>
  <si>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</si>
  <si>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</si>
  <si>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</si>
  <si>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</si>
  <si>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</si>
  <si>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</si>
  <si>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</si>
  <si>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</si>
  <si>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</si>
  <si>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</si>
  <si>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</si>
  <si>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</si>
  <si>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</si>
  <si>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</si>
  <si>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</si>
  <si>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</si>
  <si>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</si>
  <si>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</si>
  <si>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</si>
  <si>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</si>
  <si>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</si>
  <si>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</si>
  <si>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</si>
  <si>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</si>
  <si>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</si>
  <si>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</si>
  <si>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</si>
  <si>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</si>
  <si>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</si>
  <si>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</si>
  <si>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</si>
  <si>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</si>
  <si>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</si>
  <si>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</si>
  <si>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</si>
  <si>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</si>
  <si>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</si>
  <si>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</si>
  <si>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</si>
  <si>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</si>
  <si>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</si>
  <si>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</si>
  <si>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</si>
  <si>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</si>
  <si>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</si>
  <si>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</si>
  <si>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</si>
  <si>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</si>
  <si>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</si>
  <si>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</si>
  <si>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</si>
  <si>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</si>
  <si>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</si>
  <si>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</si>
  <si>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</si>
  <si>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</si>
  <si>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</si>
  <si>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</si>
  <si>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</si>
  <si>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</si>
  <si>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</si>
  <si>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</si>
  <si>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</si>
  <si>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</si>
  <si>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</si>
  <si>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</si>
  <si>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</si>
  <si>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</si>
  <si>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</si>
  <si>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</si>
  <si>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</si>
  <si>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</si>
  <si>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</si>
  <si>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</si>
  <si>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</si>
  <si>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</si>
  <si>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</si>
  <si>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</si>
  <si>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</si>
  <si>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</si>
  <si>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</si>
  <si>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</si>
  <si>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</si>
  <si>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</si>
  <si>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</si>
  <si>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</si>
  <si>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</si>
  <si>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</si>
  <si>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</si>
  <si>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</si>
  <si>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</si>
  <si>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</si>
  <si>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</si>
  <si>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</si>
  <si>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</si>
  <si>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</si>
  <si>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</si>
  <si>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</si>
  <si>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</si>
  <si>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</si>
  <si>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</si>
  <si>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</si>
  <si>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</si>
  <si>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</si>
  <si>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</si>
  <si>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</si>
  <si>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</si>
  <si>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</si>
  <si>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</si>
  <si>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</si>
  <si>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</si>
  <si>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</si>
  <si>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</si>
  <si>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</si>
  <si>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</si>
  <si>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</si>
  <si>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</si>
  <si>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</si>
  <si>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</si>
  <si>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</si>
  <si>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</si>
  <si>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</si>
  <si>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</si>
  <si>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</si>
  <si>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</si>
  <si>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</si>
  <si>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</si>
  <si>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</si>
  <si>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</si>
  <si>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</si>
  <si>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</si>
  <si>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</si>
  <si>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</si>
  <si>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Periodo: Enero - Mayo 2018 (Preliminar)</t>
  </si>
  <si>
    <t>May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</si>
</sst>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39" fillId="0" borderId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0" fontId="17" fillId="6" borderId="0" xfId="1" applyFont="1" applyFill="1" applyBorder="1" applyAlignment="1">
      <alignment horizont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3" fontId="40" fillId="7" borderId="1" xfId="1" applyNumberFormat="1" applyFont="1" applyFill="1" applyBorder="1" applyAlignment="1" applyProtection="1">
      <alignment horizontal="center" vertical="center"/>
      <protection hidden="1"/>
    </xf>
    <xf numFmtId="3" fontId="40" fillId="7" borderId="0" xfId="1" applyNumberFormat="1" applyFont="1" applyFill="1" applyBorder="1" applyAlignment="1" applyProtection="1">
      <alignment horizontal="center" vertical="center"/>
      <protection hidden="1"/>
    </xf>
    <xf numFmtId="0" fontId="39" fillId="0" borderId="0" xfId="6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3" xfId="4"/>
    <cellStyle name="Normal_RITA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2C-4D4D-90AE-EAA73E21B6C6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2C-4D4D-90AE-EAA73E21B6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2C-4D4D-90AE-EAA73E21B6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2C-4D4D-90AE-EAA73E21B6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2C-4D4D-90AE-EAA73E21B6C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B2C-4D4D-90AE-EAA73E21B6C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B2C-4D4D-90AE-EAA73E21B6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2C-4D4D-90AE-EAA73E21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139792"/>
        <c:axId val="364484448"/>
      </c:barChart>
      <c:catAx>
        <c:axId val="39713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448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4484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9713979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98-4284-B572-9818745EB10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98-4284-B572-9818745EB10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98-4284-B572-9818745EB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98-4284-B572-9818745EB10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146</c:v>
                </c:pt>
                <c:pt idx="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98-4284-B572-9818745E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71-4561-90DF-94F06DBB7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85624"/>
        <c:axId val="364486016"/>
      </c:barChart>
      <c:catAx>
        <c:axId val="364485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4486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64486016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64485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9C0-4F9F-92A4-6E8E14E508C7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9C0-4F9F-92A4-6E8E14E508C7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9C0-4F9F-92A4-6E8E14E508C7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9C0-4F9F-92A4-6E8E14E508C7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C0-4F9F-92A4-6E8E14E508C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C0-4F9F-92A4-6E8E14E508C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C0-4F9F-92A4-6E8E14E508C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C0-4F9F-92A4-6E8E14E508C7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187</c:v>
                </c:pt>
                <c:pt idx="2">
                  <c:v>3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C0-4F9F-92A4-6E8E14E50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178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38-4A10-9CFE-017A7A1F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74756688"/>
        <c:axId val="374757080"/>
      </c:barChart>
      <c:catAx>
        <c:axId val="37475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4757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75708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374756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38</c:v>
                </c:pt>
                <c:pt idx="5">
                  <c:v>34</c:v>
                </c:pt>
                <c:pt idx="6">
                  <c:v>33</c:v>
                </c:pt>
                <c:pt idx="7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1-467A-B425-E8AD32F39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72435512"/>
        <c:axId val="372435904"/>
      </c:barChart>
      <c:catAx>
        <c:axId val="3724355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243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24359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72435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view="pageBreakPreview" zoomScale="90" zoomScaleNormal="68" zoomScaleSheetLayoutView="90" workbookViewId="0">
      <pane xSplit="3" ySplit="6" topLeftCell="D22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73" width="11.42578125" style="7"/>
    <col min="174" max="174" width="5.42578125" style="7" customWidth="1"/>
    <col min="175" max="175" width="18.140625" style="7" customWidth="1"/>
    <col min="176" max="176" width="31.140625" style="7" customWidth="1"/>
    <col min="177" max="177" width="8" style="7" customWidth="1"/>
    <col min="178" max="178" width="8.28515625" style="7" customWidth="1"/>
    <col min="179" max="180" width="8" style="7" customWidth="1"/>
    <col min="181" max="181" width="8.140625" style="7" customWidth="1"/>
    <col min="182" max="183" width="8" style="7" customWidth="1"/>
    <col min="184" max="184" width="8.140625" style="7" customWidth="1"/>
    <col min="185" max="188" width="8" style="7" customWidth="1"/>
    <col min="189" max="189" width="10.140625" style="7" customWidth="1"/>
    <col min="190" max="190" width="22.85546875" style="7" customWidth="1"/>
    <col min="191" max="212" width="4.85546875" style="7" customWidth="1"/>
    <col min="213" max="429" width="11.42578125" style="7"/>
    <col min="430" max="430" width="5.42578125" style="7" customWidth="1"/>
    <col min="431" max="431" width="18.140625" style="7" customWidth="1"/>
    <col min="432" max="432" width="31.140625" style="7" customWidth="1"/>
    <col min="433" max="433" width="8" style="7" customWidth="1"/>
    <col min="434" max="434" width="8.28515625" style="7" customWidth="1"/>
    <col min="435" max="436" width="8" style="7" customWidth="1"/>
    <col min="437" max="437" width="8.140625" style="7" customWidth="1"/>
    <col min="438" max="439" width="8" style="7" customWidth="1"/>
    <col min="440" max="440" width="8.140625" style="7" customWidth="1"/>
    <col min="441" max="444" width="8" style="7" customWidth="1"/>
    <col min="445" max="445" width="10.140625" style="7" customWidth="1"/>
    <col min="446" max="446" width="22.85546875" style="7" customWidth="1"/>
    <col min="447" max="468" width="4.85546875" style="7" customWidth="1"/>
    <col min="469" max="685" width="11.42578125" style="7"/>
    <col min="686" max="686" width="5.42578125" style="7" customWidth="1"/>
    <col min="687" max="687" width="18.140625" style="7" customWidth="1"/>
    <col min="688" max="688" width="31.140625" style="7" customWidth="1"/>
    <col min="689" max="689" width="8" style="7" customWidth="1"/>
    <col min="690" max="690" width="8.28515625" style="7" customWidth="1"/>
    <col min="691" max="692" width="8" style="7" customWidth="1"/>
    <col min="693" max="693" width="8.140625" style="7" customWidth="1"/>
    <col min="694" max="695" width="8" style="7" customWidth="1"/>
    <col min="696" max="696" width="8.140625" style="7" customWidth="1"/>
    <col min="697" max="700" width="8" style="7" customWidth="1"/>
    <col min="701" max="701" width="10.140625" style="7" customWidth="1"/>
    <col min="702" max="702" width="22.85546875" style="7" customWidth="1"/>
    <col min="703" max="724" width="4.85546875" style="7" customWidth="1"/>
    <col min="725" max="941" width="11.42578125" style="7"/>
    <col min="942" max="942" width="5.42578125" style="7" customWidth="1"/>
    <col min="943" max="943" width="18.140625" style="7" customWidth="1"/>
    <col min="944" max="944" width="31.140625" style="7" customWidth="1"/>
    <col min="945" max="945" width="8" style="7" customWidth="1"/>
    <col min="946" max="946" width="8.28515625" style="7" customWidth="1"/>
    <col min="947" max="948" width="8" style="7" customWidth="1"/>
    <col min="949" max="949" width="8.140625" style="7" customWidth="1"/>
    <col min="950" max="951" width="8" style="7" customWidth="1"/>
    <col min="952" max="952" width="8.140625" style="7" customWidth="1"/>
    <col min="953" max="956" width="8" style="7" customWidth="1"/>
    <col min="957" max="957" width="10.140625" style="7" customWidth="1"/>
    <col min="958" max="958" width="22.85546875" style="7" customWidth="1"/>
    <col min="959" max="980" width="4.85546875" style="7" customWidth="1"/>
    <col min="981" max="1197" width="11.42578125" style="7"/>
    <col min="1198" max="1198" width="5.42578125" style="7" customWidth="1"/>
    <col min="1199" max="1199" width="18.140625" style="7" customWidth="1"/>
    <col min="1200" max="1200" width="31.140625" style="7" customWidth="1"/>
    <col min="1201" max="1201" width="8" style="7" customWidth="1"/>
    <col min="1202" max="1202" width="8.28515625" style="7" customWidth="1"/>
    <col min="1203" max="1204" width="8" style="7" customWidth="1"/>
    <col min="1205" max="1205" width="8.140625" style="7" customWidth="1"/>
    <col min="1206" max="1207" width="8" style="7" customWidth="1"/>
    <col min="1208" max="1208" width="8.140625" style="7" customWidth="1"/>
    <col min="1209" max="1212" width="8" style="7" customWidth="1"/>
    <col min="1213" max="1213" width="10.140625" style="7" customWidth="1"/>
    <col min="1214" max="1214" width="22.85546875" style="7" customWidth="1"/>
    <col min="1215" max="1236" width="4.85546875" style="7" customWidth="1"/>
    <col min="1237" max="1453" width="11.42578125" style="7"/>
    <col min="1454" max="1454" width="5.42578125" style="7" customWidth="1"/>
    <col min="1455" max="1455" width="18.140625" style="7" customWidth="1"/>
    <col min="1456" max="1456" width="31.140625" style="7" customWidth="1"/>
    <col min="1457" max="1457" width="8" style="7" customWidth="1"/>
    <col min="1458" max="1458" width="8.28515625" style="7" customWidth="1"/>
    <col min="1459" max="1460" width="8" style="7" customWidth="1"/>
    <col min="1461" max="1461" width="8.140625" style="7" customWidth="1"/>
    <col min="1462" max="1463" width="8" style="7" customWidth="1"/>
    <col min="1464" max="1464" width="8.140625" style="7" customWidth="1"/>
    <col min="1465" max="1468" width="8" style="7" customWidth="1"/>
    <col min="1469" max="1469" width="10.140625" style="7" customWidth="1"/>
    <col min="1470" max="1470" width="22.85546875" style="7" customWidth="1"/>
    <col min="1471" max="1492" width="4.85546875" style="7" customWidth="1"/>
    <col min="1493" max="1709" width="11.42578125" style="7"/>
    <col min="1710" max="1710" width="5.42578125" style="7" customWidth="1"/>
    <col min="1711" max="1711" width="18.140625" style="7" customWidth="1"/>
    <col min="1712" max="1712" width="31.140625" style="7" customWidth="1"/>
    <col min="1713" max="1713" width="8" style="7" customWidth="1"/>
    <col min="1714" max="1714" width="8.28515625" style="7" customWidth="1"/>
    <col min="1715" max="1716" width="8" style="7" customWidth="1"/>
    <col min="1717" max="1717" width="8.140625" style="7" customWidth="1"/>
    <col min="1718" max="1719" width="8" style="7" customWidth="1"/>
    <col min="1720" max="1720" width="8.140625" style="7" customWidth="1"/>
    <col min="1721" max="1724" width="8" style="7" customWidth="1"/>
    <col min="1725" max="1725" width="10.140625" style="7" customWidth="1"/>
    <col min="1726" max="1726" width="22.85546875" style="7" customWidth="1"/>
    <col min="1727" max="1748" width="4.85546875" style="7" customWidth="1"/>
    <col min="1749" max="1965" width="11.42578125" style="7"/>
    <col min="1966" max="1966" width="5.42578125" style="7" customWidth="1"/>
    <col min="1967" max="1967" width="18.140625" style="7" customWidth="1"/>
    <col min="1968" max="1968" width="31.140625" style="7" customWidth="1"/>
    <col min="1969" max="1969" width="8" style="7" customWidth="1"/>
    <col min="1970" max="1970" width="8.28515625" style="7" customWidth="1"/>
    <col min="1971" max="1972" width="8" style="7" customWidth="1"/>
    <col min="1973" max="1973" width="8.140625" style="7" customWidth="1"/>
    <col min="1974" max="1975" width="8" style="7" customWidth="1"/>
    <col min="1976" max="1976" width="8.140625" style="7" customWidth="1"/>
    <col min="1977" max="1980" width="8" style="7" customWidth="1"/>
    <col min="1981" max="1981" width="10.140625" style="7" customWidth="1"/>
    <col min="1982" max="1982" width="22.85546875" style="7" customWidth="1"/>
    <col min="1983" max="2004" width="4.85546875" style="7" customWidth="1"/>
    <col min="2005" max="2221" width="11.42578125" style="7"/>
    <col min="2222" max="2222" width="5.42578125" style="7" customWidth="1"/>
    <col min="2223" max="2223" width="18.140625" style="7" customWidth="1"/>
    <col min="2224" max="2224" width="31.140625" style="7" customWidth="1"/>
    <col min="2225" max="2225" width="8" style="7" customWidth="1"/>
    <col min="2226" max="2226" width="8.28515625" style="7" customWidth="1"/>
    <col min="2227" max="2228" width="8" style="7" customWidth="1"/>
    <col min="2229" max="2229" width="8.140625" style="7" customWidth="1"/>
    <col min="2230" max="2231" width="8" style="7" customWidth="1"/>
    <col min="2232" max="2232" width="8.140625" style="7" customWidth="1"/>
    <col min="2233" max="2236" width="8" style="7" customWidth="1"/>
    <col min="2237" max="2237" width="10.140625" style="7" customWidth="1"/>
    <col min="2238" max="2238" width="22.85546875" style="7" customWidth="1"/>
    <col min="2239" max="2260" width="4.85546875" style="7" customWidth="1"/>
    <col min="2261" max="2477" width="11.42578125" style="7"/>
    <col min="2478" max="2478" width="5.42578125" style="7" customWidth="1"/>
    <col min="2479" max="2479" width="18.140625" style="7" customWidth="1"/>
    <col min="2480" max="2480" width="31.140625" style="7" customWidth="1"/>
    <col min="2481" max="2481" width="8" style="7" customWidth="1"/>
    <col min="2482" max="2482" width="8.28515625" style="7" customWidth="1"/>
    <col min="2483" max="2484" width="8" style="7" customWidth="1"/>
    <col min="2485" max="2485" width="8.140625" style="7" customWidth="1"/>
    <col min="2486" max="2487" width="8" style="7" customWidth="1"/>
    <col min="2488" max="2488" width="8.140625" style="7" customWidth="1"/>
    <col min="2489" max="2492" width="8" style="7" customWidth="1"/>
    <col min="2493" max="2493" width="10.140625" style="7" customWidth="1"/>
    <col min="2494" max="2494" width="22.85546875" style="7" customWidth="1"/>
    <col min="2495" max="2516" width="4.85546875" style="7" customWidth="1"/>
    <col min="2517" max="2733" width="11.42578125" style="7"/>
    <col min="2734" max="2734" width="5.42578125" style="7" customWidth="1"/>
    <col min="2735" max="2735" width="18.140625" style="7" customWidth="1"/>
    <col min="2736" max="2736" width="31.140625" style="7" customWidth="1"/>
    <col min="2737" max="2737" width="8" style="7" customWidth="1"/>
    <col min="2738" max="2738" width="8.28515625" style="7" customWidth="1"/>
    <col min="2739" max="2740" width="8" style="7" customWidth="1"/>
    <col min="2741" max="2741" width="8.140625" style="7" customWidth="1"/>
    <col min="2742" max="2743" width="8" style="7" customWidth="1"/>
    <col min="2744" max="2744" width="8.140625" style="7" customWidth="1"/>
    <col min="2745" max="2748" width="8" style="7" customWidth="1"/>
    <col min="2749" max="2749" width="10.140625" style="7" customWidth="1"/>
    <col min="2750" max="2750" width="22.85546875" style="7" customWidth="1"/>
    <col min="2751" max="2772" width="4.85546875" style="7" customWidth="1"/>
    <col min="2773" max="2989" width="11.42578125" style="7"/>
    <col min="2990" max="2990" width="5.42578125" style="7" customWidth="1"/>
    <col min="2991" max="2991" width="18.140625" style="7" customWidth="1"/>
    <col min="2992" max="2992" width="31.140625" style="7" customWidth="1"/>
    <col min="2993" max="2993" width="8" style="7" customWidth="1"/>
    <col min="2994" max="2994" width="8.28515625" style="7" customWidth="1"/>
    <col min="2995" max="2996" width="8" style="7" customWidth="1"/>
    <col min="2997" max="2997" width="8.140625" style="7" customWidth="1"/>
    <col min="2998" max="2999" width="8" style="7" customWidth="1"/>
    <col min="3000" max="3000" width="8.140625" style="7" customWidth="1"/>
    <col min="3001" max="3004" width="8" style="7" customWidth="1"/>
    <col min="3005" max="3005" width="10.140625" style="7" customWidth="1"/>
    <col min="3006" max="3006" width="22.85546875" style="7" customWidth="1"/>
    <col min="3007" max="3028" width="4.85546875" style="7" customWidth="1"/>
    <col min="3029" max="3245" width="11.42578125" style="7"/>
    <col min="3246" max="3246" width="5.42578125" style="7" customWidth="1"/>
    <col min="3247" max="3247" width="18.140625" style="7" customWidth="1"/>
    <col min="3248" max="3248" width="31.140625" style="7" customWidth="1"/>
    <col min="3249" max="3249" width="8" style="7" customWidth="1"/>
    <col min="3250" max="3250" width="8.28515625" style="7" customWidth="1"/>
    <col min="3251" max="3252" width="8" style="7" customWidth="1"/>
    <col min="3253" max="3253" width="8.140625" style="7" customWidth="1"/>
    <col min="3254" max="3255" width="8" style="7" customWidth="1"/>
    <col min="3256" max="3256" width="8.140625" style="7" customWidth="1"/>
    <col min="3257" max="3260" width="8" style="7" customWidth="1"/>
    <col min="3261" max="3261" width="10.140625" style="7" customWidth="1"/>
    <col min="3262" max="3262" width="22.85546875" style="7" customWidth="1"/>
    <col min="3263" max="3284" width="4.85546875" style="7" customWidth="1"/>
    <col min="3285" max="3501" width="11.42578125" style="7"/>
    <col min="3502" max="3502" width="5.42578125" style="7" customWidth="1"/>
    <col min="3503" max="3503" width="18.140625" style="7" customWidth="1"/>
    <col min="3504" max="3504" width="31.140625" style="7" customWidth="1"/>
    <col min="3505" max="3505" width="8" style="7" customWidth="1"/>
    <col min="3506" max="3506" width="8.28515625" style="7" customWidth="1"/>
    <col min="3507" max="3508" width="8" style="7" customWidth="1"/>
    <col min="3509" max="3509" width="8.140625" style="7" customWidth="1"/>
    <col min="3510" max="3511" width="8" style="7" customWidth="1"/>
    <col min="3512" max="3512" width="8.140625" style="7" customWidth="1"/>
    <col min="3513" max="3516" width="8" style="7" customWidth="1"/>
    <col min="3517" max="3517" width="10.140625" style="7" customWidth="1"/>
    <col min="3518" max="3518" width="22.85546875" style="7" customWidth="1"/>
    <col min="3519" max="3540" width="4.85546875" style="7" customWidth="1"/>
    <col min="3541" max="3757" width="11.42578125" style="7"/>
    <col min="3758" max="3758" width="5.42578125" style="7" customWidth="1"/>
    <col min="3759" max="3759" width="18.140625" style="7" customWidth="1"/>
    <col min="3760" max="3760" width="31.140625" style="7" customWidth="1"/>
    <col min="3761" max="3761" width="8" style="7" customWidth="1"/>
    <col min="3762" max="3762" width="8.28515625" style="7" customWidth="1"/>
    <col min="3763" max="3764" width="8" style="7" customWidth="1"/>
    <col min="3765" max="3765" width="8.140625" style="7" customWidth="1"/>
    <col min="3766" max="3767" width="8" style="7" customWidth="1"/>
    <col min="3768" max="3768" width="8.140625" style="7" customWidth="1"/>
    <col min="3769" max="3772" width="8" style="7" customWidth="1"/>
    <col min="3773" max="3773" width="10.140625" style="7" customWidth="1"/>
    <col min="3774" max="3774" width="22.85546875" style="7" customWidth="1"/>
    <col min="3775" max="3796" width="4.85546875" style="7" customWidth="1"/>
    <col min="3797" max="4013" width="11.42578125" style="7"/>
    <col min="4014" max="4014" width="5.42578125" style="7" customWidth="1"/>
    <col min="4015" max="4015" width="18.140625" style="7" customWidth="1"/>
    <col min="4016" max="4016" width="31.140625" style="7" customWidth="1"/>
    <col min="4017" max="4017" width="8" style="7" customWidth="1"/>
    <col min="4018" max="4018" width="8.28515625" style="7" customWidth="1"/>
    <col min="4019" max="4020" width="8" style="7" customWidth="1"/>
    <col min="4021" max="4021" width="8.140625" style="7" customWidth="1"/>
    <col min="4022" max="4023" width="8" style="7" customWidth="1"/>
    <col min="4024" max="4024" width="8.140625" style="7" customWidth="1"/>
    <col min="4025" max="4028" width="8" style="7" customWidth="1"/>
    <col min="4029" max="4029" width="10.140625" style="7" customWidth="1"/>
    <col min="4030" max="4030" width="22.85546875" style="7" customWidth="1"/>
    <col min="4031" max="4052" width="4.85546875" style="7" customWidth="1"/>
    <col min="4053" max="4269" width="11.42578125" style="7"/>
    <col min="4270" max="4270" width="5.42578125" style="7" customWidth="1"/>
    <col min="4271" max="4271" width="18.140625" style="7" customWidth="1"/>
    <col min="4272" max="4272" width="31.140625" style="7" customWidth="1"/>
    <col min="4273" max="4273" width="8" style="7" customWidth="1"/>
    <col min="4274" max="4274" width="8.28515625" style="7" customWidth="1"/>
    <col min="4275" max="4276" width="8" style="7" customWidth="1"/>
    <col min="4277" max="4277" width="8.140625" style="7" customWidth="1"/>
    <col min="4278" max="4279" width="8" style="7" customWidth="1"/>
    <col min="4280" max="4280" width="8.140625" style="7" customWidth="1"/>
    <col min="4281" max="4284" width="8" style="7" customWidth="1"/>
    <col min="4285" max="4285" width="10.140625" style="7" customWidth="1"/>
    <col min="4286" max="4286" width="22.85546875" style="7" customWidth="1"/>
    <col min="4287" max="4308" width="4.85546875" style="7" customWidth="1"/>
    <col min="4309" max="4525" width="11.42578125" style="7"/>
    <col min="4526" max="4526" width="5.42578125" style="7" customWidth="1"/>
    <col min="4527" max="4527" width="18.140625" style="7" customWidth="1"/>
    <col min="4528" max="4528" width="31.140625" style="7" customWidth="1"/>
    <col min="4529" max="4529" width="8" style="7" customWidth="1"/>
    <col min="4530" max="4530" width="8.28515625" style="7" customWidth="1"/>
    <col min="4531" max="4532" width="8" style="7" customWidth="1"/>
    <col min="4533" max="4533" width="8.140625" style="7" customWidth="1"/>
    <col min="4534" max="4535" width="8" style="7" customWidth="1"/>
    <col min="4536" max="4536" width="8.140625" style="7" customWidth="1"/>
    <col min="4537" max="4540" width="8" style="7" customWidth="1"/>
    <col min="4541" max="4541" width="10.140625" style="7" customWidth="1"/>
    <col min="4542" max="4542" width="22.85546875" style="7" customWidth="1"/>
    <col min="4543" max="4564" width="4.85546875" style="7" customWidth="1"/>
    <col min="4565" max="4781" width="11.42578125" style="7"/>
    <col min="4782" max="4782" width="5.42578125" style="7" customWidth="1"/>
    <col min="4783" max="4783" width="18.140625" style="7" customWidth="1"/>
    <col min="4784" max="4784" width="31.140625" style="7" customWidth="1"/>
    <col min="4785" max="4785" width="8" style="7" customWidth="1"/>
    <col min="4786" max="4786" width="8.28515625" style="7" customWidth="1"/>
    <col min="4787" max="4788" width="8" style="7" customWidth="1"/>
    <col min="4789" max="4789" width="8.140625" style="7" customWidth="1"/>
    <col min="4790" max="4791" width="8" style="7" customWidth="1"/>
    <col min="4792" max="4792" width="8.140625" style="7" customWidth="1"/>
    <col min="4793" max="4796" width="8" style="7" customWidth="1"/>
    <col min="4797" max="4797" width="10.140625" style="7" customWidth="1"/>
    <col min="4798" max="4798" width="22.85546875" style="7" customWidth="1"/>
    <col min="4799" max="4820" width="4.85546875" style="7" customWidth="1"/>
    <col min="4821" max="5037" width="11.42578125" style="7"/>
    <col min="5038" max="5038" width="5.42578125" style="7" customWidth="1"/>
    <col min="5039" max="5039" width="18.140625" style="7" customWidth="1"/>
    <col min="5040" max="5040" width="31.140625" style="7" customWidth="1"/>
    <col min="5041" max="5041" width="8" style="7" customWidth="1"/>
    <col min="5042" max="5042" width="8.28515625" style="7" customWidth="1"/>
    <col min="5043" max="5044" width="8" style="7" customWidth="1"/>
    <col min="5045" max="5045" width="8.140625" style="7" customWidth="1"/>
    <col min="5046" max="5047" width="8" style="7" customWidth="1"/>
    <col min="5048" max="5048" width="8.140625" style="7" customWidth="1"/>
    <col min="5049" max="5052" width="8" style="7" customWidth="1"/>
    <col min="5053" max="5053" width="10.140625" style="7" customWidth="1"/>
    <col min="5054" max="5054" width="22.85546875" style="7" customWidth="1"/>
    <col min="5055" max="5076" width="4.85546875" style="7" customWidth="1"/>
    <col min="5077" max="5293" width="11.42578125" style="7"/>
    <col min="5294" max="5294" width="5.42578125" style="7" customWidth="1"/>
    <col min="5295" max="5295" width="18.140625" style="7" customWidth="1"/>
    <col min="5296" max="5296" width="31.140625" style="7" customWidth="1"/>
    <col min="5297" max="5297" width="8" style="7" customWidth="1"/>
    <col min="5298" max="5298" width="8.28515625" style="7" customWidth="1"/>
    <col min="5299" max="5300" width="8" style="7" customWidth="1"/>
    <col min="5301" max="5301" width="8.140625" style="7" customWidth="1"/>
    <col min="5302" max="5303" width="8" style="7" customWidth="1"/>
    <col min="5304" max="5304" width="8.140625" style="7" customWidth="1"/>
    <col min="5305" max="5308" width="8" style="7" customWidth="1"/>
    <col min="5309" max="5309" width="10.140625" style="7" customWidth="1"/>
    <col min="5310" max="5310" width="22.85546875" style="7" customWidth="1"/>
    <col min="5311" max="5332" width="4.85546875" style="7" customWidth="1"/>
    <col min="5333" max="5549" width="11.42578125" style="7"/>
    <col min="5550" max="5550" width="5.42578125" style="7" customWidth="1"/>
    <col min="5551" max="5551" width="18.140625" style="7" customWidth="1"/>
    <col min="5552" max="5552" width="31.140625" style="7" customWidth="1"/>
    <col min="5553" max="5553" width="8" style="7" customWidth="1"/>
    <col min="5554" max="5554" width="8.28515625" style="7" customWidth="1"/>
    <col min="5555" max="5556" width="8" style="7" customWidth="1"/>
    <col min="5557" max="5557" width="8.140625" style="7" customWidth="1"/>
    <col min="5558" max="5559" width="8" style="7" customWidth="1"/>
    <col min="5560" max="5560" width="8.140625" style="7" customWidth="1"/>
    <col min="5561" max="5564" width="8" style="7" customWidth="1"/>
    <col min="5565" max="5565" width="10.140625" style="7" customWidth="1"/>
    <col min="5566" max="5566" width="22.85546875" style="7" customWidth="1"/>
    <col min="5567" max="5588" width="4.85546875" style="7" customWidth="1"/>
    <col min="5589" max="5805" width="11.42578125" style="7"/>
    <col min="5806" max="5806" width="5.42578125" style="7" customWidth="1"/>
    <col min="5807" max="5807" width="18.140625" style="7" customWidth="1"/>
    <col min="5808" max="5808" width="31.140625" style="7" customWidth="1"/>
    <col min="5809" max="5809" width="8" style="7" customWidth="1"/>
    <col min="5810" max="5810" width="8.28515625" style="7" customWidth="1"/>
    <col min="5811" max="5812" width="8" style="7" customWidth="1"/>
    <col min="5813" max="5813" width="8.140625" style="7" customWidth="1"/>
    <col min="5814" max="5815" width="8" style="7" customWidth="1"/>
    <col min="5816" max="5816" width="8.140625" style="7" customWidth="1"/>
    <col min="5817" max="5820" width="8" style="7" customWidth="1"/>
    <col min="5821" max="5821" width="10.140625" style="7" customWidth="1"/>
    <col min="5822" max="5822" width="22.85546875" style="7" customWidth="1"/>
    <col min="5823" max="5844" width="4.85546875" style="7" customWidth="1"/>
    <col min="5845" max="6061" width="11.42578125" style="7"/>
    <col min="6062" max="6062" width="5.42578125" style="7" customWidth="1"/>
    <col min="6063" max="6063" width="18.140625" style="7" customWidth="1"/>
    <col min="6064" max="6064" width="31.140625" style="7" customWidth="1"/>
    <col min="6065" max="6065" width="8" style="7" customWidth="1"/>
    <col min="6066" max="6066" width="8.28515625" style="7" customWidth="1"/>
    <col min="6067" max="6068" width="8" style="7" customWidth="1"/>
    <col min="6069" max="6069" width="8.140625" style="7" customWidth="1"/>
    <col min="6070" max="6071" width="8" style="7" customWidth="1"/>
    <col min="6072" max="6072" width="8.140625" style="7" customWidth="1"/>
    <col min="6073" max="6076" width="8" style="7" customWidth="1"/>
    <col min="6077" max="6077" width="10.140625" style="7" customWidth="1"/>
    <col min="6078" max="6078" width="22.85546875" style="7" customWidth="1"/>
    <col min="6079" max="6100" width="4.85546875" style="7" customWidth="1"/>
    <col min="6101" max="6317" width="11.42578125" style="7"/>
    <col min="6318" max="6318" width="5.42578125" style="7" customWidth="1"/>
    <col min="6319" max="6319" width="18.140625" style="7" customWidth="1"/>
    <col min="6320" max="6320" width="31.140625" style="7" customWidth="1"/>
    <col min="6321" max="6321" width="8" style="7" customWidth="1"/>
    <col min="6322" max="6322" width="8.28515625" style="7" customWidth="1"/>
    <col min="6323" max="6324" width="8" style="7" customWidth="1"/>
    <col min="6325" max="6325" width="8.140625" style="7" customWidth="1"/>
    <col min="6326" max="6327" width="8" style="7" customWidth="1"/>
    <col min="6328" max="6328" width="8.140625" style="7" customWidth="1"/>
    <col min="6329" max="6332" width="8" style="7" customWidth="1"/>
    <col min="6333" max="6333" width="10.140625" style="7" customWidth="1"/>
    <col min="6334" max="6334" width="22.85546875" style="7" customWidth="1"/>
    <col min="6335" max="6356" width="4.85546875" style="7" customWidth="1"/>
    <col min="6357" max="6573" width="11.42578125" style="7"/>
    <col min="6574" max="6574" width="5.42578125" style="7" customWidth="1"/>
    <col min="6575" max="6575" width="18.140625" style="7" customWidth="1"/>
    <col min="6576" max="6576" width="31.140625" style="7" customWidth="1"/>
    <col min="6577" max="6577" width="8" style="7" customWidth="1"/>
    <col min="6578" max="6578" width="8.28515625" style="7" customWidth="1"/>
    <col min="6579" max="6580" width="8" style="7" customWidth="1"/>
    <col min="6581" max="6581" width="8.140625" style="7" customWidth="1"/>
    <col min="6582" max="6583" width="8" style="7" customWidth="1"/>
    <col min="6584" max="6584" width="8.140625" style="7" customWidth="1"/>
    <col min="6585" max="6588" width="8" style="7" customWidth="1"/>
    <col min="6589" max="6589" width="10.140625" style="7" customWidth="1"/>
    <col min="6590" max="6590" width="22.85546875" style="7" customWidth="1"/>
    <col min="6591" max="6612" width="4.85546875" style="7" customWidth="1"/>
    <col min="6613" max="6829" width="11.42578125" style="7"/>
    <col min="6830" max="6830" width="5.42578125" style="7" customWidth="1"/>
    <col min="6831" max="6831" width="18.140625" style="7" customWidth="1"/>
    <col min="6832" max="6832" width="31.140625" style="7" customWidth="1"/>
    <col min="6833" max="6833" width="8" style="7" customWidth="1"/>
    <col min="6834" max="6834" width="8.28515625" style="7" customWidth="1"/>
    <col min="6835" max="6836" width="8" style="7" customWidth="1"/>
    <col min="6837" max="6837" width="8.140625" style="7" customWidth="1"/>
    <col min="6838" max="6839" width="8" style="7" customWidth="1"/>
    <col min="6840" max="6840" width="8.140625" style="7" customWidth="1"/>
    <col min="6841" max="6844" width="8" style="7" customWidth="1"/>
    <col min="6845" max="6845" width="10.140625" style="7" customWidth="1"/>
    <col min="6846" max="6846" width="22.85546875" style="7" customWidth="1"/>
    <col min="6847" max="6868" width="4.85546875" style="7" customWidth="1"/>
    <col min="6869" max="7085" width="11.42578125" style="7"/>
    <col min="7086" max="7086" width="5.42578125" style="7" customWidth="1"/>
    <col min="7087" max="7087" width="18.140625" style="7" customWidth="1"/>
    <col min="7088" max="7088" width="31.140625" style="7" customWidth="1"/>
    <col min="7089" max="7089" width="8" style="7" customWidth="1"/>
    <col min="7090" max="7090" width="8.28515625" style="7" customWidth="1"/>
    <col min="7091" max="7092" width="8" style="7" customWidth="1"/>
    <col min="7093" max="7093" width="8.140625" style="7" customWidth="1"/>
    <col min="7094" max="7095" width="8" style="7" customWidth="1"/>
    <col min="7096" max="7096" width="8.140625" style="7" customWidth="1"/>
    <col min="7097" max="7100" width="8" style="7" customWidth="1"/>
    <col min="7101" max="7101" width="10.140625" style="7" customWidth="1"/>
    <col min="7102" max="7102" width="22.85546875" style="7" customWidth="1"/>
    <col min="7103" max="7124" width="4.85546875" style="7" customWidth="1"/>
    <col min="7125" max="7341" width="11.42578125" style="7"/>
    <col min="7342" max="7342" width="5.42578125" style="7" customWidth="1"/>
    <col min="7343" max="7343" width="18.140625" style="7" customWidth="1"/>
    <col min="7344" max="7344" width="31.140625" style="7" customWidth="1"/>
    <col min="7345" max="7345" width="8" style="7" customWidth="1"/>
    <col min="7346" max="7346" width="8.28515625" style="7" customWidth="1"/>
    <col min="7347" max="7348" width="8" style="7" customWidth="1"/>
    <col min="7349" max="7349" width="8.140625" style="7" customWidth="1"/>
    <col min="7350" max="7351" width="8" style="7" customWidth="1"/>
    <col min="7352" max="7352" width="8.140625" style="7" customWidth="1"/>
    <col min="7353" max="7356" width="8" style="7" customWidth="1"/>
    <col min="7357" max="7357" width="10.140625" style="7" customWidth="1"/>
    <col min="7358" max="7358" width="22.85546875" style="7" customWidth="1"/>
    <col min="7359" max="7380" width="4.85546875" style="7" customWidth="1"/>
    <col min="7381" max="7597" width="11.42578125" style="7"/>
    <col min="7598" max="7598" width="5.42578125" style="7" customWidth="1"/>
    <col min="7599" max="7599" width="18.140625" style="7" customWidth="1"/>
    <col min="7600" max="7600" width="31.140625" style="7" customWidth="1"/>
    <col min="7601" max="7601" width="8" style="7" customWidth="1"/>
    <col min="7602" max="7602" width="8.28515625" style="7" customWidth="1"/>
    <col min="7603" max="7604" width="8" style="7" customWidth="1"/>
    <col min="7605" max="7605" width="8.140625" style="7" customWidth="1"/>
    <col min="7606" max="7607" width="8" style="7" customWidth="1"/>
    <col min="7608" max="7608" width="8.140625" style="7" customWidth="1"/>
    <col min="7609" max="7612" width="8" style="7" customWidth="1"/>
    <col min="7613" max="7613" width="10.140625" style="7" customWidth="1"/>
    <col min="7614" max="7614" width="22.85546875" style="7" customWidth="1"/>
    <col min="7615" max="7636" width="4.85546875" style="7" customWidth="1"/>
    <col min="7637" max="7853" width="11.42578125" style="7"/>
    <col min="7854" max="7854" width="5.42578125" style="7" customWidth="1"/>
    <col min="7855" max="7855" width="18.140625" style="7" customWidth="1"/>
    <col min="7856" max="7856" width="31.140625" style="7" customWidth="1"/>
    <col min="7857" max="7857" width="8" style="7" customWidth="1"/>
    <col min="7858" max="7858" width="8.28515625" style="7" customWidth="1"/>
    <col min="7859" max="7860" width="8" style="7" customWidth="1"/>
    <col min="7861" max="7861" width="8.140625" style="7" customWidth="1"/>
    <col min="7862" max="7863" width="8" style="7" customWidth="1"/>
    <col min="7864" max="7864" width="8.140625" style="7" customWidth="1"/>
    <col min="7865" max="7868" width="8" style="7" customWidth="1"/>
    <col min="7869" max="7869" width="10.140625" style="7" customWidth="1"/>
    <col min="7870" max="7870" width="22.85546875" style="7" customWidth="1"/>
    <col min="7871" max="7892" width="4.85546875" style="7" customWidth="1"/>
    <col min="7893" max="8109" width="11.42578125" style="7"/>
    <col min="8110" max="8110" width="5.42578125" style="7" customWidth="1"/>
    <col min="8111" max="8111" width="18.140625" style="7" customWidth="1"/>
    <col min="8112" max="8112" width="31.140625" style="7" customWidth="1"/>
    <col min="8113" max="8113" width="8" style="7" customWidth="1"/>
    <col min="8114" max="8114" width="8.28515625" style="7" customWidth="1"/>
    <col min="8115" max="8116" width="8" style="7" customWidth="1"/>
    <col min="8117" max="8117" width="8.140625" style="7" customWidth="1"/>
    <col min="8118" max="8119" width="8" style="7" customWidth="1"/>
    <col min="8120" max="8120" width="8.140625" style="7" customWidth="1"/>
    <col min="8121" max="8124" width="8" style="7" customWidth="1"/>
    <col min="8125" max="8125" width="10.140625" style="7" customWidth="1"/>
    <col min="8126" max="8126" width="22.85546875" style="7" customWidth="1"/>
    <col min="8127" max="8148" width="4.85546875" style="7" customWidth="1"/>
    <col min="8149" max="8365" width="11.42578125" style="7"/>
    <col min="8366" max="8366" width="5.42578125" style="7" customWidth="1"/>
    <col min="8367" max="8367" width="18.140625" style="7" customWidth="1"/>
    <col min="8368" max="8368" width="31.140625" style="7" customWidth="1"/>
    <col min="8369" max="8369" width="8" style="7" customWidth="1"/>
    <col min="8370" max="8370" width="8.28515625" style="7" customWidth="1"/>
    <col min="8371" max="8372" width="8" style="7" customWidth="1"/>
    <col min="8373" max="8373" width="8.140625" style="7" customWidth="1"/>
    <col min="8374" max="8375" width="8" style="7" customWidth="1"/>
    <col min="8376" max="8376" width="8.140625" style="7" customWidth="1"/>
    <col min="8377" max="8380" width="8" style="7" customWidth="1"/>
    <col min="8381" max="8381" width="10.140625" style="7" customWidth="1"/>
    <col min="8382" max="8382" width="22.85546875" style="7" customWidth="1"/>
    <col min="8383" max="8404" width="4.85546875" style="7" customWidth="1"/>
    <col min="8405" max="8621" width="11.42578125" style="7"/>
    <col min="8622" max="8622" width="5.42578125" style="7" customWidth="1"/>
    <col min="8623" max="8623" width="18.140625" style="7" customWidth="1"/>
    <col min="8624" max="8624" width="31.140625" style="7" customWidth="1"/>
    <col min="8625" max="8625" width="8" style="7" customWidth="1"/>
    <col min="8626" max="8626" width="8.28515625" style="7" customWidth="1"/>
    <col min="8627" max="8628" width="8" style="7" customWidth="1"/>
    <col min="8629" max="8629" width="8.140625" style="7" customWidth="1"/>
    <col min="8630" max="8631" width="8" style="7" customWidth="1"/>
    <col min="8632" max="8632" width="8.140625" style="7" customWidth="1"/>
    <col min="8633" max="8636" width="8" style="7" customWidth="1"/>
    <col min="8637" max="8637" width="10.140625" style="7" customWidth="1"/>
    <col min="8638" max="8638" width="22.85546875" style="7" customWidth="1"/>
    <col min="8639" max="8660" width="4.85546875" style="7" customWidth="1"/>
    <col min="8661" max="8877" width="11.42578125" style="7"/>
    <col min="8878" max="8878" width="5.42578125" style="7" customWidth="1"/>
    <col min="8879" max="8879" width="18.140625" style="7" customWidth="1"/>
    <col min="8880" max="8880" width="31.140625" style="7" customWidth="1"/>
    <col min="8881" max="8881" width="8" style="7" customWidth="1"/>
    <col min="8882" max="8882" width="8.28515625" style="7" customWidth="1"/>
    <col min="8883" max="8884" width="8" style="7" customWidth="1"/>
    <col min="8885" max="8885" width="8.140625" style="7" customWidth="1"/>
    <col min="8886" max="8887" width="8" style="7" customWidth="1"/>
    <col min="8888" max="8888" width="8.140625" style="7" customWidth="1"/>
    <col min="8889" max="8892" width="8" style="7" customWidth="1"/>
    <col min="8893" max="8893" width="10.140625" style="7" customWidth="1"/>
    <col min="8894" max="8894" width="22.85546875" style="7" customWidth="1"/>
    <col min="8895" max="8916" width="4.85546875" style="7" customWidth="1"/>
    <col min="8917" max="9133" width="11.42578125" style="7"/>
    <col min="9134" max="9134" width="5.42578125" style="7" customWidth="1"/>
    <col min="9135" max="9135" width="18.140625" style="7" customWidth="1"/>
    <col min="9136" max="9136" width="31.140625" style="7" customWidth="1"/>
    <col min="9137" max="9137" width="8" style="7" customWidth="1"/>
    <col min="9138" max="9138" width="8.28515625" style="7" customWidth="1"/>
    <col min="9139" max="9140" width="8" style="7" customWidth="1"/>
    <col min="9141" max="9141" width="8.140625" style="7" customWidth="1"/>
    <col min="9142" max="9143" width="8" style="7" customWidth="1"/>
    <col min="9144" max="9144" width="8.140625" style="7" customWidth="1"/>
    <col min="9145" max="9148" width="8" style="7" customWidth="1"/>
    <col min="9149" max="9149" width="10.140625" style="7" customWidth="1"/>
    <col min="9150" max="9150" width="22.85546875" style="7" customWidth="1"/>
    <col min="9151" max="9172" width="4.85546875" style="7" customWidth="1"/>
    <col min="9173" max="9389" width="11.42578125" style="7"/>
    <col min="9390" max="9390" width="5.42578125" style="7" customWidth="1"/>
    <col min="9391" max="9391" width="18.140625" style="7" customWidth="1"/>
    <col min="9392" max="9392" width="31.140625" style="7" customWidth="1"/>
    <col min="9393" max="9393" width="8" style="7" customWidth="1"/>
    <col min="9394" max="9394" width="8.28515625" style="7" customWidth="1"/>
    <col min="9395" max="9396" width="8" style="7" customWidth="1"/>
    <col min="9397" max="9397" width="8.140625" style="7" customWidth="1"/>
    <col min="9398" max="9399" width="8" style="7" customWidth="1"/>
    <col min="9400" max="9400" width="8.140625" style="7" customWidth="1"/>
    <col min="9401" max="9404" width="8" style="7" customWidth="1"/>
    <col min="9405" max="9405" width="10.140625" style="7" customWidth="1"/>
    <col min="9406" max="9406" width="22.85546875" style="7" customWidth="1"/>
    <col min="9407" max="9428" width="4.85546875" style="7" customWidth="1"/>
    <col min="9429" max="9645" width="11.42578125" style="7"/>
    <col min="9646" max="9646" width="5.42578125" style="7" customWidth="1"/>
    <col min="9647" max="9647" width="18.140625" style="7" customWidth="1"/>
    <col min="9648" max="9648" width="31.140625" style="7" customWidth="1"/>
    <col min="9649" max="9649" width="8" style="7" customWidth="1"/>
    <col min="9650" max="9650" width="8.28515625" style="7" customWidth="1"/>
    <col min="9651" max="9652" width="8" style="7" customWidth="1"/>
    <col min="9653" max="9653" width="8.140625" style="7" customWidth="1"/>
    <col min="9654" max="9655" width="8" style="7" customWidth="1"/>
    <col min="9656" max="9656" width="8.140625" style="7" customWidth="1"/>
    <col min="9657" max="9660" width="8" style="7" customWidth="1"/>
    <col min="9661" max="9661" width="10.140625" style="7" customWidth="1"/>
    <col min="9662" max="9662" width="22.85546875" style="7" customWidth="1"/>
    <col min="9663" max="9684" width="4.85546875" style="7" customWidth="1"/>
    <col min="9685" max="9901" width="11.42578125" style="7"/>
    <col min="9902" max="9902" width="5.42578125" style="7" customWidth="1"/>
    <col min="9903" max="9903" width="18.140625" style="7" customWidth="1"/>
    <col min="9904" max="9904" width="31.140625" style="7" customWidth="1"/>
    <col min="9905" max="9905" width="8" style="7" customWidth="1"/>
    <col min="9906" max="9906" width="8.28515625" style="7" customWidth="1"/>
    <col min="9907" max="9908" width="8" style="7" customWidth="1"/>
    <col min="9909" max="9909" width="8.140625" style="7" customWidth="1"/>
    <col min="9910" max="9911" width="8" style="7" customWidth="1"/>
    <col min="9912" max="9912" width="8.140625" style="7" customWidth="1"/>
    <col min="9913" max="9916" width="8" style="7" customWidth="1"/>
    <col min="9917" max="9917" width="10.140625" style="7" customWidth="1"/>
    <col min="9918" max="9918" width="22.85546875" style="7" customWidth="1"/>
    <col min="9919" max="9940" width="4.85546875" style="7" customWidth="1"/>
    <col min="9941" max="10157" width="11.42578125" style="7"/>
    <col min="10158" max="10158" width="5.42578125" style="7" customWidth="1"/>
    <col min="10159" max="10159" width="18.140625" style="7" customWidth="1"/>
    <col min="10160" max="10160" width="31.140625" style="7" customWidth="1"/>
    <col min="10161" max="10161" width="8" style="7" customWidth="1"/>
    <col min="10162" max="10162" width="8.28515625" style="7" customWidth="1"/>
    <col min="10163" max="10164" width="8" style="7" customWidth="1"/>
    <col min="10165" max="10165" width="8.140625" style="7" customWidth="1"/>
    <col min="10166" max="10167" width="8" style="7" customWidth="1"/>
    <col min="10168" max="10168" width="8.140625" style="7" customWidth="1"/>
    <col min="10169" max="10172" width="8" style="7" customWidth="1"/>
    <col min="10173" max="10173" width="10.140625" style="7" customWidth="1"/>
    <col min="10174" max="10174" width="22.85546875" style="7" customWidth="1"/>
    <col min="10175" max="10196" width="4.85546875" style="7" customWidth="1"/>
    <col min="10197" max="10413" width="11.42578125" style="7"/>
    <col min="10414" max="10414" width="5.42578125" style="7" customWidth="1"/>
    <col min="10415" max="10415" width="18.140625" style="7" customWidth="1"/>
    <col min="10416" max="10416" width="31.140625" style="7" customWidth="1"/>
    <col min="10417" max="10417" width="8" style="7" customWidth="1"/>
    <col min="10418" max="10418" width="8.28515625" style="7" customWidth="1"/>
    <col min="10419" max="10420" width="8" style="7" customWidth="1"/>
    <col min="10421" max="10421" width="8.140625" style="7" customWidth="1"/>
    <col min="10422" max="10423" width="8" style="7" customWidth="1"/>
    <col min="10424" max="10424" width="8.140625" style="7" customWidth="1"/>
    <col min="10425" max="10428" width="8" style="7" customWidth="1"/>
    <col min="10429" max="10429" width="10.140625" style="7" customWidth="1"/>
    <col min="10430" max="10430" width="22.85546875" style="7" customWidth="1"/>
    <col min="10431" max="10452" width="4.85546875" style="7" customWidth="1"/>
    <col min="10453" max="10669" width="11.42578125" style="7"/>
    <col min="10670" max="10670" width="5.42578125" style="7" customWidth="1"/>
    <col min="10671" max="10671" width="18.140625" style="7" customWidth="1"/>
    <col min="10672" max="10672" width="31.140625" style="7" customWidth="1"/>
    <col min="10673" max="10673" width="8" style="7" customWidth="1"/>
    <col min="10674" max="10674" width="8.28515625" style="7" customWidth="1"/>
    <col min="10675" max="10676" width="8" style="7" customWidth="1"/>
    <col min="10677" max="10677" width="8.140625" style="7" customWidth="1"/>
    <col min="10678" max="10679" width="8" style="7" customWidth="1"/>
    <col min="10680" max="10680" width="8.140625" style="7" customWidth="1"/>
    <col min="10681" max="10684" width="8" style="7" customWidth="1"/>
    <col min="10685" max="10685" width="10.140625" style="7" customWidth="1"/>
    <col min="10686" max="10686" width="22.85546875" style="7" customWidth="1"/>
    <col min="10687" max="10708" width="4.85546875" style="7" customWidth="1"/>
    <col min="10709" max="10925" width="11.42578125" style="7"/>
    <col min="10926" max="10926" width="5.42578125" style="7" customWidth="1"/>
    <col min="10927" max="10927" width="18.140625" style="7" customWidth="1"/>
    <col min="10928" max="10928" width="31.140625" style="7" customWidth="1"/>
    <col min="10929" max="10929" width="8" style="7" customWidth="1"/>
    <col min="10930" max="10930" width="8.28515625" style="7" customWidth="1"/>
    <col min="10931" max="10932" width="8" style="7" customWidth="1"/>
    <col min="10933" max="10933" width="8.140625" style="7" customWidth="1"/>
    <col min="10934" max="10935" width="8" style="7" customWidth="1"/>
    <col min="10936" max="10936" width="8.140625" style="7" customWidth="1"/>
    <col min="10937" max="10940" width="8" style="7" customWidth="1"/>
    <col min="10941" max="10941" width="10.140625" style="7" customWidth="1"/>
    <col min="10942" max="10942" width="22.85546875" style="7" customWidth="1"/>
    <col min="10943" max="10964" width="4.85546875" style="7" customWidth="1"/>
    <col min="10965" max="11181" width="11.42578125" style="7"/>
    <col min="11182" max="11182" width="5.42578125" style="7" customWidth="1"/>
    <col min="11183" max="11183" width="18.140625" style="7" customWidth="1"/>
    <col min="11184" max="11184" width="31.140625" style="7" customWidth="1"/>
    <col min="11185" max="11185" width="8" style="7" customWidth="1"/>
    <col min="11186" max="11186" width="8.28515625" style="7" customWidth="1"/>
    <col min="11187" max="11188" width="8" style="7" customWidth="1"/>
    <col min="11189" max="11189" width="8.140625" style="7" customWidth="1"/>
    <col min="11190" max="11191" width="8" style="7" customWidth="1"/>
    <col min="11192" max="11192" width="8.140625" style="7" customWidth="1"/>
    <col min="11193" max="11196" width="8" style="7" customWidth="1"/>
    <col min="11197" max="11197" width="10.140625" style="7" customWidth="1"/>
    <col min="11198" max="11198" width="22.85546875" style="7" customWidth="1"/>
    <col min="11199" max="11220" width="4.85546875" style="7" customWidth="1"/>
    <col min="11221" max="11437" width="11.42578125" style="7"/>
    <col min="11438" max="11438" width="5.42578125" style="7" customWidth="1"/>
    <col min="11439" max="11439" width="18.140625" style="7" customWidth="1"/>
    <col min="11440" max="11440" width="31.140625" style="7" customWidth="1"/>
    <col min="11441" max="11441" width="8" style="7" customWidth="1"/>
    <col min="11442" max="11442" width="8.28515625" style="7" customWidth="1"/>
    <col min="11443" max="11444" width="8" style="7" customWidth="1"/>
    <col min="11445" max="11445" width="8.140625" style="7" customWidth="1"/>
    <col min="11446" max="11447" width="8" style="7" customWidth="1"/>
    <col min="11448" max="11448" width="8.140625" style="7" customWidth="1"/>
    <col min="11449" max="11452" width="8" style="7" customWidth="1"/>
    <col min="11453" max="11453" width="10.140625" style="7" customWidth="1"/>
    <col min="11454" max="11454" width="22.85546875" style="7" customWidth="1"/>
    <col min="11455" max="11476" width="4.85546875" style="7" customWidth="1"/>
    <col min="11477" max="11693" width="11.42578125" style="7"/>
    <col min="11694" max="11694" width="5.42578125" style="7" customWidth="1"/>
    <col min="11695" max="11695" width="18.140625" style="7" customWidth="1"/>
    <col min="11696" max="11696" width="31.140625" style="7" customWidth="1"/>
    <col min="11697" max="11697" width="8" style="7" customWidth="1"/>
    <col min="11698" max="11698" width="8.28515625" style="7" customWidth="1"/>
    <col min="11699" max="11700" width="8" style="7" customWidth="1"/>
    <col min="11701" max="11701" width="8.140625" style="7" customWidth="1"/>
    <col min="11702" max="11703" width="8" style="7" customWidth="1"/>
    <col min="11704" max="11704" width="8.140625" style="7" customWidth="1"/>
    <col min="11705" max="11708" width="8" style="7" customWidth="1"/>
    <col min="11709" max="11709" width="10.140625" style="7" customWidth="1"/>
    <col min="11710" max="11710" width="22.85546875" style="7" customWidth="1"/>
    <col min="11711" max="11732" width="4.85546875" style="7" customWidth="1"/>
    <col min="11733" max="11949" width="11.42578125" style="7"/>
    <col min="11950" max="11950" width="5.42578125" style="7" customWidth="1"/>
    <col min="11951" max="11951" width="18.140625" style="7" customWidth="1"/>
    <col min="11952" max="11952" width="31.140625" style="7" customWidth="1"/>
    <col min="11953" max="11953" width="8" style="7" customWidth="1"/>
    <col min="11954" max="11954" width="8.28515625" style="7" customWidth="1"/>
    <col min="11955" max="11956" width="8" style="7" customWidth="1"/>
    <col min="11957" max="11957" width="8.140625" style="7" customWidth="1"/>
    <col min="11958" max="11959" width="8" style="7" customWidth="1"/>
    <col min="11960" max="11960" width="8.140625" style="7" customWidth="1"/>
    <col min="11961" max="11964" width="8" style="7" customWidth="1"/>
    <col min="11965" max="11965" width="10.140625" style="7" customWidth="1"/>
    <col min="11966" max="11966" width="22.85546875" style="7" customWidth="1"/>
    <col min="11967" max="11988" width="4.85546875" style="7" customWidth="1"/>
    <col min="11989" max="12205" width="11.42578125" style="7"/>
    <col min="12206" max="12206" width="5.42578125" style="7" customWidth="1"/>
    <col min="12207" max="12207" width="18.140625" style="7" customWidth="1"/>
    <col min="12208" max="12208" width="31.140625" style="7" customWidth="1"/>
    <col min="12209" max="12209" width="8" style="7" customWidth="1"/>
    <col min="12210" max="12210" width="8.28515625" style="7" customWidth="1"/>
    <col min="12211" max="12212" width="8" style="7" customWidth="1"/>
    <col min="12213" max="12213" width="8.140625" style="7" customWidth="1"/>
    <col min="12214" max="12215" width="8" style="7" customWidth="1"/>
    <col min="12216" max="12216" width="8.140625" style="7" customWidth="1"/>
    <col min="12217" max="12220" width="8" style="7" customWidth="1"/>
    <col min="12221" max="12221" width="10.140625" style="7" customWidth="1"/>
    <col min="12222" max="12222" width="22.85546875" style="7" customWidth="1"/>
    <col min="12223" max="12244" width="4.85546875" style="7" customWidth="1"/>
    <col min="12245" max="12461" width="11.42578125" style="7"/>
    <col min="12462" max="12462" width="5.42578125" style="7" customWidth="1"/>
    <col min="12463" max="12463" width="18.140625" style="7" customWidth="1"/>
    <col min="12464" max="12464" width="31.140625" style="7" customWidth="1"/>
    <col min="12465" max="12465" width="8" style="7" customWidth="1"/>
    <col min="12466" max="12466" width="8.28515625" style="7" customWidth="1"/>
    <col min="12467" max="12468" width="8" style="7" customWidth="1"/>
    <col min="12469" max="12469" width="8.140625" style="7" customWidth="1"/>
    <col min="12470" max="12471" width="8" style="7" customWidth="1"/>
    <col min="12472" max="12472" width="8.140625" style="7" customWidth="1"/>
    <col min="12473" max="12476" width="8" style="7" customWidth="1"/>
    <col min="12477" max="12477" width="10.140625" style="7" customWidth="1"/>
    <col min="12478" max="12478" width="22.85546875" style="7" customWidth="1"/>
    <col min="12479" max="12500" width="4.85546875" style="7" customWidth="1"/>
    <col min="12501" max="12717" width="11.42578125" style="7"/>
    <col min="12718" max="12718" width="5.42578125" style="7" customWidth="1"/>
    <col min="12719" max="12719" width="18.140625" style="7" customWidth="1"/>
    <col min="12720" max="12720" width="31.140625" style="7" customWidth="1"/>
    <col min="12721" max="12721" width="8" style="7" customWidth="1"/>
    <col min="12722" max="12722" width="8.28515625" style="7" customWidth="1"/>
    <col min="12723" max="12724" width="8" style="7" customWidth="1"/>
    <col min="12725" max="12725" width="8.140625" style="7" customWidth="1"/>
    <col min="12726" max="12727" width="8" style="7" customWidth="1"/>
    <col min="12728" max="12728" width="8.140625" style="7" customWidth="1"/>
    <col min="12729" max="12732" width="8" style="7" customWidth="1"/>
    <col min="12733" max="12733" width="10.140625" style="7" customWidth="1"/>
    <col min="12734" max="12734" width="22.85546875" style="7" customWidth="1"/>
    <col min="12735" max="12756" width="4.85546875" style="7" customWidth="1"/>
    <col min="12757" max="12973" width="11.42578125" style="7"/>
    <col min="12974" max="12974" width="5.42578125" style="7" customWidth="1"/>
    <col min="12975" max="12975" width="18.140625" style="7" customWidth="1"/>
    <col min="12976" max="12976" width="31.140625" style="7" customWidth="1"/>
    <col min="12977" max="12977" width="8" style="7" customWidth="1"/>
    <col min="12978" max="12978" width="8.28515625" style="7" customWidth="1"/>
    <col min="12979" max="12980" width="8" style="7" customWidth="1"/>
    <col min="12981" max="12981" width="8.140625" style="7" customWidth="1"/>
    <col min="12982" max="12983" width="8" style="7" customWidth="1"/>
    <col min="12984" max="12984" width="8.140625" style="7" customWidth="1"/>
    <col min="12985" max="12988" width="8" style="7" customWidth="1"/>
    <col min="12989" max="12989" width="10.140625" style="7" customWidth="1"/>
    <col min="12990" max="12990" width="22.85546875" style="7" customWidth="1"/>
    <col min="12991" max="13012" width="4.85546875" style="7" customWidth="1"/>
    <col min="13013" max="13229" width="11.42578125" style="7"/>
    <col min="13230" max="13230" width="5.42578125" style="7" customWidth="1"/>
    <col min="13231" max="13231" width="18.140625" style="7" customWidth="1"/>
    <col min="13232" max="13232" width="31.140625" style="7" customWidth="1"/>
    <col min="13233" max="13233" width="8" style="7" customWidth="1"/>
    <col min="13234" max="13234" width="8.28515625" style="7" customWidth="1"/>
    <col min="13235" max="13236" width="8" style="7" customWidth="1"/>
    <col min="13237" max="13237" width="8.140625" style="7" customWidth="1"/>
    <col min="13238" max="13239" width="8" style="7" customWidth="1"/>
    <col min="13240" max="13240" width="8.140625" style="7" customWidth="1"/>
    <col min="13241" max="13244" width="8" style="7" customWidth="1"/>
    <col min="13245" max="13245" width="10.140625" style="7" customWidth="1"/>
    <col min="13246" max="13246" width="22.85546875" style="7" customWidth="1"/>
    <col min="13247" max="13268" width="4.85546875" style="7" customWidth="1"/>
    <col min="13269" max="13485" width="11.42578125" style="7"/>
    <col min="13486" max="13486" width="5.42578125" style="7" customWidth="1"/>
    <col min="13487" max="13487" width="18.140625" style="7" customWidth="1"/>
    <col min="13488" max="13488" width="31.140625" style="7" customWidth="1"/>
    <col min="13489" max="13489" width="8" style="7" customWidth="1"/>
    <col min="13490" max="13490" width="8.28515625" style="7" customWidth="1"/>
    <col min="13491" max="13492" width="8" style="7" customWidth="1"/>
    <col min="13493" max="13493" width="8.140625" style="7" customWidth="1"/>
    <col min="13494" max="13495" width="8" style="7" customWidth="1"/>
    <col min="13496" max="13496" width="8.140625" style="7" customWidth="1"/>
    <col min="13497" max="13500" width="8" style="7" customWidth="1"/>
    <col min="13501" max="13501" width="10.140625" style="7" customWidth="1"/>
    <col min="13502" max="13502" width="22.85546875" style="7" customWidth="1"/>
    <col min="13503" max="13524" width="4.85546875" style="7" customWidth="1"/>
    <col min="13525" max="13741" width="11.42578125" style="7"/>
    <col min="13742" max="13742" width="5.42578125" style="7" customWidth="1"/>
    <col min="13743" max="13743" width="18.140625" style="7" customWidth="1"/>
    <col min="13744" max="13744" width="31.140625" style="7" customWidth="1"/>
    <col min="13745" max="13745" width="8" style="7" customWidth="1"/>
    <col min="13746" max="13746" width="8.28515625" style="7" customWidth="1"/>
    <col min="13747" max="13748" width="8" style="7" customWidth="1"/>
    <col min="13749" max="13749" width="8.140625" style="7" customWidth="1"/>
    <col min="13750" max="13751" width="8" style="7" customWidth="1"/>
    <col min="13752" max="13752" width="8.140625" style="7" customWidth="1"/>
    <col min="13753" max="13756" width="8" style="7" customWidth="1"/>
    <col min="13757" max="13757" width="10.140625" style="7" customWidth="1"/>
    <col min="13758" max="13758" width="22.85546875" style="7" customWidth="1"/>
    <col min="13759" max="13780" width="4.85546875" style="7" customWidth="1"/>
    <col min="13781" max="13997" width="11.42578125" style="7"/>
    <col min="13998" max="13998" width="5.42578125" style="7" customWidth="1"/>
    <col min="13999" max="13999" width="18.140625" style="7" customWidth="1"/>
    <col min="14000" max="14000" width="31.140625" style="7" customWidth="1"/>
    <col min="14001" max="14001" width="8" style="7" customWidth="1"/>
    <col min="14002" max="14002" width="8.28515625" style="7" customWidth="1"/>
    <col min="14003" max="14004" width="8" style="7" customWidth="1"/>
    <col min="14005" max="14005" width="8.140625" style="7" customWidth="1"/>
    <col min="14006" max="14007" width="8" style="7" customWidth="1"/>
    <col min="14008" max="14008" width="8.140625" style="7" customWidth="1"/>
    <col min="14009" max="14012" width="8" style="7" customWidth="1"/>
    <col min="14013" max="14013" width="10.140625" style="7" customWidth="1"/>
    <col min="14014" max="14014" width="22.85546875" style="7" customWidth="1"/>
    <col min="14015" max="14036" width="4.85546875" style="7" customWidth="1"/>
    <col min="14037" max="14253" width="11.42578125" style="7"/>
    <col min="14254" max="14254" width="5.42578125" style="7" customWidth="1"/>
    <col min="14255" max="14255" width="18.140625" style="7" customWidth="1"/>
    <col min="14256" max="14256" width="31.140625" style="7" customWidth="1"/>
    <col min="14257" max="14257" width="8" style="7" customWidth="1"/>
    <col min="14258" max="14258" width="8.28515625" style="7" customWidth="1"/>
    <col min="14259" max="14260" width="8" style="7" customWidth="1"/>
    <col min="14261" max="14261" width="8.140625" style="7" customWidth="1"/>
    <col min="14262" max="14263" width="8" style="7" customWidth="1"/>
    <col min="14264" max="14264" width="8.140625" style="7" customWidth="1"/>
    <col min="14265" max="14268" width="8" style="7" customWidth="1"/>
    <col min="14269" max="14269" width="10.140625" style="7" customWidth="1"/>
    <col min="14270" max="14270" width="22.85546875" style="7" customWidth="1"/>
    <col min="14271" max="14292" width="4.85546875" style="7" customWidth="1"/>
    <col min="14293" max="14509" width="11.42578125" style="7"/>
    <col min="14510" max="14510" width="5.42578125" style="7" customWidth="1"/>
    <col min="14511" max="14511" width="18.140625" style="7" customWidth="1"/>
    <col min="14512" max="14512" width="31.140625" style="7" customWidth="1"/>
    <col min="14513" max="14513" width="8" style="7" customWidth="1"/>
    <col min="14514" max="14514" width="8.28515625" style="7" customWidth="1"/>
    <col min="14515" max="14516" width="8" style="7" customWidth="1"/>
    <col min="14517" max="14517" width="8.140625" style="7" customWidth="1"/>
    <col min="14518" max="14519" width="8" style="7" customWidth="1"/>
    <col min="14520" max="14520" width="8.140625" style="7" customWidth="1"/>
    <col min="14521" max="14524" width="8" style="7" customWidth="1"/>
    <col min="14525" max="14525" width="10.140625" style="7" customWidth="1"/>
    <col min="14526" max="14526" width="22.85546875" style="7" customWidth="1"/>
    <col min="14527" max="14548" width="4.85546875" style="7" customWidth="1"/>
    <col min="14549" max="14765" width="11.42578125" style="7"/>
    <col min="14766" max="14766" width="5.42578125" style="7" customWidth="1"/>
    <col min="14767" max="14767" width="18.140625" style="7" customWidth="1"/>
    <col min="14768" max="14768" width="31.140625" style="7" customWidth="1"/>
    <col min="14769" max="14769" width="8" style="7" customWidth="1"/>
    <col min="14770" max="14770" width="8.28515625" style="7" customWidth="1"/>
    <col min="14771" max="14772" width="8" style="7" customWidth="1"/>
    <col min="14773" max="14773" width="8.140625" style="7" customWidth="1"/>
    <col min="14774" max="14775" width="8" style="7" customWidth="1"/>
    <col min="14776" max="14776" width="8.140625" style="7" customWidth="1"/>
    <col min="14777" max="14780" width="8" style="7" customWidth="1"/>
    <col min="14781" max="14781" width="10.140625" style="7" customWidth="1"/>
    <col min="14782" max="14782" width="22.85546875" style="7" customWidth="1"/>
    <col min="14783" max="14804" width="4.85546875" style="7" customWidth="1"/>
    <col min="14805" max="15021" width="11.42578125" style="7"/>
    <col min="15022" max="15022" width="5.42578125" style="7" customWidth="1"/>
    <col min="15023" max="15023" width="18.140625" style="7" customWidth="1"/>
    <col min="15024" max="15024" width="31.140625" style="7" customWidth="1"/>
    <col min="15025" max="15025" width="8" style="7" customWidth="1"/>
    <col min="15026" max="15026" width="8.28515625" style="7" customWidth="1"/>
    <col min="15027" max="15028" width="8" style="7" customWidth="1"/>
    <col min="15029" max="15029" width="8.140625" style="7" customWidth="1"/>
    <col min="15030" max="15031" width="8" style="7" customWidth="1"/>
    <col min="15032" max="15032" width="8.140625" style="7" customWidth="1"/>
    <col min="15033" max="15036" width="8" style="7" customWidth="1"/>
    <col min="15037" max="15037" width="10.140625" style="7" customWidth="1"/>
    <col min="15038" max="15038" width="22.85546875" style="7" customWidth="1"/>
    <col min="15039" max="15060" width="4.85546875" style="7" customWidth="1"/>
    <col min="15061" max="15277" width="11.42578125" style="7"/>
    <col min="15278" max="15278" width="5.42578125" style="7" customWidth="1"/>
    <col min="15279" max="15279" width="18.140625" style="7" customWidth="1"/>
    <col min="15280" max="15280" width="31.140625" style="7" customWidth="1"/>
    <col min="15281" max="15281" width="8" style="7" customWidth="1"/>
    <col min="15282" max="15282" width="8.28515625" style="7" customWidth="1"/>
    <col min="15283" max="15284" width="8" style="7" customWidth="1"/>
    <col min="15285" max="15285" width="8.140625" style="7" customWidth="1"/>
    <col min="15286" max="15287" width="8" style="7" customWidth="1"/>
    <col min="15288" max="15288" width="8.140625" style="7" customWidth="1"/>
    <col min="15289" max="15292" width="8" style="7" customWidth="1"/>
    <col min="15293" max="15293" width="10.140625" style="7" customWidth="1"/>
    <col min="15294" max="15294" width="22.85546875" style="7" customWidth="1"/>
    <col min="15295" max="15316" width="4.85546875" style="7" customWidth="1"/>
    <col min="15317" max="15533" width="11.42578125" style="7"/>
    <col min="15534" max="15534" width="5.42578125" style="7" customWidth="1"/>
    <col min="15535" max="15535" width="18.140625" style="7" customWidth="1"/>
    <col min="15536" max="15536" width="31.140625" style="7" customWidth="1"/>
    <col min="15537" max="15537" width="8" style="7" customWidth="1"/>
    <col min="15538" max="15538" width="8.28515625" style="7" customWidth="1"/>
    <col min="15539" max="15540" width="8" style="7" customWidth="1"/>
    <col min="15541" max="15541" width="8.140625" style="7" customWidth="1"/>
    <col min="15542" max="15543" width="8" style="7" customWidth="1"/>
    <col min="15544" max="15544" width="8.140625" style="7" customWidth="1"/>
    <col min="15545" max="15548" width="8" style="7" customWidth="1"/>
    <col min="15549" max="15549" width="10.140625" style="7" customWidth="1"/>
    <col min="15550" max="15550" width="22.85546875" style="7" customWidth="1"/>
    <col min="15551" max="15572" width="4.85546875" style="7" customWidth="1"/>
    <col min="15573" max="15789" width="11.42578125" style="7"/>
    <col min="15790" max="15790" width="5.42578125" style="7" customWidth="1"/>
    <col min="15791" max="15791" width="18.140625" style="7" customWidth="1"/>
    <col min="15792" max="15792" width="31.140625" style="7" customWidth="1"/>
    <col min="15793" max="15793" width="8" style="7" customWidth="1"/>
    <col min="15794" max="15794" width="8.28515625" style="7" customWidth="1"/>
    <col min="15795" max="15796" width="8" style="7" customWidth="1"/>
    <col min="15797" max="15797" width="8.140625" style="7" customWidth="1"/>
    <col min="15798" max="15799" width="8" style="7" customWidth="1"/>
    <col min="15800" max="15800" width="8.140625" style="7" customWidth="1"/>
    <col min="15801" max="15804" width="8" style="7" customWidth="1"/>
    <col min="15805" max="15805" width="10.140625" style="7" customWidth="1"/>
    <col min="15806" max="15806" width="22.85546875" style="7" customWidth="1"/>
    <col min="15807" max="15828" width="4.85546875" style="7" customWidth="1"/>
    <col min="15829" max="16384" width="11.42578125" style="7"/>
  </cols>
  <sheetData>
    <row r="1" spans="1:17" ht="53.25" customHeight="1" x14ac:dyDescent="0.2"/>
    <row r="2" spans="1:17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7" ht="18.75" customHeight="1" x14ac:dyDescent="0.25">
      <c r="A4" s="120" t="s">
        <v>173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/>
      <c r="J15" s="42"/>
      <c r="K15" s="42"/>
      <c r="L15" s="42"/>
      <c r="M15" s="42"/>
      <c r="N15" s="42"/>
      <c r="O15" s="42"/>
      <c r="P15" s="44">
        <f>SUM(D15:O15)</f>
        <v>178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4</v>
      </c>
      <c r="H20" s="42">
        <v>0</v>
      </c>
      <c r="I20" s="42"/>
      <c r="J20" s="42"/>
      <c r="K20" s="42"/>
      <c r="L20" s="42"/>
      <c r="M20" s="42"/>
      <c r="N20" s="42"/>
      <c r="O20" s="42"/>
      <c r="P20" s="44">
        <f t="shared" si="0"/>
        <v>4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/>
      <c r="J28" s="42"/>
      <c r="K28" s="42"/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/>
      <c r="J30" s="42"/>
      <c r="K30" s="42"/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/>
      <c r="J38" s="42"/>
      <c r="K38" s="42"/>
      <c r="L38" s="42"/>
      <c r="M38" s="42"/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/>
      <c r="J43" s="108"/>
      <c r="K43" s="108"/>
      <c r="L43" s="108"/>
      <c r="M43" s="108"/>
      <c r="N43" s="108"/>
      <c r="O43" s="108"/>
      <c r="P43" s="34">
        <f t="shared" si="0"/>
        <v>0</v>
      </c>
    </row>
    <row r="44" spans="1:17" s="9" customFormat="1" ht="23.25" customHeight="1" x14ac:dyDescent="0.2">
      <c r="A44" s="121" t="s">
        <v>0</v>
      </c>
      <c r="B44" s="121"/>
      <c r="C44" s="121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47</v>
      </c>
      <c r="H44" s="35">
        <f t="shared" si="1"/>
        <v>18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191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174</v>
      </c>
      <c r="I5" s="45" t="s">
        <v>6</v>
      </c>
      <c r="J5" s="45" t="s">
        <v>7</v>
      </c>
      <c r="K5" s="45" t="s">
        <v>8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/>
      <c r="J9" s="28"/>
      <c r="K9" s="28"/>
      <c r="L9" s="28"/>
      <c r="M9" s="28"/>
      <c r="N9" s="28"/>
      <c r="O9" s="28"/>
      <c r="P9" s="29">
        <f t="shared" si="0"/>
        <v>178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/>
      <c r="J12" s="28"/>
      <c r="K12" s="28"/>
      <c r="L12" s="28"/>
      <c r="M12" s="28"/>
      <c r="N12" s="28"/>
      <c r="O12" s="28"/>
      <c r="P12" s="29">
        <f t="shared" si="0"/>
        <v>4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/>
      <c r="J17" s="28"/>
      <c r="K17" s="28"/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/>
      <c r="J18" s="28"/>
      <c r="K18" s="28"/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/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/>
      <c r="J30" s="107"/>
      <c r="K30" s="107"/>
      <c r="L30" s="107"/>
      <c r="M30" s="107"/>
      <c r="N30" s="107"/>
      <c r="O30" s="107"/>
      <c r="P30" s="18">
        <f t="shared" si="0"/>
        <v>0</v>
      </c>
    </row>
    <row r="31" spans="1:17" s="6" customFormat="1" ht="17.25" customHeight="1" x14ac:dyDescent="0.2">
      <c r="A31" s="126" t="s">
        <v>102</v>
      </c>
      <c r="B31" s="126"/>
      <c r="C31" s="126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47</v>
      </c>
      <c r="H31" s="19">
        <f t="shared" si="1"/>
        <v>18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191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8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62" width="11.42578125" style="50"/>
    <col min="63" max="63" width="12" style="50" customWidth="1"/>
    <col min="64" max="72" width="12.7109375" style="50" customWidth="1"/>
    <col min="73" max="75" width="13.42578125" style="50" customWidth="1"/>
    <col min="76" max="77" width="12" style="50" customWidth="1"/>
    <col min="78" max="78" width="11.42578125" style="50"/>
    <col min="79" max="79" width="2" style="50" customWidth="1"/>
    <col min="80" max="81" width="11.42578125" style="50"/>
    <col min="82" max="82" width="24.7109375" style="50" customWidth="1"/>
    <col min="83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52" t="s">
        <v>123</v>
      </c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</row>
    <row r="118" spans="1:19" s="51" customFormat="1" ht="27.75" x14ac:dyDescent="0.35">
      <c r="A118" s="152" t="s">
        <v>124</v>
      </c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</row>
    <row r="119" spans="1:19" ht="19.5" customHeight="1" x14ac:dyDescent="0.2">
      <c r="A119" s="153" t="s">
        <v>173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</row>
    <row r="120" spans="1:19" ht="12.75" customHeight="1" x14ac:dyDescent="0.2">
      <c r="A120" s="50" t="s">
        <v>125</v>
      </c>
      <c r="Q120" s="52"/>
    </row>
    <row r="121" spans="1:19" ht="12.75" customHeight="1" x14ac:dyDescent="0.2"/>
    <row r="122" spans="1:19" ht="24" customHeight="1" x14ac:dyDescent="0.2">
      <c r="A122" s="154" t="s">
        <v>126</v>
      </c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</row>
    <row r="123" spans="1:19" x14ac:dyDescent="0.2">
      <c r="A123" s="53"/>
    </row>
    <row r="124" spans="1:19" ht="15" x14ac:dyDescent="0.2">
      <c r="A124" s="149" t="s">
        <v>127</v>
      </c>
      <c r="B124" s="150" t="s">
        <v>0</v>
      </c>
      <c r="C124" s="149" t="s">
        <v>113</v>
      </c>
      <c r="D124" s="149"/>
    </row>
    <row r="125" spans="1:19" ht="24.75" customHeight="1" x14ac:dyDescent="0.2">
      <c r="A125" s="149"/>
      <c r="B125" s="150"/>
      <c r="C125" s="54" t="s">
        <v>128</v>
      </c>
      <c r="D125" s="55" t="s">
        <v>129</v>
      </c>
      <c r="E125" s="56"/>
      <c r="F125" s="56"/>
      <c r="G125" s="56"/>
    </row>
    <row r="126" spans="1:19" ht="15.95" customHeight="1" x14ac:dyDescent="0.2">
      <c r="A126" s="57" t="s">
        <v>1</v>
      </c>
      <c r="B126" s="116">
        <f>SUM(C126:D126)</f>
        <v>40</v>
      </c>
      <c r="C126" s="58">
        <v>27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116">
        <f>SUM(C127:D127)</f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116">
        <f>SUM(C128:D128)</f>
        <v>55</v>
      </c>
      <c r="C128" s="61">
        <v>45</v>
      </c>
      <c r="D128" s="61">
        <v>10</v>
      </c>
      <c r="E128" s="59"/>
      <c r="F128" s="59"/>
      <c r="G128" s="59"/>
    </row>
    <row r="129" spans="1:19" ht="15.95" customHeight="1" x14ac:dyDescent="0.2">
      <c r="A129" s="60" t="s">
        <v>4</v>
      </c>
      <c r="B129" s="116">
        <f>SUM(C129:D129)</f>
        <v>47</v>
      </c>
      <c r="C129" s="61">
        <v>40</v>
      </c>
      <c r="D129" s="61">
        <v>7</v>
      </c>
      <c r="E129" s="59"/>
      <c r="F129" s="59"/>
      <c r="G129" s="59"/>
    </row>
    <row r="130" spans="1:19" ht="15.95" customHeight="1" x14ac:dyDescent="0.2">
      <c r="A130" s="60" t="s">
        <v>5</v>
      </c>
      <c r="B130" s="116">
        <f>SUM(C130:D130)</f>
        <v>18</v>
      </c>
      <c r="C130" s="61">
        <v>13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6</v>
      </c>
      <c r="B131" s="116"/>
      <c r="C131" s="61"/>
      <c r="D131" s="61"/>
      <c r="E131" s="59"/>
      <c r="F131" s="59"/>
      <c r="G131" s="59"/>
    </row>
    <row r="132" spans="1:19" ht="15.95" customHeight="1" x14ac:dyDescent="0.2">
      <c r="A132" s="60" t="s">
        <v>7</v>
      </c>
      <c r="B132" s="116"/>
      <c r="C132" s="61"/>
      <c r="D132" s="61"/>
      <c r="E132" s="59"/>
      <c r="F132" s="59"/>
      <c r="G132" s="59"/>
    </row>
    <row r="133" spans="1:19" ht="15.95" customHeight="1" x14ac:dyDescent="0.2">
      <c r="A133" s="60" t="s">
        <v>8</v>
      </c>
      <c r="B133" s="116"/>
      <c r="C133" s="61"/>
      <c r="D133" s="61"/>
      <c r="E133" s="59"/>
      <c r="F133" s="59"/>
      <c r="G133" s="59"/>
    </row>
    <row r="134" spans="1:19" ht="15.95" customHeight="1" x14ac:dyDescent="0.2">
      <c r="A134" s="60" t="s">
        <v>111</v>
      </c>
      <c r="B134" s="116"/>
      <c r="C134" s="61"/>
      <c r="D134" s="61"/>
      <c r="E134" s="59"/>
      <c r="F134" s="59"/>
      <c r="G134" s="59"/>
    </row>
    <row r="135" spans="1:19" ht="15.95" customHeight="1" x14ac:dyDescent="0.2">
      <c r="A135" s="60" t="s">
        <v>9</v>
      </c>
      <c r="B135" s="116"/>
      <c r="C135" s="61"/>
      <c r="D135" s="61"/>
      <c r="E135" s="59"/>
      <c r="F135" s="59"/>
      <c r="G135" s="59"/>
    </row>
    <row r="136" spans="1:19" ht="15.95" customHeight="1" x14ac:dyDescent="0.2">
      <c r="A136" s="60" t="s">
        <v>10</v>
      </c>
      <c r="B136" s="116"/>
      <c r="C136" s="61"/>
      <c r="D136" s="61"/>
      <c r="E136" s="59"/>
      <c r="F136" s="59"/>
      <c r="G136" s="59"/>
    </row>
    <row r="137" spans="1:19" s="111" customFormat="1" ht="15.95" customHeight="1" x14ac:dyDescent="0.2">
      <c r="A137" s="62" t="s">
        <v>11</v>
      </c>
      <c r="B137" s="117"/>
      <c r="C137" s="63"/>
      <c r="D137" s="63"/>
      <c r="E137" s="59"/>
      <c r="F137" s="59"/>
      <c r="G137" s="59"/>
    </row>
    <row r="138" spans="1:19" ht="15.95" customHeight="1" x14ac:dyDescent="0.25">
      <c r="A138" s="64" t="s">
        <v>0</v>
      </c>
      <c r="B138" s="65">
        <f>SUM(B126:B137)</f>
        <v>191</v>
      </c>
      <c r="C138" s="65">
        <f>SUM(C126:C137)</f>
        <v>146</v>
      </c>
      <c r="D138" s="65">
        <f>SUM(D126:D137)</f>
        <v>45</v>
      </c>
      <c r="E138" s="66"/>
      <c r="F138" s="66"/>
      <c r="G138" s="66"/>
    </row>
    <row r="139" spans="1:19" ht="15.95" customHeight="1" thickBot="1" x14ac:dyDescent="0.3">
      <c r="A139" s="67" t="s">
        <v>130</v>
      </c>
      <c r="B139" s="68">
        <f>+B138/$B$138</f>
        <v>1</v>
      </c>
      <c r="C139" s="68">
        <f>+C138/$B$138</f>
        <v>0.76439790575916233</v>
      </c>
      <c r="D139" s="68">
        <f>+D138/$B$138</f>
        <v>0.2356020942408377</v>
      </c>
      <c r="E139" s="69"/>
      <c r="F139" s="69"/>
      <c r="G139" s="69"/>
    </row>
    <row r="140" spans="1:19" ht="15.75" customHeight="1" x14ac:dyDescent="0.2">
      <c r="A140" s="70"/>
      <c r="B140" s="71"/>
    </row>
    <row r="141" spans="1:19" ht="31.5" customHeight="1" x14ac:dyDescent="0.2"/>
    <row r="142" spans="1:19" ht="24" customHeight="1" x14ac:dyDescent="0.2">
      <c r="A142" s="147" t="s">
        <v>131</v>
      </c>
      <c r="B142" s="148"/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</row>
    <row r="143" spans="1:19" ht="13.5" customHeight="1" x14ac:dyDescent="0.2"/>
    <row r="144" spans="1:19" ht="14.25" customHeight="1" x14ac:dyDescent="0.2">
      <c r="A144" s="149" t="s">
        <v>127</v>
      </c>
      <c r="B144" s="150" t="s">
        <v>0</v>
      </c>
      <c r="C144" s="149" t="s">
        <v>132</v>
      </c>
      <c r="D144" s="149"/>
      <c r="E144" s="149"/>
      <c r="F144" s="149"/>
      <c r="G144" s="149"/>
      <c r="H144" s="149"/>
      <c r="I144" s="149"/>
      <c r="J144" s="149"/>
    </row>
    <row r="145" spans="1:13" ht="24" customHeight="1" x14ac:dyDescent="0.2">
      <c r="A145" s="149"/>
      <c r="B145" s="150"/>
      <c r="C145" s="54" t="s">
        <v>133</v>
      </c>
      <c r="D145" s="55" t="s">
        <v>134</v>
      </c>
      <c r="E145" s="55" t="s">
        <v>135</v>
      </c>
      <c r="F145" s="55" t="s">
        <v>136</v>
      </c>
      <c r="G145" s="55" t="s">
        <v>137</v>
      </c>
      <c r="H145" s="55" t="s">
        <v>138</v>
      </c>
      <c r="I145" s="55" t="s">
        <v>139</v>
      </c>
      <c r="J145" s="55" t="s">
        <v>140</v>
      </c>
      <c r="K145" s="56"/>
      <c r="L145" s="56"/>
      <c r="M145" s="56"/>
    </row>
    <row r="146" spans="1:13" ht="15.95" customHeight="1" x14ac:dyDescent="0.2">
      <c r="A146" s="57" t="s">
        <v>1</v>
      </c>
      <c r="B146" s="116">
        <f>SUM(C146:J146)</f>
        <v>40</v>
      </c>
      <c r="C146" s="58">
        <v>0</v>
      </c>
      <c r="D146" s="58">
        <v>2</v>
      </c>
      <c r="E146" s="58">
        <v>5</v>
      </c>
      <c r="F146" s="58">
        <v>4</v>
      </c>
      <c r="G146" s="58">
        <v>10</v>
      </c>
      <c r="H146" s="58">
        <v>8</v>
      </c>
      <c r="I146" s="58">
        <v>6</v>
      </c>
      <c r="J146" s="58">
        <v>5</v>
      </c>
      <c r="K146" s="59"/>
      <c r="L146" s="59"/>
      <c r="M146" s="59"/>
    </row>
    <row r="147" spans="1:13" ht="15.95" customHeight="1" x14ac:dyDescent="0.2">
      <c r="A147" s="60" t="s">
        <v>2</v>
      </c>
      <c r="B147" s="116">
        <f>SUM(C147:J147)</f>
        <v>31</v>
      </c>
      <c r="C147" s="61">
        <v>0</v>
      </c>
      <c r="D147" s="61">
        <v>4</v>
      </c>
      <c r="E147" s="61">
        <v>5</v>
      </c>
      <c r="F147" s="61">
        <v>3</v>
      </c>
      <c r="G147" s="61">
        <v>3</v>
      </c>
      <c r="H147" s="61">
        <v>6</v>
      </c>
      <c r="I147" s="61">
        <v>7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3</v>
      </c>
      <c r="B148" s="116">
        <f>SUM(C148:J148)</f>
        <v>55</v>
      </c>
      <c r="C148" s="61">
        <v>4</v>
      </c>
      <c r="D148" s="61">
        <v>8</v>
      </c>
      <c r="E148" s="61">
        <v>4</v>
      </c>
      <c r="F148" s="61">
        <v>7</v>
      </c>
      <c r="G148" s="61">
        <v>13</v>
      </c>
      <c r="H148" s="61">
        <v>10</v>
      </c>
      <c r="I148" s="61">
        <v>4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4</v>
      </c>
      <c r="B149" s="116">
        <f>SUM(C149:J149)</f>
        <v>47</v>
      </c>
      <c r="C149" s="61">
        <v>2</v>
      </c>
      <c r="D149" s="61">
        <v>3</v>
      </c>
      <c r="E149" s="61">
        <v>3</v>
      </c>
      <c r="F149" s="61">
        <v>9</v>
      </c>
      <c r="G149" s="61">
        <v>10</v>
      </c>
      <c r="H149" s="61">
        <v>5</v>
      </c>
      <c r="I149" s="61">
        <v>10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5</v>
      </c>
      <c r="B150" s="116">
        <f>SUM(C150:J150)</f>
        <v>18</v>
      </c>
      <c r="C150" s="61">
        <v>0</v>
      </c>
      <c r="D150" s="61">
        <v>0</v>
      </c>
      <c r="E150" s="61">
        <v>4</v>
      </c>
      <c r="F150" s="61">
        <v>0</v>
      </c>
      <c r="G150" s="61">
        <v>2</v>
      </c>
      <c r="H150" s="61">
        <v>5</v>
      </c>
      <c r="I150" s="61">
        <v>6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6</v>
      </c>
      <c r="B151" s="116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7</v>
      </c>
      <c r="B152" s="116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8</v>
      </c>
      <c r="B153" s="116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111</v>
      </c>
      <c r="B154" s="116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9</v>
      </c>
      <c r="B155" s="116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ht="15.95" customHeight="1" x14ac:dyDescent="0.2">
      <c r="A156" s="60" t="s">
        <v>10</v>
      </c>
      <c r="B156" s="116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</row>
    <row r="157" spans="1:13" s="111" customFormat="1" ht="15.95" customHeight="1" x14ac:dyDescent="0.2">
      <c r="A157" s="62" t="s">
        <v>11</v>
      </c>
      <c r="B157" s="117"/>
      <c r="C157" s="63"/>
      <c r="D157" s="63"/>
      <c r="E157" s="63"/>
      <c r="F157" s="63"/>
      <c r="G157" s="63"/>
      <c r="H157" s="63"/>
      <c r="I157" s="63"/>
      <c r="J157" s="63"/>
      <c r="K157" s="59"/>
      <c r="L157" s="59"/>
      <c r="M157" s="59"/>
    </row>
    <row r="158" spans="1:13" ht="15.95" customHeight="1" x14ac:dyDescent="0.25">
      <c r="A158" s="64" t="s">
        <v>0</v>
      </c>
      <c r="B158" s="65">
        <f>SUM(B146:B157)</f>
        <v>191</v>
      </c>
      <c r="C158" s="65">
        <f t="shared" ref="C158:J158" si="0">SUM(C146:C157)</f>
        <v>6</v>
      </c>
      <c r="D158" s="65">
        <f t="shared" si="0"/>
        <v>17</v>
      </c>
      <c r="E158" s="65">
        <f t="shared" si="0"/>
        <v>21</v>
      </c>
      <c r="F158" s="65">
        <f t="shared" si="0"/>
        <v>23</v>
      </c>
      <c r="G158" s="65">
        <f t="shared" si="0"/>
        <v>38</v>
      </c>
      <c r="H158" s="65">
        <f t="shared" si="0"/>
        <v>34</v>
      </c>
      <c r="I158" s="65">
        <f t="shared" si="0"/>
        <v>33</v>
      </c>
      <c r="J158" s="65">
        <f t="shared" si="0"/>
        <v>19</v>
      </c>
      <c r="K158" s="66"/>
      <c r="L158" s="66"/>
      <c r="M158" s="66"/>
    </row>
    <row r="159" spans="1:13" s="53" customFormat="1" ht="15.95" customHeight="1" thickBot="1" x14ac:dyDescent="0.3">
      <c r="A159" s="67" t="s">
        <v>130</v>
      </c>
      <c r="B159" s="68">
        <f t="shared" ref="B159:J159" si="1">+B158/$B$158</f>
        <v>1</v>
      </c>
      <c r="C159" s="68">
        <f t="shared" si="1"/>
        <v>3.1413612565445025E-2</v>
      </c>
      <c r="D159" s="68">
        <f t="shared" si="1"/>
        <v>8.9005235602094238E-2</v>
      </c>
      <c r="E159" s="68">
        <f t="shared" si="1"/>
        <v>0.1099476439790576</v>
      </c>
      <c r="F159" s="68">
        <f t="shared" si="1"/>
        <v>0.12041884816753927</v>
      </c>
      <c r="G159" s="68">
        <f t="shared" si="1"/>
        <v>0.19895287958115182</v>
      </c>
      <c r="H159" s="68">
        <f t="shared" si="1"/>
        <v>0.17801047120418848</v>
      </c>
      <c r="I159" s="68">
        <f t="shared" si="1"/>
        <v>0.17277486910994763</v>
      </c>
      <c r="J159" s="68">
        <f t="shared" si="1"/>
        <v>9.947643979057591E-2</v>
      </c>
      <c r="K159" s="69"/>
      <c r="L159" s="69"/>
      <c r="M159" s="69"/>
    </row>
    <row r="160" spans="1:13" s="53" customFormat="1" ht="15.95" customHeight="1" x14ac:dyDescent="0.25">
      <c r="A160" s="7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20" s="53" customFormat="1" ht="15" x14ac:dyDescent="0.25">
      <c r="A161" s="72" t="s">
        <v>105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20" ht="14.25" customHeight="1" x14ac:dyDescent="0.2">
      <c r="A162" s="73" t="s">
        <v>103</v>
      </c>
    </row>
    <row r="163" spans="1:20" ht="25.5" customHeight="1" x14ac:dyDescent="0.2">
      <c r="A163" s="147" t="s">
        <v>141</v>
      </c>
      <c r="B163" s="148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</row>
    <row r="164" spans="1:20" ht="14.25" customHeight="1" x14ac:dyDescent="0.2"/>
    <row r="165" spans="1:20" ht="18" customHeight="1" x14ac:dyDescent="0.2">
      <c r="T165" s="118"/>
    </row>
    <row r="166" spans="1:20" ht="24" customHeight="1" x14ac:dyDescent="0.2">
      <c r="A166" s="139" t="s">
        <v>132</v>
      </c>
      <c r="B166" s="151" t="s">
        <v>109</v>
      </c>
      <c r="C166" s="151"/>
      <c r="D166" s="151"/>
      <c r="E166" s="151" t="s">
        <v>12</v>
      </c>
      <c r="F166" s="151"/>
      <c r="G166" s="151"/>
      <c r="H166" s="151" t="s">
        <v>13</v>
      </c>
      <c r="I166" s="151"/>
      <c r="J166" s="151"/>
      <c r="K166" s="151" t="s">
        <v>14</v>
      </c>
      <c r="L166" s="151"/>
      <c r="M166" s="151"/>
      <c r="N166" s="74"/>
      <c r="O166" s="146" t="s">
        <v>142</v>
      </c>
      <c r="P166" s="146"/>
      <c r="Q166" s="146"/>
      <c r="R166" s="146" t="s">
        <v>143</v>
      </c>
      <c r="S166" s="146" t="s">
        <v>130</v>
      </c>
      <c r="T166" s="118"/>
    </row>
    <row r="167" spans="1:20" ht="24" customHeight="1" x14ac:dyDescent="0.2">
      <c r="A167" s="139"/>
      <c r="B167" s="75" t="s">
        <v>128</v>
      </c>
      <c r="C167" s="75" t="s">
        <v>129</v>
      </c>
      <c r="D167" s="75" t="s">
        <v>0</v>
      </c>
      <c r="E167" s="75" t="s">
        <v>128</v>
      </c>
      <c r="F167" s="75" t="s">
        <v>129</v>
      </c>
      <c r="G167" s="75" t="s">
        <v>0</v>
      </c>
      <c r="H167" s="75" t="s">
        <v>128</v>
      </c>
      <c r="I167" s="75" t="s">
        <v>129</v>
      </c>
      <c r="J167" s="75" t="s">
        <v>0</v>
      </c>
      <c r="K167" s="75" t="s">
        <v>128</v>
      </c>
      <c r="L167" s="75" t="s">
        <v>129</v>
      </c>
      <c r="M167" s="75" t="s">
        <v>0</v>
      </c>
      <c r="N167" s="74"/>
      <c r="O167" s="146"/>
      <c r="P167" s="146"/>
      <c r="Q167" s="146"/>
      <c r="R167" s="146"/>
      <c r="S167" s="146"/>
      <c r="T167" s="118"/>
    </row>
    <row r="168" spans="1:20" ht="18" customHeight="1" x14ac:dyDescent="0.2">
      <c r="A168" s="57" t="s">
        <v>133</v>
      </c>
      <c r="B168" s="58">
        <v>0</v>
      </c>
      <c r="C168" s="58">
        <v>0</v>
      </c>
      <c r="D168" s="58">
        <f>SUM(B168:C168)</f>
        <v>0</v>
      </c>
      <c r="E168" s="58">
        <v>5</v>
      </c>
      <c r="F168" s="58">
        <v>1</v>
      </c>
      <c r="G168" s="58">
        <f>SUM(E168:F168)</f>
        <v>6</v>
      </c>
      <c r="H168" s="58">
        <v>0</v>
      </c>
      <c r="I168" s="58">
        <v>0</v>
      </c>
      <c r="J168" s="58">
        <f>SUM(H168:I168)</f>
        <v>0</v>
      </c>
      <c r="K168" s="58">
        <v>0</v>
      </c>
      <c r="L168" s="58">
        <v>0</v>
      </c>
      <c r="M168" s="58">
        <f>SUM(K168:L168)</f>
        <v>0</v>
      </c>
      <c r="N168" s="74"/>
      <c r="O168" s="134" t="s">
        <v>109</v>
      </c>
      <c r="P168" s="134"/>
      <c r="Q168" s="134"/>
      <c r="R168" s="76">
        <f>+D176</f>
        <v>0</v>
      </c>
      <c r="S168" s="77">
        <f>+R168/$R$172</f>
        <v>0</v>
      </c>
      <c r="T168" s="118"/>
    </row>
    <row r="169" spans="1:20" ht="18" customHeight="1" x14ac:dyDescent="0.2">
      <c r="A169" s="60" t="s">
        <v>134</v>
      </c>
      <c r="B169" s="58">
        <v>0</v>
      </c>
      <c r="C169" s="58">
        <v>0</v>
      </c>
      <c r="D169" s="58">
        <f t="shared" ref="D169:D175" si="2">SUM(B169:C169)</f>
        <v>0</v>
      </c>
      <c r="E169" s="61">
        <v>10</v>
      </c>
      <c r="F169" s="61">
        <v>7</v>
      </c>
      <c r="G169" s="58">
        <f t="shared" ref="G169:G175" si="3">SUM(E169:F169)</f>
        <v>17</v>
      </c>
      <c r="H169" s="58">
        <v>0</v>
      </c>
      <c r="I169" s="58">
        <v>0</v>
      </c>
      <c r="J169" s="58">
        <f t="shared" ref="J169:J175" si="4">SUM(H169:I169)</f>
        <v>0</v>
      </c>
      <c r="K169" s="58">
        <v>0</v>
      </c>
      <c r="L169" s="58">
        <v>0</v>
      </c>
      <c r="M169" s="58">
        <f t="shared" ref="M169:M175" si="5">SUM(K169:L169)</f>
        <v>0</v>
      </c>
      <c r="N169" s="74"/>
      <c r="O169" s="134" t="s">
        <v>12</v>
      </c>
      <c r="P169" s="134"/>
      <c r="Q169" s="134"/>
      <c r="R169" s="76">
        <f>+G176</f>
        <v>187</v>
      </c>
      <c r="S169" s="77">
        <f>+R169/$R$172</f>
        <v>0.97905759162303663</v>
      </c>
      <c r="T169" s="118"/>
    </row>
    <row r="170" spans="1:20" ht="18" customHeight="1" x14ac:dyDescent="0.2">
      <c r="A170" s="60" t="s">
        <v>135</v>
      </c>
      <c r="B170" s="58">
        <v>0</v>
      </c>
      <c r="C170" s="58">
        <v>0</v>
      </c>
      <c r="D170" s="58">
        <f t="shared" si="2"/>
        <v>0</v>
      </c>
      <c r="E170" s="61">
        <v>10</v>
      </c>
      <c r="F170" s="61">
        <v>11</v>
      </c>
      <c r="G170" s="58">
        <f t="shared" si="3"/>
        <v>21</v>
      </c>
      <c r="H170" s="58">
        <v>0</v>
      </c>
      <c r="I170" s="58">
        <v>0</v>
      </c>
      <c r="J170" s="58">
        <f t="shared" si="4"/>
        <v>0</v>
      </c>
      <c r="K170" s="58">
        <v>0</v>
      </c>
      <c r="L170" s="58">
        <v>0</v>
      </c>
      <c r="M170" s="58">
        <f t="shared" si="5"/>
        <v>0</v>
      </c>
      <c r="N170" s="74"/>
      <c r="O170" s="134" t="s">
        <v>13</v>
      </c>
      <c r="P170" s="134"/>
      <c r="Q170" s="134"/>
      <c r="R170" s="76">
        <f>+J176</f>
        <v>3</v>
      </c>
      <c r="S170" s="77">
        <f>+R170/$R$172</f>
        <v>1.5706806282722512E-2</v>
      </c>
      <c r="T170" s="118"/>
    </row>
    <row r="171" spans="1:20" ht="18" customHeight="1" x14ac:dyDescent="0.2">
      <c r="A171" s="60" t="s">
        <v>136</v>
      </c>
      <c r="B171" s="58">
        <v>0</v>
      </c>
      <c r="C171" s="58">
        <v>0</v>
      </c>
      <c r="D171" s="58">
        <f t="shared" si="2"/>
        <v>0</v>
      </c>
      <c r="E171" s="61">
        <v>16</v>
      </c>
      <c r="F171" s="61">
        <v>6</v>
      </c>
      <c r="G171" s="58">
        <f t="shared" si="3"/>
        <v>22</v>
      </c>
      <c r="H171" s="58">
        <v>0</v>
      </c>
      <c r="I171" s="58">
        <v>0</v>
      </c>
      <c r="J171" s="58">
        <f t="shared" si="4"/>
        <v>0</v>
      </c>
      <c r="K171" s="58">
        <v>1</v>
      </c>
      <c r="L171" s="58">
        <v>0</v>
      </c>
      <c r="M171" s="58">
        <f t="shared" si="5"/>
        <v>1</v>
      </c>
      <c r="N171" s="74"/>
      <c r="O171" s="134" t="s">
        <v>14</v>
      </c>
      <c r="P171" s="134"/>
      <c r="Q171" s="134"/>
      <c r="R171" s="113">
        <f>+M176</f>
        <v>1</v>
      </c>
      <c r="S171" s="78">
        <f>+R171/$R$172</f>
        <v>5.235602094240838E-3</v>
      </c>
      <c r="T171" s="118"/>
    </row>
    <row r="172" spans="1:20" ht="18" customHeight="1" x14ac:dyDescent="0.25">
      <c r="A172" s="60" t="s">
        <v>137</v>
      </c>
      <c r="B172" s="58">
        <v>0</v>
      </c>
      <c r="C172" s="58">
        <v>0</v>
      </c>
      <c r="D172" s="58">
        <f t="shared" si="2"/>
        <v>0</v>
      </c>
      <c r="E172" s="61">
        <v>34</v>
      </c>
      <c r="F172" s="61">
        <v>2</v>
      </c>
      <c r="G172" s="58">
        <f t="shared" si="3"/>
        <v>36</v>
      </c>
      <c r="H172" s="58">
        <v>2</v>
      </c>
      <c r="I172" s="58">
        <v>0</v>
      </c>
      <c r="J172" s="58">
        <f t="shared" si="4"/>
        <v>2</v>
      </c>
      <c r="K172" s="58">
        <v>0</v>
      </c>
      <c r="L172" s="58">
        <v>0</v>
      </c>
      <c r="M172" s="58">
        <f t="shared" si="5"/>
        <v>0</v>
      </c>
      <c r="N172" s="74"/>
      <c r="O172" s="135" t="s">
        <v>0</v>
      </c>
      <c r="P172" s="135"/>
      <c r="Q172" s="135"/>
      <c r="R172" s="79">
        <f>SUM(R168:R171)</f>
        <v>191</v>
      </c>
      <c r="S172" s="80">
        <v>1</v>
      </c>
      <c r="T172" s="118"/>
    </row>
    <row r="173" spans="1:20" ht="18" customHeight="1" x14ac:dyDescent="0.2">
      <c r="A173" s="60" t="s">
        <v>138</v>
      </c>
      <c r="B173" s="58">
        <v>0</v>
      </c>
      <c r="C173" s="58">
        <v>0</v>
      </c>
      <c r="D173" s="58">
        <f t="shared" si="2"/>
        <v>0</v>
      </c>
      <c r="E173" s="61">
        <v>27</v>
      </c>
      <c r="F173" s="61">
        <v>6</v>
      </c>
      <c r="G173" s="58">
        <f t="shared" si="3"/>
        <v>33</v>
      </c>
      <c r="H173" s="58">
        <v>1</v>
      </c>
      <c r="I173" s="58">
        <v>0</v>
      </c>
      <c r="J173" s="58">
        <f t="shared" si="4"/>
        <v>1</v>
      </c>
      <c r="K173" s="58">
        <v>0</v>
      </c>
      <c r="L173" s="58">
        <v>0</v>
      </c>
      <c r="M173" s="58">
        <f t="shared" si="5"/>
        <v>0</v>
      </c>
      <c r="N173" s="74"/>
      <c r="O173" s="74"/>
      <c r="P173" s="74"/>
      <c r="Q173" s="74"/>
      <c r="R173" s="74"/>
      <c r="S173" s="74"/>
      <c r="T173" s="118"/>
    </row>
    <row r="174" spans="1:20" ht="18" customHeight="1" x14ac:dyDescent="0.25">
      <c r="A174" s="60" t="s">
        <v>139</v>
      </c>
      <c r="B174" s="58">
        <v>0</v>
      </c>
      <c r="C174" s="58">
        <v>0</v>
      </c>
      <c r="D174" s="58">
        <f t="shared" si="2"/>
        <v>0</v>
      </c>
      <c r="E174" s="61">
        <v>25</v>
      </c>
      <c r="F174" s="61">
        <v>8</v>
      </c>
      <c r="G174" s="58">
        <f t="shared" si="3"/>
        <v>33</v>
      </c>
      <c r="H174" s="58">
        <v>0</v>
      </c>
      <c r="I174" s="58">
        <v>0</v>
      </c>
      <c r="J174" s="58">
        <f t="shared" si="4"/>
        <v>0</v>
      </c>
      <c r="K174" s="58">
        <v>0</v>
      </c>
      <c r="L174" s="58">
        <v>0</v>
      </c>
      <c r="M174" s="58">
        <f t="shared" si="5"/>
        <v>0</v>
      </c>
      <c r="N174" s="74"/>
      <c r="O174" s="74"/>
      <c r="P174" s="74"/>
      <c r="Q174" s="74"/>
      <c r="R174" s="81"/>
      <c r="S174" s="82"/>
      <c r="T174" s="118"/>
    </row>
    <row r="175" spans="1:20" s="111" customFormat="1" ht="18" customHeight="1" x14ac:dyDescent="0.25">
      <c r="A175" s="62" t="s">
        <v>140</v>
      </c>
      <c r="B175" s="110">
        <v>0</v>
      </c>
      <c r="C175" s="110">
        <v>0</v>
      </c>
      <c r="D175" s="110">
        <f t="shared" si="2"/>
        <v>0</v>
      </c>
      <c r="E175" s="63">
        <v>15</v>
      </c>
      <c r="F175" s="63">
        <v>4</v>
      </c>
      <c r="G175" s="110">
        <f t="shared" si="3"/>
        <v>19</v>
      </c>
      <c r="H175" s="110">
        <v>0</v>
      </c>
      <c r="I175" s="110">
        <v>0</v>
      </c>
      <c r="J175" s="110">
        <f t="shared" si="4"/>
        <v>0</v>
      </c>
      <c r="K175" s="110">
        <v>0</v>
      </c>
      <c r="L175" s="110">
        <v>0</v>
      </c>
      <c r="M175" s="110">
        <f t="shared" si="5"/>
        <v>0</v>
      </c>
      <c r="O175" s="83"/>
      <c r="P175" s="83"/>
      <c r="Q175" s="83"/>
      <c r="R175" s="84"/>
      <c r="S175" s="85"/>
      <c r="T175" s="118"/>
    </row>
    <row r="176" spans="1:20" ht="18" customHeight="1" x14ac:dyDescent="0.25">
      <c r="A176" s="64" t="s">
        <v>0</v>
      </c>
      <c r="B176" s="65">
        <f>SUM(B168:B175)</f>
        <v>0</v>
      </c>
      <c r="C176" s="65">
        <f t="shared" ref="C176:M176" si="6">SUM(C168:C175)</f>
        <v>0</v>
      </c>
      <c r="D176" s="65">
        <f t="shared" si="6"/>
        <v>0</v>
      </c>
      <c r="E176" s="65">
        <f t="shared" si="6"/>
        <v>142</v>
      </c>
      <c r="F176" s="65">
        <f t="shared" si="6"/>
        <v>45</v>
      </c>
      <c r="G176" s="65">
        <f t="shared" si="6"/>
        <v>187</v>
      </c>
      <c r="H176" s="65">
        <f t="shared" si="6"/>
        <v>3</v>
      </c>
      <c r="I176" s="65">
        <f t="shared" si="6"/>
        <v>0</v>
      </c>
      <c r="J176" s="65">
        <f t="shared" si="6"/>
        <v>3</v>
      </c>
      <c r="K176" s="65">
        <f t="shared" si="6"/>
        <v>1</v>
      </c>
      <c r="L176" s="65">
        <f t="shared" si="6"/>
        <v>0</v>
      </c>
      <c r="M176" s="65">
        <f t="shared" si="6"/>
        <v>1</v>
      </c>
      <c r="O176" s="83"/>
      <c r="P176" s="83"/>
      <c r="Q176" s="83"/>
      <c r="R176" s="84"/>
      <c r="S176" s="85"/>
      <c r="T176" s="118"/>
    </row>
    <row r="177" spans="1:22" ht="60" customHeight="1" x14ac:dyDescent="0.2">
      <c r="T177" s="118"/>
    </row>
    <row r="178" spans="1:22" ht="25.5" customHeight="1" x14ac:dyDescent="0.2">
      <c r="A178" s="136" t="s">
        <v>144</v>
      </c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8"/>
    </row>
    <row r="179" spans="1:22" ht="15" customHeight="1" x14ac:dyDescent="0.2"/>
    <row r="180" spans="1:22" ht="15" customHeight="1" x14ac:dyDescent="0.2">
      <c r="A180" s="139" t="s">
        <v>145</v>
      </c>
      <c r="B180" s="139"/>
      <c r="C180" s="139"/>
      <c r="D180" s="140"/>
      <c r="E180" s="139" t="s">
        <v>142</v>
      </c>
      <c r="F180" s="139"/>
      <c r="G180" s="139"/>
      <c r="H180" s="139"/>
      <c r="I180" s="141" t="s">
        <v>0</v>
      </c>
    </row>
    <row r="181" spans="1:22" ht="21.75" customHeight="1" x14ac:dyDescent="0.2">
      <c r="A181" s="139"/>
      <c r="B181" s="139"/>
      <c r="C181" s="139"/>
      <c r="D181" s="140"/>
      <c r="E181" s="142" t="s">
        <v>146</v>
      </c>
      <c r="F181" s="143" t="s">
        <v>12</v>
      </c>
      <c r="G181" s="143" t="s">
        <v>13</v>
      </c>
      <c r="H181" s="145" t="s">
        <v>14</v>
      </c>
      <c r="I181" s="141"/>
      <c r="J181" s="132"/>
      <c r="K181" s="86"/>
      <c r="L181" s="86"/>
    </row>
    <row r="182" spans="1:22" ht="21.75" customHeight="1" x14ac:dyDescent="0.2">
      <c r="A182" s="139"/>
      <c r="B182" s="139"/>
      <c r="C182" s="139"/>
      <c r="D182" s="140"/>
      <c r="E182" s="140"/>
      <c r="F182" s="144"/>
      <c r="G182" s="144"/>
      <c r="H182" s="141"/>
      <c r="I182" s="141"/>
      <c r="J182" s="132"/>
      <c r="K182" s="87"/>
      <c r="L182" s="87"/>
      <c r="V182" s="118"/>
    </row>
    <row r="183" spans="1:22" ht="18" customHeight="1" x14ac:dyDescent="0.2">
      <c r="A183" s="88" t="s">
        <v>147</v>
      </c>
      <c r="B183" s="133" t="s">
        <v>148</v>
      </c>
      <c r="C183" s="133"/>
      <c r="D183" s="133"/>
      <c r="E183" s="89">
        <v>0</v>
      </c>
      <c r="F183" s="89">
        <v>8</v>
      </c>
      <c r="G183" s="89">
        <v>3</v>
      </c>
      <c r="H183" s="89">
        <v>0</v>
      </c>
      <c r="I183" s="89">
        <f t="shared" ref="I183:I193" si="7">SUM(E183:H183)</f>
        <v>11</v>
      </c>
      <c r="J183" s="59"/>
      <c r="K183" s="59"/>
      <c r="L183" s="59"/>
      <c r="V183" s="118"/>
    </row>
    <row r="184" spans="1:22" ht="18" customHeight="1" x14ac:dyDescent="0.2">
      <c r="A184" s="90" t="s">
        <v>149</v>
      </c>
      <c r="B184" s="130" t="s">
        <v>150</v>
      </c>
      <c r="C184" s="130"/>
      <c r="D184" s="130"/>
      <c r="E184" s="91">
        <v>0</v>
      </c>
      <c r="F184" s="91">
        <v>0</v>
      </c>
      <c r="G184" s="91">
        <v>0</v>
      </c>
      <c r="H184" s="89">
        <v>1</v>
      </c>
      <c r="I184" s="89">
        <f t="shared" si="7"/>
        <v>1</v>
      </c>
      <c r="J184" s="59"/>
      <c r="K184" s="59"/>
      <c r="L184" s="59"/>
      <c r="V184" s="118"/>
    </row>
    <row r="185" spans="1:22" ht="18" customHeight="1" x14ac:dyDescent="0.2">
      <c r="A185" s="90" t="s">
        <v>151</v>
      </c>
      <c r="B185" s="130" t="s">
        <v>152</v>
      </c>
      <c r="C185" s="130"/>
      <c r="D185" s="130"/>
      <c r="E185" s="91">
        <v>0</v>
      </c>
      <c r="F185" s="91">
        <v>178</v>
      </c>
      <c r="G185" s="91">
        <v>0</v>
      </c>
      <c r="H185" s="89">
        <v>0</v>
      </c>
      <c r="I185" s="89">
        <f t="shared" si="7"/>
        <v>178</v>
      </c>
      <c r="J185" s="59"/>
      <c r="K185" s="59"/>
      <c r="L185" s="59"/>
      <c r="V185" s="118"/>
    </row>
    <row r="186" spans="1:22" ht="18" customHeight="1" x14ac:dyDescent="0.2">
      <c r="A186" s="90" t="s">
        <v>153</v>
      </c>
      <c r="B186" s="130" t="s">
        <v>154</v>
      </c>
      <c r="C186" s="130"/>
      <c r="D186" s="130"/>
      <c r="E186" s="91">
        <v>0</v>
      </c>
      <c r="F186" s="91">
        <v>0</v>
      </c>
      <c r="G186" s="91">
        <v>0</v>
      </c>
      <c r="H186" s="89">
        <v>0</v>
      </c>
      <c r="I186" s="89">
        <f t="shared" si="7"/>
        <v>0</v>
      </c>
      <c r="J186" s="59"/>
      <c r="K186" s="59"/>
      <c r="L186" s="59"/>
      <c r="V186" s="118"/>
    </row>
    <row r="187" spans="1:22" ht="18" customHeight="1" x14ac:dyDescent="0.2">
      <c r="A187" s="90" t="s">
        <v>155</v>
      </c>
      <c r="B187" s="130" t="s">
        <v>156</v>
      </c>
      <c r="C187" s="130"/>
      <c r="D187" s="130"/>
      <c r="E187" s="91">
        <v>0</v>
      </c>
      <c r="F187" s="91">
        <v>0</v>
      </c>
      <c r="G187" s="91">
        <v>0</v>
      </c>
      <c r="H187" s="89">
        <v>0</v>
      </c>
      <c r="I187" s="89">
        <f t="shared" si="7"/>
        <v>0</v>
      </c>
      <c r="J187" s="59"/>
      <c r="K187" s="59"/>
      <c r="L187" s="59"/>
      <c r="V187" s="118"/>
    </row>
    <row r="188" spans="1:22" ht="18" customHeight="1" x14ac:dyDescent="0.2">
      <c r="A188" s="90" t="s">
        <v>157</v>
      </c>
      <c r="B188" s="130" t="s">
        <v>158</v>
      </c>
      <c r="C188" s="130"/>
      <c r="D188" s="130"/>
      <c r="E188" s="91">
        <v>0</v>
      </c>
      <c r="F188" s="91">
        <v>0</v>
      </c>
      <c r="G188" s="91">
        <v>0</v>
      </c>
      <c r="H188" s="89">
        <v>0</v>
      </c>
      <c r="I188" s="89">
        <f t="shared" si="7"/>
        <v>0</v>
      </c>
      <c r="J188" s="59"/>
      <c r="K188" s="59"/>
      <c r="L188" s="59"/>
      <c r="V188" s="118"/>
    </row>
    <row r="189" spans="1:22" ht="18" customHeight="1" x14ac:dyDescent="0.2">
      <c r="A189" s="90" t="s">
        <v>159</v>
      </c>
      <c r="B189" s="130" t="s">
        <v>160</v>
      </c>
      <c r="C189" s="130"/>
      <c r="D189" s="130"/>
      <c r="E189" s="91">
        <v>0</v>
      </c>
      <c r="F189" s="91">
        <v>1</v>
      </c>
      <c r="G189" s="91">
        <v>0</v>
      </c>
      <c r="H189" s="89">
        <v>0</v>
      </c>
      <c r="I189" s="89">
        <f t="shared" si="7"/>
        <v>1</v>
      </c>
      <c r="J189" s="59"/>
      <c r="K189" s="59"/>
      <c r="L189" s="59"/>
      <c r="V189" s="118"/>
    </row>
    <row r="190" spans="1:22" ht="18" customHeight="1" x14ac:dyDescent="0.2">
      <c r="A190" s="90" t="s">
        <v>161</v>
      </c>
      <c r="B190" s="130" t="s">
        <v>162</v>
      </c>
      <c r="C190" s="130"/>
      <c r="D190" s="130"/>
      <c r="E190" s="91">
        <v>0</v>
      </c>
      <c r="F190" s="91">
        <v>0</v>
      </c>
      <c r="G190" s="91">
        <v>0</v>
      </c>
      <c r="H190" s="89">
        <v>0</v>
      </c>
      <c r="I190" s="89">
        <f t="shared" si="7"/>
        <v>0</v>
      </c>
      <c r="J190" s="59"/>
      <c r="K190" s="59"/>
      <c r="L190" s="59"/>
      <c r="V190" s="118"/>
    </row>
    <row r="191" spans="1:22" ht="18" customHeight="1" x14ac:dyDescent="0.2">
      <c r="A191" s="90" t="s">
        <v>163</v>
      </c>
      <c r="B191" s="130" t="s">
        <v>164</v>
      </c>
      <c r="C191" s="130"/>
      <c r="D191" s="130"/>
      <c r="E191" s="91">
        <v>0</v>
      </c>
      <c r="F191" s="91">
        <v>0</v>
      </c>
      <c r="G191" s="91">
        <v>0</v>
      </c>
      <c r="H191" s="89">
        <v>0</v>
      </c>
      <c r="I191" s="89">
        <f t="shared" si="7"/>
        <v>0</v>
      </c>
      <c r="J191" s="59"/>
      <c r="K191" s="59"/>
      <c r="L191" s="59"/>
      <c r="V191" s="118"/>
    </row>
    <row r="192" spans="1:22" ht="18" customHeight="1" x14ac:dyDescent="0.2">
      <c r="A192" s="90" t="s">
        <v>165</v>
      </c>
      <c r="B192" s="130" t="s">
        <v>166</v>
      </c>
      <c r="C192" s="130"/>
      <c r="D192" s="130"/>
      <c r="E192" s="91">
        <v>0</v>
      </c>
      <c r="F192" s="91">
        <v>0</v>
      </c>
      <c r="G192" s="91">
        <v>0</v>
      </c>
      <c r="H192" s="89">
        <v>0</v>
      </c>
      <c r="I192" s="89">
        <f t="shared" si="7"/>
        <v>0</v>
      </c>
      <c r="J192" s="59"/>
      <c r="K192" s="59"/>
      <c r="L192" s="59"/>
      <c r="V192" s="118"/>
    </row>
    <row r="193" spans="1:22" s="111" customFormat="1" ht="18" customHeight="1" x14ac:dyDescent="0.2">
      <c r="A193" s="92" t="s">
        <v>167</v>
      </c>
      <c r="B193" s="131" t="s">
        <v>168</v>
      </c>
      <c r="C193" s="131"/>
      <c r="D193" s="131"/>
      <c r="E193" s="93">
        <v>0</v>
      </c>
      <c r="F193" s="93">
        <v>0</v>
      </c>
      <c r="G193" s="93">
        <v>0</v>
      </c>
      <c r="H193" s="93">
        <v>0</v>
      </c>
      <c r="I193" s="93">
        <f t="shared" si="7"/>
        <v>0</v>
      </c>
      <c r="J193" s="59"/>
      <c r="K193" s="59"/>
      <c r="L193" s="59"/>
      <c r="V193" s="118"/>
    </row>
    <row r="194" spans="1:22" ht="18" customHeight="1" x14ac:dyDescent="0.25">
      <c r="A194" s="127" t="s">
        <v>0</v>
      </c>
      <c r="B194" s="127"/>
      <c r="C194" s="127"/>
      <c r="D194" s="127"/>
      <c r="E194" s="112">
        <f>SUM(E183:E193)</f>
        <v>0</v>
      </c>
      <c r="F194" s="112">
        <f>SUM(F183:F193)</f>
        <v>187</v>
      </c>
      <c r="G194" s="112">
        <f>SUM(G183:G193)</f>
        <v>3</v>
      </c>
      <c r="H194" s="112">
        <f>SUM(H183:H193)</f>
        <v>1</v>
      </c>
      <c r="I194" s="112">
        <f>+SUM(I183:I193)</f>
        <v>191</v>
      </c>
      <c r="J194" s="66"/>
      <c r="K194" s="66"/>
      <c r="L194" s="66"/>
      <c r="V194" s="118"/>
    </row>
    <row r="195" spans="1:22" ht="15.75" customHeight="1" x14ac:dyDescent="0.2">
      <c r="V195" s="118"/>
    </row>
    <row r="196" spans="1:22" x14ac:dyDescent="0.2">
      <c r="V196" s="118"/>
    </row>
    <row r="197" spans="1:22" x14ac:dyDescent="0.2">
      <c r="R197" s="94"/>
      <c r="S197" s="95"/>
    </row>
    <row r="199" spans="1:22" ht="26.25" customHeight="1" x14ac:dyDescent="0.2">
      <c r="A199" s="128" t="s">
        <v>171</v>
      </c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</row>
    <row r="201" spans="1:22" ht="15" x14ac:dyDescent="0.2">
      <c r="A201" s="96" t="s">
        <v>127</v>
      </c>
      <c r="B201" s="115">
        <v>2017</v>
      </c>
      <c r="C201" s="115">
        <v>2018</v>
      </c>
      <c r="D201" s="114" t="s">
        <v>169</v>
      </c>
    </row>
    <row r="202" spans="1:22" ht="14.25" x14ac:dyDescent="0.2">
      <c r="A202" s="57" t="s">
        <v>1</v>
      </c>
      <c r="B202" s="97">
        <v>44</v>
      </c>
      <c r="C202" s="97">
        <v>40</v>
      </c>
      <c r="D202" s="98">
        <f t="shared" ref="D202:D214" si="8">C202/B202-1</f>
        <v>-9.0909090909090939E-2</v>
      </c>
    </row>
    <row r="203" spans="1:22" ht="14.25" x14ac:dyDescent="0.2">
      <c r="A203" s="60" t="s">
        <v>2</v>
      </c>
      <c r="B203" s="99">
        <v>41</v>
      </c>
      <c r="C203" s="99">
        <v>31</v>
      </c>
      <c r="D203" s="98">
        <f t="shared" si="8"/>
        <v>-0.24390243902439024</v>
      </c>
    </row>
    <row r="204" spans="1:22" ht="14.25" x14ac:dyDescent="0.2">
      <c r="A204" s="60" t="s">
        <v>3</v>
      </c>
      <c r="B204" s="99">
        <v>33</v>
      </c>
      <c r="C204" s="99">
        <v>55</v>
      </c>
      <c r="D204" s="98">
        <f t="shared" si="8"/>
        <v>0.66666666666666674</v>
      </c>
    </row>
    <row r="205" spans="1:22" ht="14.25" x14ac:dyDescent="0.2">
      <c r="A205" s="60" t="s">
        <v>4</v>
      </c>
      <c r="B205" s="99">
        <v>45</v>
      </c>
      <c r="C205" s="99">
        <v>47</v>
      </c>
      <c r="D205" s="98">
        <f t="shared" si="8"/>
        <v>4.4444444444444509E-2</v>
      </c>
    </row>
    <row r="206" spans="1:22" ht="14.25" x14ac:dyDescent="0.2">
      <c r="A206" s="60" t="s">
        <v>5</v>
      </c>
      <c r="B206" s="99">
        <v>27</v>
      </c>
      <c r="C206" s="99">
        <v>18</v>
      </c>
      <c r="D206" s="98">
        <f t="shared" si="8"/>
        <v>-0.33333333333333337</v>
      </c>
    </row>
    <row r="207" spans="1:22" ht="14.25" hidden="1" x14ac:dyDescent="0.2">
      <c r="A207" s="60" t="s">
        <v>6</v>
      </c>
      <c r="B207" s="99"/>
      <c r="C207" s="100"/>
      <c r="D207" s="98" t="e">
        <f t="shared" si="8"/>
        <v>#DIV/0!</v>
      </c>
    </row>
    <row r="208" spans="1:22" ht="14.25" hidden="1" x14ac:dyDescent="0.2">
      <c r="A208" s="60" t="s">
        <v>7</v>
      </c>
      <c r="B208" s="99"/>
      <c r="C208" s="100"/>
      <c r="D208" s="98" t="e">
        <f t="shared" si="8"/>
        <v>#DIV/0!</v>
      </c>
    </row>
    <row r="209" spans="1:4" ht="14.25" hidden="1" x14ac:dyDescent="0.2">
      <c r="A209" s="60" t="s">
        <v>8</v>
      </c>
      <c r="B209" s="99"/>
      <c r="C209" s="100"/>
      <c r="D209" s="98" t="e">
        <f t="shared" si="8"/>
        <v>#DIV/0!</v>
      </c>
    </row>
    <row r="210" spans="1:4" ht="14.25" hidden="1" x14ac:dyDescent="0.2">
      <c r="A210" s="60" t="s">
        <v>111</v>
      </c>
      <c r="B210" s="99"/>
      <c r="C210" s="100"/>
      <c r="D210" s="98" t="e">
        <f t="shared" si="8"/>
        <v>#DIV/0!</v>
      </c>
    </row>
    <row r="211" spans="1:4" ht="15" hidden="1" x14ac:dyDescent="0.2">
      <c r="A211" s="60" t="s">
        <v>9</v>
      </c>
      <c r="B211" s="99"/>
      <c r="C211" s="61"/>
      <c r="D211" s="98" t="e">
        <f t="shared" si="8"/>
        <v>#DIV/0!</v>
      </c>
    </row>
    <row r="212" spans="1:4" ht="15" hidden="1" x14ac:dyDescent="0.2">
      <c r="A212" s="60" t="s">
        <v>10</v>
      </c>
      <c r="B212" s="99"/>
      <c r="C212" s="61"/>
      <c r="D212" s="98" t="e">
        <f t="shared" si="8"/>
        <v>#DIV/0!</v>
      </c>
    </row>
    <row r="213" spans="1:4" ht="15" hidden="1" x14ac:dyDescent="0.2">
      <c r="A213" s="101" t="s">
        <v>11</v>
      </c>
      <c r="B213" s="102"/>
      <c r="C213" s="103"/>
      <c r="D213" s="104" t="e">
        <f t="shared" si="8"/>
        <v>#DIV/0!</v>
      </c>
    </row>
    <row r="214" spans="1:4" ht="15" x14ac:dyDescent="0.25">
      <c r="A214" s="64" t="s">
        <v>0</v>
      </c>
      <c r="B214" s="65">
        <f>SUM(B202:B213)</f>
        <v>190</v>
      </c>
      <c r="C214" s="65">
        <f>SUM(C202:C213)</f>
        <v>191</v>
      </c>
      <c r="D214" s="105">
        <f t="shared" si="8"/>
        <v>5.2631578947368585E-3</v>
      </c>
    </row>
    <row r="217" spans="1:4" x14ac:dyDescent="0.2">
      <c r="A217" s="106" t="s">
        <v>105</v>
      </c>
    </row>
    <row r="218" spans="1:4" x14ac:dyDescent="0.2">
      <c r="A218" s="73" t="s">
        <v>103</v>
      </c>
    </row>
  </sheetData>
  <mergeCells count="47">
    <mergeCell ref="A117:S117"/>
    <mergeCell ref="A118:S118"/>
    <mergeCell ref="A119:S119"/>
    <mergeCell ref="A122:S122"/>
    <mergeCell ref="A124:A125"/>
    <mergeCell ref="B124:B125"/>
    <mergeCell ref="C124:D124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A194:D194"/>
    <mergeCell ref="A199:S199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2018-06-15T21:34:06Z</dcterms:modified>
</cp:coreProperties>
</file>