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SETIEMBRE\RITA - Derivaciones de las SBP\"/>
    </mc:Choice>
  </mc:AlternateContent>
  <bookViews>
    <workbookView xWindow="0" yWindow="0" windowWidth="27570" windowHeight="11970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3" i="26" l="1"/>
  <c r="B153" i="26"/>
  <c r="B152" i="26" l="1"/>
  <c r="B132" i="26"/>
  <c r="B151" i="26" l="1"/>
  <c r="B131" i="26"/>
  <c r="B150" i="26" l="1"/>
  <c r="B130" i="26"/>
  <c r="B149" i="26" l="1"/>
  <c r="B129" i="26"/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<sst xmlns="http://schemas.openxmlformats.org/spreadsheetml/2006/main" count="984" uniqueCount="179">
  <si>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</si>
  <si>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</si>
  <si>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</si>
  <si>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</si>
  <si>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</si>
  <si>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</si>
  <si>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</si>
  <si>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</si>
  <si>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</si>
  <si>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</si>
  <si>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</si>
  <si>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</si>
  <si>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</si>
  <si>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</si>
  <si>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</si>
  <si>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</si>
  <si>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</si>
  <si>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</si>
  <si>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</si>
  <si>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</si>
  <si>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</si>
  <si>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</si>
  <si>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</si>
  <si>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</si>
  <si>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</si>
  <si>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</si>
  <si>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</si>
  <si>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</si>
  <si>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</si>
  <si>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</si>
  <si>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</si>
  <si>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</si>
  <si>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</si>
  <si>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</si>
  <si>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</si>
  <si>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</si>
  <si>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</si>
  <si>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</si>
  <si>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</si>
  <si>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</si>
  <si>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</si>
  <si>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</si>
  <si>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</si>
  <si>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</si>
  <si>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</si>
  <si>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</si>
  <si>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</si>
  <si>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</si>
  <si>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</si>
  <si>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</si>
  <si>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</si>
  <si>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</si>
  <si>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</si>
  <si>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</si>
  <si>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</si>
  <si>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</si>
  <si>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</si>
  <si>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</si>
  <si>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</si>
  <si>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</si>
  <si>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</si>
  <si>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</si>
  <si>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</si>
  <si>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</si>
  <si>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</si>
  <si>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</si>
  <si>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</si>
  <si>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</si>
  <si>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</si>
  <si>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</si>
  <si>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</si>
  <si>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</si>
  <si>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</si>
  <si>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</si>
  <si>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</si>
  <si>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</si>
  <si>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</si>
  <si>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</si>
  <si>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</si>
  <si>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</si>
  <si>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</si>
  <si>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</si>
  <si>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</si>
  <si>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</si>
  <si>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</si>
  <si>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</si>
  <si>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</si>
  <si>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</si>
  <si>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</si>
  <si>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</si>
  <si>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</si>
  <si>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</si>
  <si>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</si>
  <si>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</si>
  <si>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</si>
  <si>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</si>
  <si>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</si>
  <si>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</si>
  <si>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</si>
  <si>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</si>
  <si>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</si>
  <si>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</si>
  <si>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</si>
  <si>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</si>
  <si>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</si>
  <si>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</si>
  <si>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</si>
  <si>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</si>
  <si>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</si>
  <si>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</si>
  <si>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</si>
  <si>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</si>
  <si>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</si>
  <si>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</si>
  <si>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</si>
  <si>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</si>
  <si>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</si>
  <si>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</si>
  <si>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</si>
  <si>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</si>
  <si>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</si>
  <si>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</si>
  <si>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</si>
  <si>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</si>
  <si>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</si>
  <si>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</si>
  <si>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</si>
  <si>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</si>
  <si>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</si>
  <si>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</si>
  <si>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</si>
  <si>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</si>
  <si>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</si>
  <si>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</si>
  <si>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</si>
  <si>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</si>
  <si>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</si>
  <si>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</si>
  <si>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</si>
  <si>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</si>
  <si>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</si>
  <si>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</si>
  <si>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</si>
  <si>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</si>
  <si>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</si>
  <si>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</si>
  <si>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</si>
  <si>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</si>
  <si>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</si>
  <si>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</si>
  <si>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</si>
  <si>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</si>
  <si>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</si>
  <si>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</si>
  <si>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</si>
  <si>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</si>
  <si>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</si>
  <si>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</si>
  <si>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</si>
  <si>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</si>
  <si>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</si>
  <si>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</si>
  <si>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</si>
  <si>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</si>
  <si>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</si>
  <si>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</si>
  <si>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</si>
  <si>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</si>
  <si>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</si>
  <si>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</si>
  <si>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</si>
  <si>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</si>
  <si>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</si>
  <si>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May 1/</t>
  </si>
  <si>
    <t>Jun 1/</t>
  </si>
  <si>
    <t>Jul 1/</t>
  </si>
  <si>
    <t>Periodo: Enero - Setiembre, 2019 (Preliminar)</t>
  </si>
  <si>
    <t>Ago 1/</t>
  </si>
  <si>
    <t>Sep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</si>
</sst>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tabSelected="1" view="pageBreakPreview" zoomScaleNormal="68" zoomScaleSheetLayoutView="100" workbookViewId="0">
      <pane xSplit="3" ySplit="6" topLeftCell="D25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>
        <v>0</v>
      </c>
      <c r="K15" s="42">
        <v>0</v>
      </c>
      <c r="L15" s="42">
        <v>0</v>
      </c>
      <c r="M15" s="42"/>
      <c r="N15" s="42"/>
      <c r="O15" s="42"/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/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/>
      <c r="N38" s="42"/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147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177</v>
      </c>
      <c r="L5" s="45" t="s">
        <v>178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>
        <v>0</v>
      </c>
      <c r="K9" s="28">
        <v>0</v>
      </c>
      <c r="L9" s="28">
        <v>0</v>
      </c>
      <c r="M9" s="28"/>
      <c r="N9" s="28"/>
      <c r="O9" s="28"/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/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/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/>
      <c r="N17" s="28"/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/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/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/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/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/>
      <c r="N22" s="28"/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/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/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/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/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/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/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/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/>
      <c r="N30" s="106"/>
      <c r="O30" s="106"/>
      <c r="P30" s="18">
        <f t="shared" si="0"/>
        <v>0</v>
      </c>
    </row>
    <row r="31" spans="1:16" s="6" customFormat="1" ht="17.25" customHeight="1" x14ac:dyDescent="0.25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147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27" t="s">
        <v>119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</row>
    <row r="118" spans="1:19" s="51" customFormat="1" ht="27.75" x14ac:dyDescent="0.35">
      <c r="A118" s="127" t="s">
        <v>120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1:19" ht="19.5" customHeight="1" x14ac:dyDescent="0.2">
      <c r="A119" s="128" t="s">
        <v>176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29" t="s">
        <v>122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</row>
    <row r="122" spans="1:19" ht="13.5" customHeight="1" x14ac:dyDescent="0.2">
      <c r="A122" s="53"/>
    </row>
    <row r="123" spans="1:19" ht="15.75" customHeight="1" x14ac:dyDescent="0.2">
      <c r="A123" s="131" t="s">
        <v>123</v>
      </c>
      <c r="B123" s="132" t="s">
        <v>0</v>
      </c>
      <c r="C123" s="131" t="s">
        <v>109</v>
      </c>
      <c r="D123" s="131"/>
    </row>
    <row r="124" spans="1:19" ht="24.75" customHeight="1" x14ac:dyDescent="0.2">
      <c r="A124" s="131"/>
      <c r="B124" s="132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31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30</v>
      </c>
      <c r="C128" s="61">
        <v>24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>
        <f t="shared" si="0"/>
        <v>27</v>
      </c>
      <c r="C129" s="61">
        <v>24</v>
      </c>
      <c r="D129" s="61">
        <v>3</v>
      </c>
      <c r="E129" s="59"/>
      <c r="F129" s="59"/>
      <c r="G129" s="59"/>
    </row>
    <row r="130" spans="1:19" ht="15.95" customHeight="1" x14ac:dyDescent="0.2">
      <c r="A130" s="60" t="s">
        <v>6</v>
      </c>
      <c r="B130" s="111">
        <f t="shared" si="0"/>
        <v>14</v>
      </c>
      <c r="C130" s="61">
        <v>9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7</v>
      </c>
      <c r="B131" s="111">
        <f t="shared" si="0"/>
        <v>0</v>
      </c>
      <c r="C131" s="61">
        <v>0</v>
      </c>
      <c r="D131" s="61">
        <v>0</v>
      </c>
      <c r="E131" s="59"/>
      <c r="F131" s="59"/>
      <c r="G131" s="59"/>
    </row>
    <row r="132" spans="1:19" ht="15.95" customHeight="1" x14ac:dyDescent="0.2">
      <c r="A132" s="60" t="s">
        <v>8</v>
      </c>
      <c r="B132" s="111">
        <f t="shared" ref="B132" si="1">SUM(C132:D132)</f>
        <v>0</v>
      </c>
      <c r="C132" s="61">
        <v>0</v>
      </c>
      <c r="D132" s="61">
        <v>0</v>
      </c>
      <c r="E132" s="59"/>
      <c r="F132" s="59"/>
      <c r="G132" s="59"/>
    </row>
    <row r="133" spans="1:19" ht="15.95" customHeight="1" x14ac:dyDescent="0.2">
      <c r="A133" s="60" t="s">
        <v>107</v>
      </c>
      <c r="B133" s="111">
        <f t="shared" ref="B133" si="2">SUM(C133:D133)</f>
        <v>0</v>
      </c>
      <c r="C133" s="61">
        <v>0</v>
      </c>
      <c r="D133" s="61">
        <v>0</v>
      </c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147</v>
      </c>
      <c r="C137" s="65">
        <f>SUM(C125:C136)</f>
        <v>117</v>
      </c>
      <c r="D137" s="65">
        <f>SUM(D125:D136)</f>
        <v>30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0.79591836734693877</v>
      </c>
      <c r="D138" s="68">
        <f>+D137/$B$137</f>
        <v>0.20408163265306123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34" t="s">
        <v>127</v>
      </c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</row>
    <row r="142" spans="1:19" ht="13.5" customHeight="1" x14ac:dyDescent="0.2"/>
    <row r="143" spans="1:19" ht="14.25" customHeight="1" x14ac:dyDescent="0.2">
      <c r="A143" s="131" t="s">
        <v>123</v>
      </c>
      <c r="B143" s="132" t="s">
        <v>0</v>
      </c>
      <c r="C143" s="131" t="s">
        <v>128</v>
      </c>
      <c r="D143" s="131"/>
      <c r="E143" s="131"/>
      <c r="F143" s="131"/>
      <c r="G143" s="131"/>
      <c r="H143" s="131"/>
      <c r="I143" s="131"/>
      <c r="J143" s="131"/>
    </row>
    <row r="144" spans="1:19" ht="24" customHeight="1" x14ac:dyDescent="0.2">
      <c r="A144" s="131"/>
      <c r="B144" s="132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51" si="3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3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3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3"/>
        <v>30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9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3"/>
        <v>27</v>
      </c>
      <c r="C149" s="61">
        <v>0</v>
      </c>
      <c r="D149" s="61">
        <v>0</v>
      </c>
      <c r="E149" s="61">
        <v>4</v>
      </c>
      <c r="F149" s="61">
        <v>6</v>
      </c>
      <c r="G149" s="61">
        <v>7</v>
      </c>
      <c r="H149" s="61">
        <v>1</v>
      </c>
      <c r="I149" s="61">
        <v>4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6</v>
      </c>
      <c r="B150" s="111">
        <f t="shared" si="3"/>
        <v>14</v>
      </c>
      <c r="C150" s="61">
        <v>0</v>
      </c>
      <c r="D150" s="61">
        <v>0</v>
      </c>
      <c r="E150" s="61">
        <v>1</v>
      </c>
      <c r="F150" s="61">
        <v>4</v>
      </c>
      <c r="G150" s="61">
        <v>0</v>
      </c>
      <c r="H150" s="61">
        <v>3</v>
      </c>
      <c r="I150" s="61">
        <v>2</v>
      </c>
      <c r="J150" s="61">
        <v>4</v>
      </c>
      <c r="K150" s="59"/>
      <c r="L150" s="59"/>
      <c r="M150" s="59"/>
    </row>
    <row r="151" spans="1:13" ht="15.95" customHeight="1" x14ac:dyDescent="0.2">
      <c r="A151" s="60" t="s">
        <v>7</v>
      </c>
      <c r="B151" s="111">
        <f t="shared" si="3"/>
        <v>0</v>
      </c>
      <c r="C151" s="61">
        <v>0</v>
      </c>
      <c r="D151" s="61">
        <v>0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61">
        <v>0</v>
      </c>
      <c r="K151" s="59"/>
      <c r="L151" s="59"/>
      <c r="M151" s="59"/>
    </row>
    <row r="152" spans="1:13" ht="15.95" customHeight="1" x14ac:dyDescent="0.2">
      <c r="A152" s="60" t="s">
        <v>8</v>
      </c>
      <c r="B152" s="111">
        <f t="shared" ref="B152" si="4">SUM(C152:J152)</f>
        <v>0</v>
      </c>
      <c r="C152" s="61">
        <v>0</v>
      </c>
      <c r="D152" s="61">
        <v>0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0</v>
      </c>
      <c r="K152" s="59"/>
      <c r="L152" s="59"/>
      <c r="M152" s="59"/>
    </row>
    <row r="153" spans="1:13" ht="15.95" customHeight="1" x14ac:dyDescent="0.2">
      <c r="A153" s="60" t="s">
        <v>107</v>
      </c>
      <c r="B153" s="111">
        <f t="shared" ref="B153" si="5">SUM(C153:J153)</f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61">
        <v>0</v>
      </c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147</v>
      </c>
      <c r="C157" s="65">
        <f t="shared" ref="C157:J157" si="6">SUM(C145:C156)</f>
        <v>0</v>
      </c>
      <c r="D157" s="65">
        <f t="shared" si="6"/>
        <v>2</v>
      </c>
      <c r="E157" s="65">
        <f t="shared" si="6"/>
        <v>10</v>
      </c>
      <c r="F157" s="65">
        <f t="shared" si="6"/>
        <v>33</v>
      </c>
      <c r="G157" s="65">
        <f t="shared" si="6"/>
        <v>34</v>
      </c>
      <c r="H157" s="65">
        <f t="shared" si="6"/>
        <v>32</v>
      </c>
      <c r="I157" s="65">
        <f t="shared" si="6"/>
        <v>18</v>
      </c>
      <c r="J157" s="65">
        <f t="shared" si="6"/>
        <v>18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7">+B157/$B$157</f>
        <v>1</v>
      </c>
      <c r="C158" s="68">
        <f t="shared" si="7"/>
        <v>0</v>
      </c>
      <c r="D158" s="68">
        <f t="shared" si="7"/>
        <v>1.3605442176870748E-2</v>
      </c>
      <c r="E158" s="68">
        <f t="shared" si="7"/>
        <v>6.8027210884353748E-2</v>
      </c>
      <c r="F158" s="68">
        <f t="shared" si="7"/>
        <v>0.22448979591836735</v>
      </c>
      <c r="G158" s="68">
        <f t="shared" si="7"/>
        <v>0.23129251700680273</v>
      </c>
      <c r="H158" s="68">
        <f t="shared" si="7"/>
        <v>0.21768707482993196</v>
      </c>
      <c r="I158" s="68">
        <f t="shared" si="7"/>
        <v>0.12244897959183673</v>
      </c>
      <c r="J158" s="68">
        <f t="shared" si="7"/>
        <v>0.12244897959183673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34" t="s">
        <v>137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</row>
    <row r="163" spans="1:19" ht="14.25" customHeight="1" x14ac:dyDescent="0.2"/>
    <row r="164" spans="1:19" ht="18" customHeight="1" x14ac:dyDescent="0.2"/>
    <row r="165" spans="1:19" ht="24" customHeight="1" x14ac:dyDescent="0.2">
      <c r="A165" s="136" t="s">
        <v>128</v>
      </c>
      <c r="B165" s="137" t="s">
        <v>106</v>
      </c>
      <c r="C165" s="137"/>
      <c r="D165" s="137"/>
      <c r="E165" s="137" t="s">
        <v>12</v>
      </c>
      <c r="F165" s="137"/>
      <c r="G165" s="137"/>
      <c r="H165" s="137" t="s">
        <v>13</v>
      </c>
      <c r="I165" s="137"/>
      <c r="J165" s="137"/>
      <c r="K165" s="137" t="s">
        <v>14</v>
      </c>
      <c r="L165" s="137"/>
      <c r="M165" s="137"/>
      <c r="N165" s="74"/>
      <c r="O165" s="138" t="s">
        <v>138</v>
      </c>
      <c r="P165" s="138"/>
      <c r="Q165" s="138"/>
      <c r="R165" s="138" t="s">
        <v>139</v>
      </c>
      <c r="S165" s="138" t="s">
        <v>126</v>
      </c>
    </row>
    <row r="166" spans="1:19" ht="24" customHeight="1" x14ac:dyDescent="0.2">
      <c r="A166" s="136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38"/>
      <c r="P166" s="138"/>
      <c r="Q166" s="138"/>
      <c r="R166" s="138"/>
      <c r="S166" s="138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106</v>
      </c>
      <c r="P167" s="133"/>
      <c r="Q167" s="133"/>
      <c r="R167" s="76">
        <f>+D175</f>
        <v>1</v>
      </c>
      <c r="S167" s="77">
        <f>+R167/$R$171</f>
        <v>6.8027210884353739E-3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8">SUM(B168:C168)</f>
        <v>0</v>
      </c>
      <c r="E168" s="61">
        <v>1</v>
      </c>
      <c r="F168" s="61">
        <v>1</v>
      </c>
      <c r="G168" s="58">
        <f t="shared" ref="G168:G174" si="9">SUM(E168:F168)</f>
        <v>2</v>
      </c>
      <c r="H168" s="58">
        <v>0</v>
      </c>
      <c r="I168" s="58">
        <v>0</v>
      </c>
      <c r="J168" s="58">
        <f t="shared" ref="J168:J174" si="10">SUM(H168:I168)</f>
        <v>0</v>
      </c>
      <c r="K168" s="58">
        <v>0</v>
      </c>
      <c r="L168" s="58">
        <v>0</v>
      </c>
      <c r="M168" s="58">
        <f t="shared" ref="M168:M174" si="11">SUM(K168:L168)</f>
        <v>0</v>
      </c>
      <c r="N168" s="74"/>
      <c r="O168" s="133" t="s">
        <v>12</v>
      </c>
      <c r="P168" s="133"/>
      <c r="Q168" s="133"/>
      <c r="R168" s="76">
        <f>+G175</f>
        <v>115</v>
      </c>
      <c r="S168" s="77">
        <f>+R168/$R$171</f>
        <v>0.78231292517006801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8"/>
        <v>0</v>
      </c>
      <c r="E169" s="61">
        <v>6</v>
      </c>
      <c r="F169" s="61">
        <v>3</v>
      </c>
      <c r="G169" s="58">
        <f t="shared" si="9"/>
        <v>9</v>
      </c>
      <c r="H169" s="58">
        <v>1</v>
      </c>
      <c r="I169" s="58">
        <v>0</v>
      </c>
      <c r="J169" s="58">
        <f t="shared" si="10"/>
        <v>1</v>
      </c>
      <c r="K169" s="58">
        <v>0</v>
      </c>
      <c r="L169" s="58">
        <v>0</v>
      </c>
      <c r="M169" s="58">
        <f t="shared" si="11"/>
        <v>0</v>
      </c>
      <c r="N169" s="74"/>
      <c r="O169" s="133" t="s">
        <v>13</v>
      </c>
      <c r="P169" s="133"/>
      <c r="Q169" s="133"/>
      <c r="R169" s="76">
        <f>+J175</f>
        <v>31</v>
      </c>
      <c r="S169" s="77">
        <f>+R169/$R$171</f>
        <v>0.21088435374149661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8"/>
        <v>0</v>
      </c>
      <c r="E170" s="61">
        <v>18</v>
      </c>
      <c r="F170" s="61">
        <v>5</v>
      </c>
      <c r="G170" s="58">
        <f t="shared" si="9"/>
        <v>23</v>
      </c>
      <c r="H170" s="58">
        <v>10</v>
      </c>
      <c r="I170" s="58">
        <v>0</v>
      </c>
      <c r="J170" s="58">
        <f t="shared" si="10"/>
        <v>10</v>
      </c>
      <c r="K170" s="58">
        <v>0</v>
      </c>
      <c r="L170" s="58">
        <v>0</v>
      </c>
      <c r="M170" s="58">
        <f t="shared" si="11"/>
        <v>0</v>
      </c>
      <c r="N170" s="74"/>
      <c r="O170" s="133" t="s">
        <v>14</v>
      </c>
      <c r="P170" s="133"/>
      <c r="Q170" s="133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8"/>
        <v>0</v>
      </c>
      <c r="E171" s="61">
        <v>17</v>
      </c>
      <c r="F171" s="61">
        <v>6</v>
      </c>
      <c r="G171" s="58">
        <f t="shared" si="9"/>
        <v>23</v>
      </c>
      <c r="H171" s="58">
        <v>11</v>
      </c>
      <c r="I171" s="58">
        <v>0</v>
      </c>
      <c r="J171" s="58">
        <f t="shared" si="10"/>
        <v>11</v>
      </c>
      <c r="K171" s="58">
        <v>0</v>
      </c>
      <c r="L171" s="58">
        <v>0</v>
      </c>
      <c r="M171" s="58">
        <f t="shared" si="11"/>
        <v>0</v>
      </c>
      <c r="N171" s="74"/>
      <c r="O171" s="140" t="s">
        <v>0</v>
      </c>
      <c r="P171" s="140"/>
      <c r="Q171" s="140"/>
      <c r="R171" s="79">
        <f>SUM(R167:R170)</f>
        <v>147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8"/>
        <v>0</v>
      </c>
      <c r="E172" s="61">
        <v>24</v>
      </c>
      <c r="F172" s="61">
        <v>3</v>
      </c>
      <c r="G172" s="58">
        <f t="shared" si="9"/>
        <v>27</v>
      </c>
      <c r="H172" s="58">
        <v>4</v>
      </c>
      <c r="I172" s="58">
        <v>1</v>
      </c>
      <c r="J172" s="58">
        <f t="shared" si="10"/>
        <v>5</v>
      </c>
      <c r="K172" s="58">
        <v>0</v>
      </c>
      <c r="L172" s="58">
        <v>0</v>
      </c>
      <c r="M172" s="58">
        <f t="shared" si="11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8"/>
        <v>0</v>
      </c>
      <c r="E173" s="61">
        <v>12</v>
      </c>
      <c r="F173" s="61">
        <v>4</v>
      </c>
      <c r="G173" s="58">
        <f t="shared" si="9"/>
        <v>16</v>
      </c>
      <c r="H173" s="58">
        <v>1</v>
      </c>
      <c r="I173" s="58">
        <v>1</v>
      </c>
      <c r="J173" s="58">
        <f t="shared" si="10"/>
        <v>2</v>
      </c>
      <c r="K173" s="58">
        <v>0</v>
      </c>
      <c r="L173" s="58">
        <v>0</v>
      </c>
      <c r="M173" s="58">
        <f t="shared" si="11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8"/>
        <v>1</v>
      </c>
      <c r="E174" s="63">
        <v>9</v>
      </c>
      <c r="F174" s="63">
        <v>6</v>
      </c>
      <c r="G174" s="109">
        <f t="shared" si="9"/>
        <v>15</v>
      </c>
      <c r="H174" s="109">
        <v>2</v>
      </c>
      <c r="I174" s="109">
        <v>0</v>
      </c>
      <c r="J174" s="109">
        <f t="shared" si="10"/>
        <v>2</v>
      </c>
      <c r="K174" s="109">
        <v>0</v>
      </c>
      <c r="L174" s="109">
        <v>0</v>
      </c>
      <c r="M174" s="109">
        <f t="shared" si="11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12">SUM(C167:C174)</f>
        <v>0</v>
      </c>
      <c r="D175" s="65">
        <f t="shared" si="12"/>
        <v>1</v>
      </c>
      <c r="E175" s="65">
        <f t="shared" si="12"/>
        <v>87</v>
      </c>
      <c r="F175" s="65">
        <f t="shared" si="12"/>
        <v>28</v>
      </c>
      <c r="G175" s="65">
        <f t="shared" si="12"/>
        <v>115</v>
      </c>
      <c r="H175" s="65">
        <f t="shared" si="12"/>
        <v>29</v>
      </c>
      <c r="I175" s="65">
        <f t="shared" si="12"/>
        <v>2</v>
      </c>
      <c r="J175" s="65">
        <f t="shared" si="12"/>
        <v>31</v>
      </c>
      <c r="K175" s="65">
        <f t="shared" si="12"/>
        <v>0</v>
      </c>
      <c r="L175" s="65">
        <f t="shared" si="12"/>
        <v>0</v>
      </c>
      <c r="M175" s="65">
        <f t="shared" si="12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41" t="s">
        <v>140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3"/>
    </row>
    <row r="178" spans="1:19" ht="15" customHeight="1" x14ac:dyDescent="0.2"/>
    <row r="179" spans="1:19" ht="15" customHeight="1" x14ac:dyDescent="0.2">
      <c r="A179" s="136" t="s">
        <v>141</v>
      </c>
      <c r="B179" s="136"/>
      <c r="C179" s="136"/>
      <c r="D179" s="144"/>
      <c r="E179" s="136" t="s">
        <v>138</v>
      </c>
      <c r="F179" s="136"/>
      <c r="G179" s="136"/>
      <c r="H179" s="136"/>
      <c r="I179" s="145" t="s">
        <v>0</v>
      </c>
    </row>
    <row r="180" spans="1:19" ht="21.75" customHeight="1" x14ac:dyDescent="0.2">
      <c r="A180" s="136"/>
      <c r="B180" s="136"/>
      <c r="C180" s="136"/>
      <c r="D180" s="144"/>
      <c r="E180" s="146" t="s">
        <v>142</v>
      </c>
      <c r="F180" s="147" t="s">
        <v>12</v>
      </c>
      <c r="G180" s="147" t="s">
        <v>13</v>
      </c>
      <c r="H180" s="149" t="s">
        <v>14</v>
      </c>
      <c r="I180" s="145"/>
      <c r="J180" s="150"/>
      <c r="K180" s="86"/>
      <c r="L180" s="86"/>
    </row>
    <row r="181" spans="1:19" ht="21.75" customHeight="1" x14ac:dyDescent="0.2">
      <c r="A181" s="136"/>
      <c r="B181" s="136"/>
      <c r="C181" s="136"/>
      <c r="D181" s="144"/>
      <c r="E181" s="144"/>
      <c r="F181" s="148"/>
      <c r="G181" s="148"/>
      <c r="H181" s="145"/>
      <c r="I181" s="145"/>
      <c r="J181" s="150"/>
      <c r="K181" s="87"/>
      <c r="L181" s="87"/>
    </row>
    <row r="182" spans="1:19" ht="18" customHeight="1" x14ac:dyDescent="0.2">
      <c r="A182" s="88" t="s">
        <v>143</v>
      </c>
      <c r="B182" s="151" t="s">
        <v>144</v>
      </c>
      <c r="C182" s="151"/>
      <c r="D182" s="151"/>
      <c r="E182" s="89">
        <v>0</v>
      </c>
      <c r="F182" s="89">
        <v>9</v>
      </c>
      <c r="G182" s="89">
        <v>1</v>
      </c>
      <c r="H182" s="89">
        <v>0</v>
      </c>
      <c r="I182" s="89">
        <f t="shared" ref="I182:I192" si="13">SUM(E182:H182)</f>
        <v>10</v>
      </c>
      <c r="J182" s="59"/>
      <c r="K182" s="59"/>
      <c r="L182" s="59"/>
    </row>
    <row r="183" spans="1:19" ht="18" customHeight="1" x14ac:dyDescent="0.2">
      <c r="A183" s="90" t="s">
        <v>145</v>
      </c>
      <c r="B183" s="139" t="s">
        <v>146</v>
      </c>
      <c r="C183" s="139"/>
      <c r="D183" s="139"/>
      <c r="E183" s="89">
        <v>0</v>
      </c>
      <c r="F183" s="89">
        <v>0</v>
      </c>
      <c r="G183" s="89">
        <v>0</v>
      </c>
      <c r="H183" s="89">
        <v>0</v>
      </c>
      <c r="I183" s="89">
        <f t="shared" si="13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9" t="s">
        <v>148</v>
      </c>
      <c r="C184" s="139"/>
      <c r="D184" s="139"/>
      <c r="E184" s="89">
        <v>0</v>
      </c>
      <c r="F184" s="89">
        <v>105</v>
      </c>
      <c r="G184" s="89">
        <v>30</v>
      </c>
      <c r="H184" s="89">
        <v>0</v>
      </c>
      <c r="I184" s="89">
        <f t="shared" si="13"/>
        <v>135</v>
      </c>
      <c r="J184" s="59"/>
      <c r="K184" s="59"/>
      <c r="L184" s="59"/>
    </row>
    <row r="185" spans="1:19" ht="18" customHeight="1" x14ac:dyDescent="0.2">
      <c r="A185" s="90" t="s">
        <v>149</v>
      </c>
      <c r="B185" s="139" t="s">
        <v>150</v>
      </c>
      <c r="C185" s="139"/>
      <c r="D185" s="139"/>
      <c r="E185" s="89">
        <v>0</v>
      </c>
      <c r="F185" s="89">
        <v>0</v>
      </c>
      <c r="G185" s="89">
        <v>0</v>
      </c>
      <c r="H185" s="89">
        <v>0</v>
      </c>
      <c r="I185" s="89">
        <f t="shared" si="13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9" t="s">
        <v>152</v>
      </c>
      <c r="C186" s="139"/>
      <c r="D186" s="139"/>
      <c r="E186" s="89">
        <v>0</v>
      </c>
      <c r="F186" s="89">
        <v>0</v>
      </c>
      <c r="G186" s="89">
        <v>0</v>
      </c>
      <c r="H186" s="89">
        <v>0</v>
      </c>
      <c r="I186" s="89">
        <f t="shared" si="13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9" t="s">
        <v>154</v>
      </c>
      <c r="C187" s="139"/>
      <c r="D187" s="139"/>
      <c r="E187" s="89">
        <v>0</v>
      </c>
      <c r="F187" s="89">
        <v>1</v>
      </c>
      <c r="G187" s="89">
        <v>0</v>
      </c>
      <c r="H187" s="89">
        <v>0</v>
      </c>
      <c r="I187" s="89">
        <f t="shared" si="13"/>
        <v>1</v>
      </c>
      <c r="J187" s="59"/>
      <c r="K187" s="59"/>
      <c r="L187" s="59"/>
    </row>
    <row r="188" spans="1:19" ht="18" customHeight="1" x14ac:dyDescent="0.2">
      <c r="A188" s="90" t="s">
        <v>155</v>
      </c>
      <c r="B188" s="139" t="s">
        <v>156</v>
      </c>
      <c r="C188" s="139"/>
      <c r="D188" s="139"/>
      <c r="E188" s="89">
        <v>0</v>
      </c>
      <c r="F188" s="89">
        <v>0</v>
      </c>
      <c r="G188" s="89">
        <v>0</v>
      </c>
      <c r="H188" s="89">
        <v>0</v>
      </c>
      <c r="I188" s="89">
        <f t="shared" si="13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9" t="s">
        <v>158</v>
      </c>
      <c r="C189" s="139"/>
      <c r="D189" s="139"/>
      <c r="E189" s="89">
        <v>0</v>
      </c>
      <c r="F189" s="89">
        <v>0</v>
      </c>
      <c r="G189" s="89">
        <v>0</v>
      </c>
      <c r="H189" s="89">
        <v>0</v>
      </c>
      <c r="I189" s="89">
        <f t="shared" si="13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9" t="s">
        <v>160</v>
      </c>
      <c r="C190" s="139"/>
      <c r="D190" s="139"/>
      <c r="E190" s="89">
        <v>1</v>
      </c>
      <c r="F190" s="89">
        <v>0</v>
      </c>
      <c r="G190" s="89">
        <v>0</v>
      </c>
      <c r="H190" s="89">
        <v>0</v>
      </c>
      <c r="I190" s="89">
        <f t="shared" si="13"/>
        <v>1</v>
      </c>
      <c r="J190" s="59"/>
      <c r="K190" s="59"/>
      <c r="L190" s="59"/>
    </row>
    <row r="191" spans="1:19" ht="18" customHeight="1" x14ac:dyDescent="0.2">
      <c r="A191" s="90" t="s">
        <v>161</v>
      </c>
      <c r="B191" s="139" t="s">
        <v>162</v>
      </c>
      <c r="C191" s="139"/>
      <c r="D191" s="139"/>
      <c r="E191" s="89">
        <v>0</v>
      </c>
      <c r="F191" s="89">
        <v>0</v>
      </c>
      <c r="G191" s="89">
        <v>0</v>
      </c>
      <c r="H191" s="89">
        <v>0</v>
      </c>
      <c r="I191" s="89">
        <f t="shared" si="13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55" t="s">
        <v>164</v>
      </c>
      <c r="C192" s="155"/>
      <c r="D192" s="155"/>
      <c r="E192" s="92">
        <v>0</v>
      </c>
      <c r="F192" s="92">
        <v>0</v>
      </c>
      <c r="G192" s="92">
        <v>0</v>
      </c>
      <c r="H192" s="92">
        <v>0</v>
      </c>
      <c r="I192" s="92">
        <f t="shared" si="13"/>
        <v>0</v>
      </c>
      <c r="J192" s="59"/>
      <c r="K192" s="59"/>
      <c r="L192" s="59"/>
    </row>
    <row r="193" spans="1:19" s="114" customFormat="1" ht="18" customHeight="1" x14ac:dyDescent="0.25">
      <c r="A193" s="152" t="s">
        <v>0</v>
      </c>
      <c r="B193" s="152"/>
      <c r="C193" s="152"/>
      <c r="D193" s="152"/>
      <c r="E193" s="115">
        <f>SUM(E182:E192)</f>
        <v>1</v>
      </c>
      <c r="F193" s="115">
        <f>SUM(F182:F192)</f>
        <v>115</v>
      </c>
      <c r="G193" s="115">
        <f>SUM(G182:G192)</f>
        <v>31</v>
      </c>
      <c r="H193" s="115">
        <f>SUM(H182:H192)</f>
        <v>0</v>
      </c>
      <c r="I193" s="115">
        <f>+SUM(I182:I192)</f>
        <v>147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53" t="s">
        <v>166</v>
      </c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4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4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4"/>
        <v>-0.50909090909090904</v>
      </c>
    </row>
    <row r="204" spans="1:19" ht="14.25" x14ac:dyDescent="0.2">
      <c r="A204" s="60" t="s">
        <v>4</v>
      </c>
      <c r="B204" s="98">
        <v>43</v>
      </c>
      <c r="C204" s="98">
        <v>30</v>
      </c>
      <c r="D204" s="97">
        <f t="shared" si="14"/>
        <v>-0.30232558139534882</v>
      </c>
    </row>
    <row r="205" spans="1:19" ht="14.25" x14ac:dyDescent="0.2">
      <c r="A205" s="60" t="s">
        <v>5</v>
      </c>
      <c r="B205" s="98">
        <v>25</v>
      </c>
      <c r="C205" s="98">
        <v>27</v>
      </c>
      <c r="D205" s="97">
        <f t="shared" si="14"/>
        <v>8.0000000000000071E-2</v>
      </c>
    </row>
    <row r="206" spans="1:19" ht="14.25" x14ac:dyDescent="0.2">
      <c r="A206" s="60" t="s">
        <v>6</v>
      </c>
      <c r="B206" s="98">
        <v>20</v>
      </c>
      <c r="C206" s="99">
        <v>14</v>
      </c>
      <c r="D206" s="97">
        <f t="shared" si="14"/>
        <v>-0.30000000000000004</v>
      </c>
    </row>
    <row r="207" spans="1:19" ht="14.25" x14ac:dyDescent="0.2">
      <c r="A207" s="60" t="s">
        <v>7</v>
      </c>
      <c r="B207" s="98">
        <v>23</v>
      </c>
      <c r="C207" s="99">
        <v>0</v>
      </c>
      <c r="D207" s="97">
        <f t="shared" si="14"/>
        <v>-1</v>
      </c>
    </row>
    <row r="208" spans="1:19" ht="14.25" x14ac:dyDescent="0.2">
      <c r="A208" s="60" t="s">
        <v>8</v>
      </c>
      <c r="B208" s="98">
        <v>22</v>
      </c>
      <c r="C208" s="99">
        <v>0</v>
      </c>
      <c r="D208" s="97">
        <f t="shared" si="14"/>
        <v>-1</v>
      </c>
    </row>
    <row r="209" spans="1:4" ht="14.25" x14ac:dyDescent="0.2">
      <c r="A209" s="60" t="s">
        <v>107</v>
      </c>
      <c r="B209" s="98">
        <v>32</v>
      </c>
      <c r="C209" s="99">
        <v>0</v>
      </c>
      <c r="D209" s="97">
        <f t="shared" si="14"/>
        <v>-1</v>
      </c>
    </row>
    <row r="210" spans="1:4" ht="14.25" hidden="1" x14ac:dyDescent="0.2">
      <c r="A210" s="60" t="s">
        <v>9</v>
      </c>
      <c r="B210" s="98"/>
      <c r="C210" s="99"/>
      <c r="D210" s="97" t="e">
        <f t="shared" si="14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4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4"/>
        <v>#DIV/0!</v>
      </c>
    </row>
    <row r="213" spans="1:4" ht="15" x14ac:dyDescent="0.25">
      <c r="A213" s="65" t="s">
        <v>0</v>
      </c>
      <c r="B213" s="65">
        <f>SUM(B201:B212)</f>
        <v>291</v>
      </c>
      <c r="C213" s="65">
        <f>SUM(C201:C212)</f>
        <v>147</v>
      </c>
      <c r="D213" s="104">
        <f t="shared" si="14"/>
        <v>-0.49484536082474229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2019-10-16T23:22:01Z</dcterms:modified>
</cp:coreProperties>
</file>