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'LINEA 100'!#REF!</definedName>
    <definedName name="A" localSheetId="0">#REF!</definedName>
    <definedName name="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'LINEA 100'!$A$1:$P$192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[2]Casos!#REF!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 localSheetId="0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[4]Casos!#REF!</definedName>
    <definedName name="J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[5]Casos!#REF!</definedName>
    <definedName name="XX">[5]Casos!#REF!</definedName>
    <definedName name="ZONA" localSheetId="0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O188" i="1" l="1"/>
  <c r="N188" i="1"/>
  <c r="M188" i="1"/>
  <c r="L188" i="1"/>
  <c r="K188" i="1"/>
  <c r="J188" i="1"/>
  <c r="I188" i="1"/>
  <c r="H188" i="1"/>
  <c r="G188" i="1"/>
  <c r="F188" i="1"/>
  <c r="E188" i="1"/>
  <c r="D188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7" i="1"/>
  <c r="C156" i="1"/>
  <c r="C155" i="1"/>
  <c r="C154" i="1"/>
  <c r="C153" i="1"/>
  <c r="C152" i="1"/>
  <c r="C151" i="1"/>
  <c r="C150" i="1"/>
  <c r="C149" i="1"/>
  <c r="C148" i="1"/>
  <c r="C147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K120" i="1"/>
  <c r="J120" i="1"/>
  <c r="I120" i="1"/>
  <c r="H120" i="1"/>
  <c r="G120" i="1"/>
  <c r="F120" i="1"/>
  <c r="E120" i="1"/>
  <c r="D120" i="1"/>
  <c r="C120" i="1"/>
  <c r="B120" i="1" s="1"/>
  <c r="B119" i="1"/>
  <c r="B118" i="1"/>
  <c r="B117" i="1"/>
  <c r="B116" i="1"/>
  <c r="B115" i="1"/>
  <c r="B114" i="1"/>
  <c r="B113" i="1"/>
  <c r="B112" i="1"/>
  <c r="B111" i="1"/>
  <c r="B110" i="1"/>
  <c r="B109" i="1"/>
  <c r="B108" i="1"/>
  <c r="D102" i="1"/>
  <c r="C102" i="1"/>
  <c r="B101" i="1"/>
  <c r="B100" i="1"/>
  <c r="B99" i="1"/>
  <c r="B98" i="1"/>
  <c r="B97" i="1"/>
  <c r="B96" i="1"/>
  <c r="B95" i="1"/>
  <c r="B94" i="1"/>
  <c r="B93" i="1"/>
  <c r="B92" i="1"/>
  <c r="B91" i="1"/>
  <c r="B90" i="1"/>
  <c r="K82" i="1"/>
  <c r="J82" i="1"/>
  <c r="I82" i="1"/>
  <c r="H82" i="1"/>
  <c r="G82" i="1"/>
  <c r="F82" i="1"/>
  <c r="E82" i="1"/>
  <c r="D82" i="1"/>
  <c r="C82" i="1"/>
  <c r="B81" i="1"/>
  <c r="B80" i="1"/>
  <c r="B79" i="1"/>
  <c r="B78" i="1"/>
  <c r="B77" i="1"/>
  <c r="B76" i="1"/>
  <c r="B75" i="1"/>
  <c r="B74" i="1"/>
  <c r="B73" i="1"/>
  <c r="B72" i="1"/>
  <c r="B71" i="1"/>
  <c r="B70" i="1"/>
  <c r="D63" i="1"/>
  <c r="C63" i="1"/>
  <c r="B62" i="1"/>
  <c r="B61" i="1"/>
  <c r="B60" i="1"/>
  <c r="B59" i="1"/>
  <c r="B58" i="1"/>
  <c r="B57" i="1"/>
  <c r="B56" i="1"/>
  <c r="B55" i="1"/>
  <c r="B54" i="1"/>
  <c r="B53" i="1"/>
  <c r="B52" i="1"/>
  <c r="B51" i="1"/>
  <c r="K42" i="1"/>
  <c r="J42" i="1"/>
  <c r="I42" i="1"/>
  <c r="H42" i="1"/>
  <c r="G42" i="1"/>
  <c r="F42" i="1"/>
  <c r="E42" i="1"/>
  <c r="D42" i="1"/>
  <c r="C42" i="1"/>
  <c r="B41" i="1"/>
  <c r="B40" i="1"/>
  <c r="B39" i="1"/>
  <c r="B38" i="1"/>
  <c r="B37" i="1"/>
  <c r="B36" i="1"/>
  <c r="B35" i="1"/>
  <c r="B34" i="1"/>
  <c r="B33" i="1"/>
  <c r="B32" i="1"/>
  <c r="B31" i="1"/>
  <c r="B30" i="1"/>
  <c r="B42" i="1" s="1"/>
  <c r="D2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24" i="1" s="1"/>
  <c r="E43" i="1" l="1"/>
  <c r="I43" i="1"/>
  <c r="D43" i="1"/>
  <c r="F43" i="1"/>
  <c r="H43" i="1"/>
  <c r="J43" i="1"/>
  <c r="D121" i="1"/>
  <c r="H121" i="1"/>
  <c r="C139" i="1"/>
  <c r="C158" i="1"/>
  <c r="K43" i="1"/>
  <c r="C43" i="1"/>
  <c r="B43" i="1" s="1"/>
  <c r="G43" i="1"/>
  <c r="C25" i="1"/>
  <c r="F121" i="1"/>
  <c r="J121" i="1"/>
  <c r="E121" i="1"/>
  <c r="I121" i="1"/>
  <c r="B25" i="1"/>
  <c r="D25" i="1"/>
  <c r="K121" i="1"/>
  <c r="G121" i="1"/>
  <c r="C121" i="1"/>
  <c r="B82" i="1"/>
  <c r="K83" i="1" s="1"/>
  <c r="B102" i="1"/>
  <c r="D103" i="1" s="1"/>
  <c r="B63" i="1"/>
  <c r="D64" i="1" s="1"/>
  <c r="C103" i="1" l="1"/>
  <c r="B103" i="1" s="1"/>
  <c r="I83" i="1"/>
  <c r="E83" i="1"/>
  <c r="B121" i="1"/>
  <c r="H83" i="1"/>
  <c r="C64" i="1"/>
  <c r="B64" i="1" s="1"/>
  <c r="G83" i="1"/>
  <c r="F83" i="1"/>
  <c r="D83" i="1"/>
  <c r="J83" i="1"/>
  <c r="C83" i="1"/>
  <c r="B83" i="1" l="1"/>
</calcChain>
</file>

<file path=xl/sharedStrings.xml><?xml version="1.0" encoding="utf-8"?>
<sst xmlns="http://schemas.openxmlformats.org/spreadsheetml/2006/main" count="240" uniqueCount="94">
  <si>
    <t>Resumen Estadístico de las Consultas Atendidas en la Línea 100</t>
  </si>
  <si>
    <t>Periodo: Enero - Abril 2015</t>
  </si>
  <si>
    <t>I. DATOS DEL CONSULTANTE</t>
  </si>
  <si>
    <t>1. Número de Consultas Atendidas por Mes y Sexo del Consultante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</si>
  <si>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</si>
  <si>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</si>
  <si>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</si>
  <si>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</si>
  <si>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</si>
  <si>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</si>
  <si>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</si>
  <si>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</si>
  <si>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</si>
  <si>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</si>
  <si>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</si>
  <si>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</si>
  <si>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</si>
  <si>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</si>
  <si>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</si>
  <si>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</si>
  <si>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</si>
  <si>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2. Número de Consultas Atendidas por Mes y Grupo de Edad del Consultante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</si>
  <si>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</si>
  <si>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</si>
  <si>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</si>
  <si>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</si>
  <si>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</si>
  <si>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</si>
  <si>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</si>
  <si>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</si>
  <si>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</si>
  <si>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II. DATOS DE LA VÍCTIMA</t>
  </si>
  <si>
    <t>1. Número de Consultas Atendidas por Mes y Sexo de la Víctima</t>
  </si>
  <si>
    <t>2. Número de Consultas Atendidas por Mes y Grupo de Edad de la Víctima</t>
  </si>
  <si>
    <t>III. DATOS DEL AGRESOR</t>
  </si>
  <si>
    <t>1. Número de Consultas Atendidas por Mes y Sexo del Agresor</t>
  </si>
  <si>
    <t>2. Número de Consultas Atendidas por Mes y Grupo de Edad del Agresor</t>
  </si>
  <si>
    <t>3. Número de consultas atendidas, según vínculo entre el agresor y la víctima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</si>
  <si>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</si>
  <si>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</si>
  <si>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</si>
  <si>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</si>
  <si>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</si>
  <si>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</si>
  <si>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</si>
  <si>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</si>
  <si>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</si>
  <si>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</si>
  <si>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</si>
  <si>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</si>
  <si>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</si>
  <si>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IV. DATOS DE LA CONSULTA</t>
  </si>
  <si>
    <t>1. Número de Consultas atendidas, según motivo</t>
  </si>
  <si>
    <t>Motivo de Consulta</t>
  </si>
  <si>
    <t>Abandono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</si>
  <si>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</si>
  <si>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</si>
  <si>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</si>
  <si>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</si>
  <si>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</si>
  <si>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</si>
  <si>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</si>
  <si>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</si>
  <si>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</si>
  <si>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</si>
  <si>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2. Número de Consultas Atendidas por Región y Mes</t>
  </si>
  <si>
    <t xml:space="preserve">Regiones \ Mes 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</si>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</sst>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sz val="20"/>
      <name val="Arial"/>
      <family val="2"/>
    </font>
    <font>
      <b/>
      <sz val="16"/>
      <color rgb="FFC00000"/>
      <name val="Arial"/>
      <family val="2"/>
    </font>
    <font>
      <sz val="10"/>
      <color indexed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5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2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vertical="center"/>
    </xf>
    <xf numFmtId="3" fontId="10" fillId="3" borderId="0" xfId="1" applyNumberFormat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vertical="center"/>
    </xf>
    <xf numFmtId="3" fontId="10" fillId="6" borderId="0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vertical="center"/>
    </xf>
    <xf numFmtId="3" fontId="9" fillId="5" borderId="0" xfId="1" applyNumberFormat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vertical="center"/>
    </xf>
    <xf numFmtId="9" fontId="9" fillId="7" borderId="0" xfId="2" applyFont="1" applyFill="1" applyBorder="1" applyAlignment="1">
      <alignment horizontal="center" vertical="center"/>
    </xf>
    <xf numFmtId="0" fontId="2" fillId="2" borderId="0" xfId="1" applyFill="1" applyAlignment="1">
      <alignment vertical="center"/>
    </xf>
    <xf numFmtId="9" fontId="9" fillId="2" borderId="0" xfId="2" applyFont="1" applyFill="1" applyBorder="1" applyAlignment="1">
      <alignment horizontal="center" vertical="center"/>
    </xf>
    <xf numFmtId="0" fontId="11" fillId="3" borderId="0" xfId="1" applyFont="1" applyFill="1" applyAlignment="1">
      <alignment vertical="center"/>
    </xf>
    <xf numFmtId="0" fontId="11" fillId="3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3" fontId="9" fillId="2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horizontal="center" vertical="center"/>
    </xf>
    <xf numFmtId="9" fontId="9" fillId="3" borderId="0" xfId="2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horizontal="right" vertical="center"/>
    </xf>
    <xf numFmtId="14" fontId="12" fillId="3" borderId="0" xfId="1" applyNumberFormat="1" applyFont="1" applyFill="1" applyAlignment="1">
      <alignment horizontal="right" vertical="center"/>
    </xf>
    <xf numFmtId="0" fontId="10" fillId="3" borderId="0" xfId="1" applyFont="1" applyFill="1" applyBorder="1" applyAlignment="1">
      <alignment horizontal="left" vertical="center" indent="2"/>
    </xf>
    <xf numFmtId="0" fontId="10" fillId="6" borderId="0" xfId="1" applyFont="1" applyFill="1" applyBorder="1" applyAlignment="1">
      <alignment horizontal="left" vertical="center" indent="2"/>
    </xf>
    <xf numFmtId="0" fontId="9" fillId="5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left" vertical="center" wrapText="1"/>
    </xf>
    <xf numFmtId="0" fontId="10" fillId="6" borderId="0" xfId="1" applyFont="1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0" fillId="6" borderId="0" xfId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</cellXfs>
  <cellStyles count="56">
    <cellStyle name="Euro" xfId="3"/>
    <cellStyle name="Hipervínculo 2" xfId="4"/>
    <cellStyle name="Hipervínculo 2 2" xfId="5"/>
    <cellStyle name="Hipervínculo 3" xfId="6"/>
    <cellStyle name="Millares 2" xfId="7"/>
    <cellStyle name="Millares 2 2" xfId="8"/>
    <cellStyle name="Millares 3" xfId="9"/>
    <cellStyle name="Millares 4" xfId="10"/>
    <cellStyle name="Millares 5" xfId="11"/>
    <cellStyle name="Millares 6" xfId="12"/>
    <cellStyle name="Moneda 2" xfId="13"/>
    <cellStyle name="Moneda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2" xfId="22"/>
    <cellStyle name="Normal 2 2" xfId="23"/>
    <cellStyle name="Normal 2 2 2" xfId="24"/>
    <cellStyle name="Normal 2 3" xfId="1"/>
    <cellStyle name="Normal 2 4" xfId="25"/>
    <cellStyle name="Normal 2 4 2" xfId="26"/>
    <cellStyle name="Normal 2 5" xfId="27"/>
    <cellStyle name="Normal 3" xfId="28"/>
    <cellStyle name="Normal 3 2" xfId="29"/>
    <cellStyle name="Normal 4" xfId="30"/>
    <cellStyle name="Normal 5" xfId="31"/>
    <cellStyle name="Normal 5 2" xfId="32"/>
    <cellStyle name="Normal 5 3" xfId="33"/>
    <cellStyle name="Normal 6" xfId="34"/>
    <cellStyle name="Normal 7" xfId="35"/>
    <cellStyle name="Normal 8" xfId="36"/>
    <cellStyle name="Normal 9" xfId="37"/>
    <cellStyle name="Porcentaje 2" xfId="2"/>
    <cellStyle name="Porcentaje 3" xfId="38"/>
    <cellStyle name="Porcentaje 3 2" xfId="39"/>
    <cellStyle name="Porcentaje 4" xfId="40"/>
    <cellStyle name="Porcentaje 5" xfId="41"/>
    <cellStyle name="Porcentaje 6" xfId="42"/>
    <cellStyle name="Porcentaje 7" xfId="43"/>
    <cellStyle name="Porcentaje 8" xfId="44"/>
    <cellStyle name="Porcentaje 9" xfId="45"/>
    <cellStyle name="Porcentual 2" xfId="46"/>
    <cellStyle name="Porcentual 2 2" xfId="47"/>
    <cellStyle name="Porcentual 2 3" xfId="48"/>
    <cellStyle name="Porcentual 2 3 2" xfId="49"/>
    <cellStyle name="Porcentual 2 4" xfId="50"/>
    <cellStyle name="Porcentual 2 4 2" xfId="51"/>
    <cellStyle name="Porcentual 2 5" xfId="52"/>
    <cellStyle name="Porcentual 2 6" xfId="53"/>
    <cellStyle name="Porcentual 3" xfId="54"/>
    <cellStyle name="Porcentual 4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7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Consultantes, según sexo y mes</a:t>
            </a:r>
          </a:p>
        </c:rich>
      </c:tx>
      <c:layout>
        <c:manualLayout>
          <c:xMode val="edge"/>
          <c:yMode val="edge"/>
          <c:x val="0.26900625883303025"/>
          <c:y val="2.216060758362658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28E-2"/>
          <c:y val="0.2246032819304789"/>
          <c:w val="0.87925869462486173"/>
          <c:h val="0.660346027679790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23076923077005E-3"/>
                  <c:y val="3.5190615835777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3223</c:v>
                </c:pt>
                <c:pt idx="1">
                  <c:v>3914</c:v>
                </c:pt>
                <c:pt idx="2">
                  <c:v>3850</c:v>
                </c:pt>
                <c:pt idx="3">
                  <c:v>2917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04001984037045E-17"/>
                  <c:y val="-1.95503421309873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7008003968074244E-17"/>
                  <c:y val="-5.8651026392961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4016007936148414E-17"/>
                  <c:y val="-5.4740957966764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4016007936148414E-17"/>
                  <c:y val="-3.12805474095797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397</c:v>
                </c:pt>
                <c:pt idx="1">
                  <c:v>579</c:v>
                </c:pt>
                <c:pt idx="2">
                  <c:v>547</c:v>
                </c:pt>
                <c:pt idx="3">
                  <c:v>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282960"/>
        <c:axId val="261284640"/>
      </c:barChart>
      <c:catAx>
        <c:axId val="26128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12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2846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1282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23076923076938"/>
          <c:y val="0.12003685709499078"/>
          <c:w val="0.46474358974358976"/>
          <c:h val="6.6482101971296129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lang="es-ES" sz="10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506"/>
          <c:y val="0.33615911943613014"/>
          <c:w val="0.3903743315508047"/>
          <c:h val="0.38700671733403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81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94708093920771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13904</c:v>
                </c:pt>
                <c:pt idx="1">
                  <c:v>1927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los consultantes</a:t>
            </a:r>
          </a:p>
        </c:rich>
      </c:tx>
      <c:layout>
        <c:manualLayout>
          <c:xMode val="edge"/>
          <c:yMode val="edge"/>
          <c:x val="0.22537234697514663"/>
          <c:y val="4.331204868048208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100'!$C$29:$K$29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100'!$C$42:$K$42</c:f>
              <c:numCache>
                <c:formatCode>#,##0</c:formatCode>
                <c:ptCount val="9"/>
                <c:pt idx="0">
                  <c:v>7</c:v>
                </c:pt>
                <c:pt idx="1">
                  <c:v>23</c:v>
                </c:pt>
                <c:pt idx="2">
                  <c:v>382</c:v>
                </c:pt>
                <c:pt idx="3">
                  <c:v>2707</c:v>
                </c:pt>
                <c:pt idx="4">
                  <c:v>5656</c:v>
                </c:pt>
                <c:pt idx="5">
                  <c:v>4380</c:v>
                </c:pt>
                <c:pt idx="6">
                  <c:v>2191</c:v>
                </c:pt>
                <c:pt idx="7">
                  <c:v>485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081632"/>
        <c:axId val="216079392"/>
      </c:barChart>
      <c:catAx>
        <c:axId val="21608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6079392"/>
        <c:crosses val="autoZero"/>
        <c:auto val="1"/>
        <c:lblAlgn val="ctr"/>
        <c:lblOffset val="100"/>
        <c:noMultiLvlLbl val="0"/>
      </c:catAx>
      <c:valAx>
        <c:axId val="21607939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60816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7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50155763240133E-2"/>
          <c:y val="0.22531503394477925"/>
          <c:w val="0.87925869462486195"/>
          <c:h val="0.66034602767979111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100'!$C$51:$C$62</c:f>
              <c:numCache>
                <c:formatCode>#,##0</c:formatCode>
                <c:ptCount val="12"/>
                <c:pt idx="0">
                  <c:v>2886</c:v>
                </c:pt>
                <c:pt idx="1">
                  <c:v>3335</c:v>
                </c:pt>
                <c:pt idx="2">
                  <c:v>3280</c:v>
                </c:pt>
                <c:pt idx="3">
                  <c:v>2502</c:v>
                </c:pt>
              </c:numCache>
            </c:numRef>
          </c:val>
        </c:ser>
        <c:ser>
          <c:idx val="1"/>
          <c:order val="1"/>
          <c:tx>
            <c:strRef>
              <c:f>'LINEA 100'!$D$50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100'!$A$51:$A$62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100'!$D$51:$D$62</c:f>
              <c:numCache>
                <c:formatCode>#,##0</c:formatCode>
                <c:ptCount val="12"/>
                <c:pt idx="0">
                  <c:v>734</c:v>
                </c:pt>
                <c:pt idx="1">
                  <c:v>1158</c:v>
                </c:pt>
                <c:pt idx="2">
                  <c:v>1117</c:v>
                </c:pt>
                <c:pt idx="3">
                  <c:v>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274208"/>
        <c:axId val="261275888"/>
      </c:barChart>
      <c:catAx>
        <c:axId val="2612742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0" vert="horz"/>
          <a:lstStyle/>
          <a:p>
            <a:pPr>
              <a:defRPr lang="es-ES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127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2758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1274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75097505335239"/>
          <c:y val="0.10893979161695699"/>
          <c:w val="0.42803777565187573"/>
          <c:h val="8.9385455605928033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lang="es-ES" sz="10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% de víctimas por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529"/>
          <c:y val="0.33615911943613014"/>
          <c:w val="0.39037433155080498"/>
          <c:h val="0.387006717334034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95E-2"/>
                  <c:y val="3.77266525962289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66748895847154E-2"/>
                  <c:y val="-6.644144342292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100'!$C$50:$E$50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100'!$C$63:$E$63</c:f>
              <c:numCache>
                <c:formatCode>#,##0</c:formatCode>
                <c:ptCount val="3"/>
                <c:pt idx="0">
                  <c:v>12003</c:v>
                </c:pt>
                <c:pt idx="1">
                  <c:v>3828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las víctimas</a:t>
            </a:r>
          </a:p>
        </c:rich>
      </c:tx>
      <c:layout>
        <c:manualLayout>
          <c:xMode val="edge"/>
          <c:yMode val="edge"/>
          <c:x val="0.31455847255369984"/>
          <c:y val="3.193602105219876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100'!$C$69:$K$69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100'!$C$82:$K$82</c:f>
              <c:numCache>
                <c:formatCode>#,##0</c:formatCode>
                <c:ptCount val="9"/>
                <c:pt idx="0">
                  <c:v>2557</c:v>
                </c:pt>
                <c:pt idx="1">
                  <c:v>2875</c:v>
                </c:pt>
                <c:pt idx="2">
                  <c:v>2114</c:v>
                </c:pt>
                <c:pt idx="3">
                  <c:v>2068</c:v>
                </c:pt>
                <c:pt idx="4">
                  <c:v>2874</c:v>
                </c:pt>
                <c:pt idx="5">
                  <c:v>1884</c:v>
                </c:pt>
                <c:pt idx="6">
                  <c:v>940</c:v>
                </c:pt>
                <c:pt idx="7">
                  <c:v>519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262464"/>
        <c:axId val="266265264"/>
      </c:barChart>
      <c:catAx>
        <c:axId val="26626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265264"/>
        <c:crosses val="autoZero"/>
        <c:auto val="1"/>
        <c:lblAlgn val="ctr"/>
        <c:lblOffset val="100"/>
        <c:noMultiLvlLbl val="0"/>
      </c:catAx>
      <c:valAx>
        <c:axId val="2662652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26246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75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Agresores, segun sexo y mes</a:t>
            </a:r>
          </a:p>
        </c:rich>
      </c:tx>
      <c:layout>
        <c:manualLayout>
          <c:xMode val="edge"/>
          <c:yMode val="edge"/>
          <c:x val="0.27707692307692355"/>
          <c:y val="2.34603562255252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28E-2"/>
          <c:y val="0.25304608184973948"/>
          <c:w val="0.87925869462486228"/>
          <c:h val="0.66034602767979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100'!$C$90:$C$101</c:f>
              <c:numCache>
                <c:formatCode>#,##0</c:formatCode>
                <c:ptCount val="12"/>
                <c:pt idx="0">
                  <c:v>683</c:v>
                </c:pt>
                <c:pt idx="1">
                  <c:v>1137</c:v>
                </c:pt>
                <c:pt idx="2">
                  <c:v>1086</c:v>
                </c:pt>
                <c:pt idx="3">
                  <c:v>875</c:v>
                </c:pt>
              </c:numCache>
            </c:numRef>
          </c:val>
        </c:ser>
        <c:ser>
          <c:idx val="1"/>
          <c:order val="1"/>
          <c:tx>
            <c:strRef>
              <c:f>'LINEA 100'!$D$89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4102564102571E-3"/>
                  <c:y val="4.69208211143694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E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100'!$A$90:$A$101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100'!$D$90:$D$101</c:f>
              <c:numCache>
                <c:formatCode>#,##0</c:formatCode>
                <c:ptCount val="12"/>
                <c:pt idx="0">
                  <c:v>2937</c:v>
                </c:pt>
                <c:pt idx="1">
                  <c:v>3356</c:v>
                </c:pt>
                <c:pt idx="2">
                  <c:v>3311</c:v>
                </c:pt>
                <c:pt idx="3">
                  <c:v>2446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035872"/>
        <c:axId val="274923968"/>
      </c:barChart>
      <c:catAx>
        <c:axId val="26303587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92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92396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303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48717948717988"/>
          <c:y val="0.12903223995396298"/>
          <c:w val="0.42884615384615382"/>
          <c:h val="9.3841705615675036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lang="es-ES" sz="10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55" r="0.7500000000000025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>
                <a:latin typeface="+mn-lt"/>
              </a:rPr>
              <a:t>% de agresores por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556"/>
          <c:y val="0.33615911943613014"/>
          <c:w val="0.39037433155080525"/>
          <c:h val="0.387006717334034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6708093920692424E-2"/>
                  <c:y val="-5.036154264500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667488958471568E-2"/>
                  <c:y val="-6.644144342292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100'!$C$89:$E$89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100'!$C$102:$E$102</c:f>
              <c:numCache>
                <c:formatCode>#,##0</c:formatCode>
                <c:ptCount val="3"/>
                <c:pt idx="0">
                  <c:v>3781</c:v>
                </c:pt>
                <c:pt idx="1">
                  <c:v>12050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55" r="0.7500000000000025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los Agresores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2410522961767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100'!$C$107:$K$107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100'!$C$120:$K$120</c:f>
              <c:numCache>
                <c:formatCode>#,##0</c:formatCode>
                <c:ptCount val="9"/>
                <c:pt idx="0">
                  <c:v>26</c:v>
                </c:pt>
                <c:pt idx="1">
                  <c:v>11</c:v>
                </c:pt>
                <c:pt idx="2">
                  <c:v>204</c:v>
                </c:pt>
                <c:pt idx="3">
                  <c:v>2215</c:v>
                </c:pt>
                <c:pt idx="4">
                  <c:v>5569</c:v>
                </c:pt>
                <c:pt idx="5">
                  <c:v>4858</c:v>
                </c:pt>
                <c:pt idx="6">
                  <c:v>2352</c:v>
                </c:pt>
                <c:pt idx="7">
                  <c:v>596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994576"/>
        <c:axId val="113995136"/>
      </c:barChart>
      <c:catAx>
        <c:axId val="11399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3995136"/>
        <c:crosses val="autoZero"/>
        <c:auto val="1"/>
        <c:lblAlgn val="ctr"/>
        <c:lblOffset val="100"/>
        <c:noMultiLvlLbl val="0"/>
      </c:catAx>
      <c:valAx>
        <c:axId val="11399513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399457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hyperlink" Target="http://www.mimp.gob.pe/files/programas_nacionales/pncvfs/estadistica/boletin_abril_2015/BV-Abril-2015.pdf" TargetMode="External"/><Relationship Id="rId5" Type="http://schemas.openxmlformats.org/officeDocument/2006/relationships/chart" Target="../charts/chart5.xml"/><Relationship Id="rId10" Type="http://schemas.openxmlformats.org/officeDocument/2006/relationships/image" Target="../media/image3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9525</xdr:rowOff>
    </xdr:from>
    <xdr:to>
      <xdr:col>10</xdr:col>
      <xdr:colOff>619125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714375</xdr:colOff>
      <xdr:row>27</xdr:row>
      <xdr:rowOff>0</xdr:rowOff>
    </xdr:from>
    <xdr:to>
      <xdr:col>16</xdr:col>
      <xdr:colOff>0</xdr:colOff>
      <xdr:row>45</xdr:row>
      <xdr:rowOff>47625</xdr:rowOff>
    </xdr:to>
    <xdr:graphicFrame macro="">
      <xdr:nvGraphicFramePr>
        <xdr:cNvPr id="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638175</xdr:colOff>
      <xdr:row>48</xdr:row>
      <xdr:rowOff>114300</xdr:rowOff>
    </xdr:from>
    <xdr:to>
      <xdr:col>11</xdr:col>
      <xdr:colOff>400050</xdr:colOff>
      <xdr:row>66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466725</xdr:colOff>
      <xdr:row>48</xdr:row>
      <xdr:rowOff>19050</xdr:rowOff>
    </xdr:from>
    <xdr:to>
      <xdr:col>16</xdr:col>
      <xdr:colOff>0</xdr:colOff>
      <xdr:row>65</xdr:row>
      <xdr:rowOff>142875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581025</xdr:colOff>
      <xdr:row>66</xdr:row>
      <xdr:rowOff>314325</xdr:rowOff>
    </xdr:from>
    <xdr:to>
      <xdr:col>16</xdr:col>
      <xdr:colOff>0</xdr:colOff>
      <xdr:row>84</xdr:row>
      <xdr:rowOff>0</xdr:rowOff>
    </xdr:to>
    <xdr:graphicFrame macro="">
      <xdr:nvGraphicFramePr>
        <xdr:cNvPr id="7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66675</xdr:colOff>
      <xdr:row>87</xdr:row>
      <xdr:rowOff>9525</xdr:rowOff>
    </xdr:from>
    <xdr:to>
      <xdr:col>11</xdr:col>
      <xdr:colOff>447675</xdr:colOff>
      <xdr:row>104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333375</xdr:colOff>
      <xdr:row>87</xdr:row>
      <xdr:rowOff>76200</xdr:rowOff>
    </xdr:from>
    <xdr:to>
      <xdr:col>16</xdr:col>
      <xdr:colOff>0</xdr:colOff>
      <xdr:row>104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104</xdr:row>
      <xdr:rowOff>333375</xdr:rowOff>
    </xdr:from>
    <xdr:to>
      <xdr:col>15</xdr:col>
      <xdr:colOff>609600</xdr:colOff>
      <xdr:row>122</xdr:row>
      <xdr:rowOff>9525</xdr:rowOff>
    </xdr:to>
    <xdr:graphicFrame macro="">
      <xdr:nvGraphicFramePr>
        <xdr:cNvPr id="10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3</xdr:col>
      <xdr:colOff>285750</xdr:colOff>
      <xdr:row>3</xdr:row>
      <xdr:rowOff>9525</xdr:rowOff>
    </xdr:to>
    <xdr:pic>
      <xdr:nvPicPr>
        <xdr:cNvPr id="1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8100" y="57150"/>
          <a:ext cx="2914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752475</xdr:colOff>
      <xdr:row>6</xdr:row>
      <xdr:rowOff>192249</xdr:rowOff>
    </xdr:to>
    <xdr:sp macro="" textlink="">
      <xdr:nvSpPr>
        <xdr:cNvPr id="12" name="11 Rectángulo redondeado">
          <a:hlinkClick xmlns:r="http://schemas.openxmlformats.org/officeDocument/2006/relationships" r:id="rId11"/>
        </xdr:cNvPr>
        <xdr:cNvSpPr/>
      </xdr:nvSpPr>
      <xdr:spPr>
        <a:xfrm>
          <a:off x="12518571" y="1467628"/>
          <a:ext cx="752475" cy="1922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92"/>
  <sheetViews>
    <sheetView tabSelected="1" view="pageBreakPreview" topLeftCell="P1" zoomScale="98" zoomScaleNormal="80" zoomScaleSheetLayoutView="98" workbookViewId="0">
      <selection activeCell="R11" sqref="R11"/>
    </sheetView>
  </sheetViews>
  <sheetFormatPr baseColWidth="10" defaultRowHeight="15" customHeight="1" x14ac:dyDescent="0.25"/>
  <cols>
    <col min="1" max="1" width="16" style="3" customWidth="1"/>
    <col min="2" max="2" width="12.5703125" style="3" customWidth="1"/>
    <col min="3" max="256" width="11.42578125" style="3"/>
    <col min="257" max="257" width="16" style="3" customWidth="1"/>
    <col min="258" max="258" width="12.5703125" style="3" customWidth="1"/>
    <col min="259" max="512" width="11.42578125" style="3"/>
    <col min="513" max="513" width="16" style="3" customWidth="1"/>
    <col min="514" max="514" width="12.5703125" style="3" customWidth="1"/>
    <col min="515" max="768" width="11.42578125" style="3"/>
    <col min="769" max="769" width="16" style="3" customWidth="1"/>
    <col min="770" max="770" width="12.5703125" style="3" customWidth="1"/>
    <col min="771" max="1024" width="11.42578125" style="3"/>
    <col min="1025" max="1025" width="16" style="3" customWidth="1"/>
    <col min="1026" max="1026" width="12.5703125" style="3" customWidth="1"/>
    <col min="1027" max="1280" width="11.42578125" style="3"/>
    <col min="1281" max="1281" width="16" style="3" customWidth="1"/>
    <col min="1282" max="1282" width="12.5703125" style="3" customWidth="1"/>
    <col min="1283" max="1536" width="11.42578125" style="3"/>
    <col min="1537" max="1537" width="16" style="3" customWidth="1"/>
    <col min="1538" max="1538" width="12.5703125" style="3" customWidth="1"/>
    <col min="1539" max="1792" width="11.42578125" style="3"/>
    <col min="1793" max="1793" width="16" style="3" customWidth="1"/>
    <col min="1794" max="1794" width="12.5703125" style="3" customWidth="1"/>
    <col min="1795" max="2048" width="11.42578125" style="3"/>
    <col min="2049" max="2049" width="16" style="3" customWidth="1"/>
    <col min="2050" max="2050" width="12.5703125" style="3" customWidth="1"/>
    <col min="2051" max="2304" width="11.42578125" style="3"/>
    <col min="2305" max="2305" width="16" style="3" customWidth="1"/>
    <col min="2306" max="2306" width="12.5703125" style="3" customWidth="1"/>
    <col min="2307" max="2560" width="11.42578125" style="3"/>
    <col min="2561" max="2561" width="16" style="3" customWidth="1"/>
    <col min="2562" max="2562" width="12.5703125" style="3" customWidth="1"/>
    <col min="2563" max="2816" width="11.42578125" style="3"/>
    <col min="2817" max="2817" width="16" style="3" customWidth="1"/>
    <col min="2818" max="2818" width="12.5703125" style="3" customWidth="1"/>
    <col min="2819" max="3072" width="11.42578125" style="3"/>
    <col min="3073" max="3073" width="16" style="3" customWidth="1"/>
    <col min="3074" max="3074" width="12.5703125" style="3" customWidth="1"/>
    <col min="3075" max="3328" width="11.42578125" style="3"/>
    <col min="3329" max="3329" width="16" style="3" customWidth="1"/>
    <col min="3330" max="3330" width="12.5703125" style="3" customWidth="1"/>
    <col min="3331" max="3584" width="11.42578125" style="3"/>
    <col min="3585" max="3585" width="16" style="3" customWidth="1"/>
    <col min="3586" max="3586" width="12.5703125" style="3" customWidth="1"/>
    <col min="3587" max="3840" width="11.42578125" style="3"/>
    <col min="3841" max="3841" width="16" style="3" customWidth="1"/>
    <col min="3842" max="3842" width="12.5703125" style="3" customWidth="1"/>
    <col min="3843" max="4096" width="11.42578125" style="3"/>
    <col min="4097" max="4097" width="16" style="3" customWidth="1"/>
    <col min="4098" max="4098" width="12.5703125" style="3" customWidth="1"/>
    <col min="4099" max="4352" width="11.42578125" style="3"/>
    <col min="4353" max="4353" width="16" style="3" customWidth="1"/>
    <col min="4354" max="4354" width="12.5703125" style="3" customWidth="1"/>
    <col min="4355" max="4608" width="11.42578125" style="3"/>
    <col min="4609" max="4609" width="16" style="3" customWidth="1"/>
    <col min="4610" max="4610" width="12.5703125" style="3" customWidth="1"/>
    <col min="4611" max="4864" width="11.42578125" style="3"/>
    <col min="4865" max="4865" width="16" style="3" customWidth="1"/>
    <col min="4866" max="4866" width="12.5703125" style="3" customWidth="1"/>
    <col min="4867" max="5120" width="11.42578125" style="3"/>
    <col min="5121" max="5121" width="16" style="3" customWidth="1"/>
    <col min="5122" max="5122" width="12.5703125" style="3" customWidth="1"/>
    <col min="5123" max="5376" width="11.42578125" style="3"/>
    <col min="5377" max="5377" width="16" style="3" customWidth="1"/>
    <col min="5378" max="5378" width="12.5703125" style="3" customWidth="1"/>
    <col min="5379" max="5632" width="11.42578125" style="3"/>
    <col min="5633" max="5633" width="16" style="3" customWidth="1"/>
    <col min="5634" max="5634" width="12.5703125" style="3" customWidth="1"/>
    <col min="5635" max="5888" width="11.42578125" style="3"/>
    <col min="5889" max="5889" width="16" style="3" customWidth="1"/>
    <col min="5890" max="5890" width="12.5703125" style="3" customWidth="1"/>
    <col min="5891" max="6144" width="11.42578125" style="3"/>
    <col min="6145" max="6145" width="16" style="3" customWidth="1"/>
    <col min="6146" max="6146" width="12.5703125" style="3" customWidth="1"/>
    <col min="6147" max="6400" width="11.42578125" style="3"/>
    <col min="6401" max="6401" width="16" style="3" customWidth="1"/>
    <col min="6402" max="6402" width="12.5703125" style="3" customWidth="1"/>
    <col min="6403" max="6656" width="11.42578125" style="3"/>
    <col min="6657" max="6657" width="16" style="3" customWidth="1"/>
    <col min="6658" max="6658" width="12.5703125" style="3" customWidth="1"/>
    <col min="6659" max="6912" width="11.42578125" style="3"/>
    <col min="6913" max="6913" width="16" style="3" customWidth="1"/>
    <col min="6914" max="6914" width="12.5703125" style="3" customWidth="1"/>
    <col min="6915" max="7168" width="11.42578125" style="3"/>
    <col min="7169" max="7169" width="16" style="3" customWidth="1"/>
    <col min="7170" max="7170" width="12.5703125" style="3" customWidth="1"/>
    <col min="7171" max="7424" width="11.42578125" style="3"/>
    <col min="7425" max="7425" width="16" style="3" customWidth="1"/>
    <col min="7426" max="7426" width="12.5703125" style="3" customWidth="1"/>
    <col min="7427" max="7680" width="11.42578125" style="3"/>
    <col min="7681" max="7681" width="16" style="3" customWidth="1"/>
    <col min="7682" max="7682" width="12.5703125" style="3" customWidth="1"/>
    <col min="7683" max="7936" width="11.42578125" style="3"/>
    <col min="7937" max="7937" width="16" style="3" customWidth="1"/>
    <col min="7938" max="7938" width="12.5703125" style="3" customWidth="1"/>
    <col min="7939" max="8192" width="11.42578125" style="3"/>
    <col min="8193" max="8193" width="16" style="3" customWidth="1"/>
    <col min="8194" max="8194" width="12.5703125" style="3" customWidth="1"/>
    <col min="8195" max="8448" width="11.42578125" style="3"/>
    <col min="8449" max="8449" width="16" style="3" customWidth="1"/>
    <col min="8450" max="8450" width="12.5703125" style="3" customWidth="1"/>
    <col min="8451" max="8704" width="11.42578125" style="3"/>
    <col min="8705" max="8705" width="16" style="3" customWidth="1"/>
    <col min="8706" max="8706" width="12.5703125" style="3" customWidth="1"/>
    <col min="8707" max="8960" width="11.42578125" style="3"/>
    <col min="8961" max="8961" width="16" style="3" customWidth="1"/>
    <col min="8962" max="8962" width="12.5703125" style="3" customWidth="1"/>
    <col min="8963" max="9216" width="11.42578125" style="3"/>
    <col min="9217" max="9217" width="16" style="3" customWidth="1"/>
    <col min="9218" max="9218" width="12.5703125" style="3" customWidth="1"/>
    <col min="9219" max="9472" width="11.42578125" style="3"/>
    <col min="9473" max="9473" width="16" style="3" customWidth="1"/>
    <col min="9474" max="9474" width="12.5703125" style="3" customWidth="1"/>
    <col min="9475" max="9728" width="11.42578125" style="3"/>
    <col min="9729" max="9729" width="16" style="3" customWidth="1"/>
    <col min="9730" max="9730" width="12.5703125" style="3" customWidth="1"/>
    <col min="9731" max="9984" width="11.42578125" style="3"/>
    <col min="9985" max="9985" width="16" style="3" customWidth="1"/>
    <col min="9986" max="9986" width="12.5703125" style="3" customWidth="1"/>
    <col min="9987" max="10240" width="11.42578125" style="3"/>
    <col min="10241" max="10241" width="16" style="3" customWidth="1"/>
    <col min="10242" max="10242" width="12.5703125" style="3" customWidth="1"/>
    <col min="10243" max="10496" width="11.42578125" style="3"/>
    <col min="10497" max="10497" width="16" style="3" customWidth="1"/>
    <col min="10498" max="10498" width="12.5703125" style="3" customWidth="1"/>
    <col min="10499" max="10752" width="11.42578125" style="3"/>
    <col min="10753" max="10753" width="16" style="3" customWidth="1"/>
    <col min="10754" max="10754" width="12.5703125" style="3" customWidth="1"/>
    <col min="10755" max="11008" width="11.42578125" style="3"/>
    <col min="11009" max="11009" width="16" style="3" customWidth="1"/>
    <col min="11010" max="11010" width="12.5703125" style="3" customWidth="1"/>
    <col min="11011" max="11264" width="11.42578125" style="3"/>
    <col min="11265" max="11265" width="16" style="3" customWidth="1"/>
    <col min="11266" max="11266" width="12.5703125" style="3" customWidth="1"/>
    <col min="11267" max="11520" width="11.42578125" style="3"/>
    <col min="11521" max="11521" width="16" style="3" customWidth="1"/>
    <col min="11522" max="11522" width="12.5703125" style="3" customWidth="1"/>
    <col min="11523" max="11776" width="11.42578125" style="3"/>
    <col min="11777" max="11777" width="16" style="3" customWidth="1"/>
    <col min="11778" max="11778" width="12.5703125" style="3" customWidth="1"/>
    <col min="11779" max="12032" width="11.42578125" style="3"/>
    <col min="12033" max="12033" width="16" style="3" customWidth="1"/>
    <col min="12034" max="12034" width="12.5703125" style="3" customWidth="1"/>
    <col min="12035" max="12288" width="11.42578125" style="3"/>
    <col min="12289" max="12289" width="16" style="3" customWidth="1"/>
    <col min="12290" max="12290" width="12.5703125" style="3" customWidth="1"/>
    <col min="12291" max="12544" width="11.42578125" style="3"/>
    <col min="12545" max="12545" width="16" style="3" customWidth="1"/>
    <col min="12546" max="12546" width="12.5703125" style="3" customWidth="1"/>
    <col min="12547" max="12800" width="11.42578125" style="3"/>
    <col min="12801" max="12801" width="16" style="3" customWidth="1"/>
    <col min="12802" max="12802" width="12.5703125" style="3" customWidth="1"/>
    <col min="12803" max="13056" width="11.42578125" style="3"/>
    <col min="13057" max="13057" width="16" style="3" customWidth="1"/>
    <col min="13058" max="13058" width="12.5703125" style="3" customWidth="1"/>
    <col min="13059" max="13312" width="11.42578125" style="3"/>
    <col min="13313" max="13313" width="16" style="3" customWidth="1"/>
    <col min="13314" max="13314" width="12.5703125" style="3" customWidth="1"/>
    <col min="13315" max="13568" width="11.42578125" style="3"/>
    <col min="13569" max="13569" width="16" style="3" customWidth="1"/>
    <col min="13570" max="13570" width="12.5703125" style="3" customWidth="1"/>
    <col min="13571" max="13824" width="11.42578125" style="3"/>
    <col min="13825" max="13825" width="16" style="3" customWidth="1"/>
    <col min="13826" max="13826" width="12.5703125" style="3" customWidth="1"/>
    <col min="13827" max="14080" width="11.42578125" style="3"/>
    <col min="14081" max="14081" width="16" style="3" customWidth="1"/>
    <col min="14082" max="14082" width="12.5703125" style="3" customWidth="1"/>
    <col min="14083" max="14336" width="11.42578125" style="3"/>
    <col min="14337" max="14337" width="16" style="3" customWidth="1"/>
    <col min="14338" max="14338" width="12.5703125" style="3" customWidth="1"/>
    <col min="14339" max="14592" width="11.42578125" style="3"/>
    <col min="14593" max="14593" width="16" style="3" customWidth="1"/>
    <col min="14594" max="14594" width="12.5703125" style="3" customWidth="1"/>
    <col min="14595" max="14848" width="11.42578125" style="3"/>
    <col min="14849" max="14849" width="16" style="3" customWidth="1"/>
    <col min="14850" max="14850" width="12.5703125" style="3" customWidth="1"/>
    <col min="14851" max="15104" width="11.42578125" style="3"/>
    <col min="15105" max="15105" width="16" style="3" customWidth="1"/>
    <col min="15106" max="15106" width="12.5703125" style="3" customWidth="1"/>
    <col min="15107" max="15360" width="11.42578125" style="3"/>
    <col min="15361" max="15361" width="16" style="3" customWidth="1"/>
    <col min="15362" max="15362" width="12.5703125" style="3" customWidth="1"/>
    <col min="15363" max="15616" width="11.42578125" style="3"/>
    <col min="15617" max="15617" width="16" style="3" customWidth="1"/>
    <col min="15618" max="15618" width="12.5703125" style="3" customWidth="1"/>
    <col min="15619" max="15872" width="11.42578125" style="3"/>
    <col min="15873" max="15873" width="16" style="3" customWidth="1"/>
    <col min="15874" max="15874" width="12.5703125" style="3" customWidth="1"/>
    <col min="15875" max="16128" width="11.42578125" style="3"/>
    <col min="16129" max="16129" width="16" style="3" customWidth="1"/>
    <col min="16130" max="16130" width="12.5703125" style="3" customWidth="1"/>
    <col min="16131" max="16384" width="11.42578125" style="3"/>
  </cols>
  <sheetData>
    <row r="1" spans="1:16" s="1" customFormat="1" ht="15" customHeight="1" x14ac:dyDescent="0.25"/>
    <row r="4" spans="1:16" s="2" customFormat="1" ht="30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4.75" customHeight="1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5">
      <c r="N6" s="4"/>
    </row>
    <row r="7" spans="1:16" ht="30" customHeight="1" x14ac:dyDescent="0.25">
      <c r="A7" s="37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6.75" customHeight="1" x14ac:dyDescent="0.25"/>
    <row r="9" spans="1:16" ht="21.75" customHeight="1" x14ac:dyDescent="0.25">
      <c r="A9" s="34" t="s">
        <v>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7.5" customHeight="1" x14ac:dyDescent="0.25"/>
    <row r="11" spans="1:16" ht="17.25" customHeight="1" x14ac:dyDescent="0.25">
      <c r="A11" s="5" t="s">
        <v>4</v>
      </c>
      <c r="B11" s="6" t="s">
        <v>5</v>
      </c>
      <c r="C11" s="6" t="s">
        <v>6</v>
      </c>
      <c r="D11" s="6" t="s">
        <v>7</v>
      </c>
    </row>
    <row r="12" spans="1:16" ht="17.25" customHeight="1" x14ac:dyDescent="0.25">
      <c r="A12" s="7" t="s">
        <v>8</v>
      </c>
      <c r="B12" s="8">
        <f t="shared" ref="B12:B23" si="0">+C12+D12</f>
        <v>3620</v>
      </c>
      <c r="C12" s="8">
        <v>3223</v>
      </c>
      <c r="D12" s="8">
        <v>397</v>
      </c>
    </row>
    <row r="13" spans="1:16" ht="17.25" customHeight="1" x14ac:dyDescent="0.25">
      <c r="A13" s="9" t="s">
        <v>9</v>
      </c>
      <c r="B13" s="10">
        <f t="shared" si="0"/>
        <v>4493</v>
      </c>
      <c r="C13" s="10">
        <v>3914</v>
      </c>
      <c r="D13" s="10">
        <v>579</v>
      </c>
    </row>
    <row r="14" spans="1:16" ht="17.25" customHeight="1" x14ac:dyDescent="0.25">
      <c r="A14" s="7" t="s">
        <v>10</v>
      </c>
      <c r="B14" s="8">
        <f t="shared" si="0"/>
        <v>4397</v>
      </c>
      <c r="C14" s="8">
        <v>3850</v>
      </c>
      <c r="D14" s="8">
        <v>547</v>
      </c>
    </row>
    <row r="15" spans="1:16" ht="17.25" customHeight="1" x14ac:dyDescent="0.25">
      <c r="A15" s="9" t="s">
        <v>11</v>
      </c>
      <c r="B15" s="10">
        <f t="shared" si="0"/>
        <v>3321</v>
      </c>
      <c r="C15" s="10">
        <v>2917</v>
      </c>
      <c r="D15" s="10">
        <v>404</v>
      </c>
    </row>
    <row r="16" spans="1:16" ht="17.25" customHeight="1" x14ac:dyDescent="0.25">
      <c r="A16" s="7" t="s">
        <v>12</v>
      </c>
      <c r="B16" s="8">
        <f t="shared" si="0"/>
        <v>0</v>
      </c>
      <c r="C16" s="8"/>
      <c r="D16" s="8"/>
    </row>
    <row r="17" spans="1:16" ht="17.25" customHeight="1" x14ac:dyDescent="0.25">
      <c r="A17" s="9" t="s">
        <v>13</v>
      </c>
      <c r="B17" s="10">
        <f t="shared" si="0"/>
        <v>0</v>
      </c>
      <c r="C17" s="10"/>
      <c r="D17" s="10"/>
    </row>
    <row r="18" spans="1:16" ht="17.25" customHeight="1" x14ac:dyDescent="0.25">
      <c r="A18" s="7" t="s">
        <v>14</v>
      </c>
      <c r="B18" s="8">
        <f t="shared" si="0"/>
        <v>0</v>
      </c>
      <c r="C18" s="8"/>
      <c r="D18" s="8"/>
    </row>
    <row r="19" spans="1:16" ht="17.25" customHeight="1" x14ac:dyDescent="0.25">
      <c r="A19" s="9" t="s">
        <v>15</v>
      </c>
      <c r="B19" s="10">
        <f t="shared" si="0"/>
        <v>0</v>
      </c>
      <c r="C19" s="10"/>
      <c r="D19" s="10"/>
    </row>
    <row r="20" spans="1:16" ht="17.25" customHeight="1" x14ac:dyDescent="0.25">
      <c r="A20" s="7" t="s">
        <v>16</v>
      </c>
      <c r="B20" s="8">
        <f t="shared" si="0"/>
        <v>0</v>
      </c>
      <c r="C20" s="8"/>
      <c r="D20" s="8"/>
    </row>
    <row r="21" spans="1:16" ht="17.25" customHeight="1" x14ac:dyDescent="0.25">
      <c r="A21" s="9" t="s">
        <v>17</v>
      </c>
      <c r="B21" s="10">
        <f t="shared" si="0"/>
        <v>0</v>
      </c>
      <c r="C21" s="10"/>
      <c r="D21" s="10"/>
    </row>
    <row r="22" spans="1:16" ht="17.25" customHeight="1" x14ac:dyDescent="0.25">
      <c r="A22" s="7" t="s">
        <v>18</v>
      </c>
      <c r="B22" s="8">
        <f t="shared" si="0"/>
        <v>0</v>
      </c>
      <c r="C22" s="11"/>
      <c r="D22" s="11"/>
    </row>
    <row r="23" spans="1:16" ht="17.25" customHeight="1" x14ac:dyDescent="0.25">
      <c r="A23" s="9" t="s">
        <v>19</v>
      </c>
      <c r="B23" s="10">
        <f t="shared" si="0"/>
        <v>0</v>
      </c>
      <c r="C23" s="10"/>
      <c r="D23" s="10"/>
    </row>
    <row r="24" spans="1:16" ht="17.25" customHeight="1" x14ac:dyDescent="0.25">
      <c r="A24" s="12" t="s">
        <v>5</v>
      </c>
      <c r="B24" s="13">
        <f>SUM(B12:B23)</f>
        <v>15831</v>
      </c>
      <c r="C24" s="13">
        <f>SUM(C12:C23)</f>
        <v>13904</v>
      </c>
      <c r="D24" s="13">
        <f>SUM(D12:D23)</f>
        <v>1927</v>
      </c>
    </row>
    <row r="25" spans="1:16" ht="17.25" customHeight="1" x14ac:dyDescent="0.25">
      <c r="A25" s="14" t="s">
        <v>20</v>
      </c>
      <c r="B25" s="15">
        <f>+B24/$B$24</f>
        <v>1</v>
      </c>
      <c r="C25" s="15">
        <f>+C24/$B$24</f>
        <v>0.87827679868612218</v>
      </c>
      <c r="D25" s="15">
        <f>+D24/$B$24</f>
        <v>0.12172320131387783</v>
      </c>
    </row>
    <row r="26" spans="1:16" ht="15" customHeight="1" x14ac:dyDescent="0.25">
      <c r="A26" s="16"/>
      <c r="B26" s="17"/>
      <c r="C26" s="17"/>
      <c r="D26" s="17"/>
    </row>
    <row r="27" spans="1:16" ht="23.25" customHeight="1" x14ac:dyDescent="0.25">
      <c r="A27" s="34" t="s">
        <v>21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ht="9" customHeight="1" x14ac:dyDescent="0.25"/>
    <row r="29" spans="1:16" ht="17.25" customHeight="1" x14ac:dyDescent="0.25">
      <c r="A29" s="12" t="s">
        <v>4</v>
      </c>
      <c r="B29" s="6" t="s">
        <v>5</v>
      </c>
      <c r="C29" s="6" t="s">
        <v>22</v>
      </c>
      <c r="D29" s="6" t="s">
        <v>23</v>
      </c>
      <c r="E29" s="6" t="s">
        <v>24</v>
      </c>
      <c r="F29" s="6" t="s">
        <v>25</v>
      </c>
      <c r="G29" s="6" t="s">
        <v>26</v>
      </c>
      <c r="H29" s="6" t="s">
        <v>27</v>
      </c>
      <c r="I29" s="6" t="s">
        <v>28</v>
      </c>
      <c r="J29" s="6" t="s">
        <v>29</v>
      </c>
      <c r="K29" s="6" t="s">
        <v>30</v>
      </c>
    </row>
    <row r="30" spans="1:16" ht="17.25" customHeight="1" x14ac:dyDescent="0.25">
      <c r="A30" s="7" t="s">
        <v>8</v>
      </c>
      <c r="B30" s="8">
        <f t="shared" ref="B30:B41" si="1">+SUM(C30:K30)</f>
        <v>3620</v>
      </c>
      <c r="C30" s="8">
        <v>2</v>
      </c>
      <c r="D30" s="8">
        <v>1</v>
      </c>
      <c r="E30" s="8">
        <v>79</v>
      </c>
      <c r="F30" s="8">
        <v>696</v>
      </c>
      <c r="G30" s="8">
        <v>1263</v>
      </c>
      <c r="H30" s="8">
        <v>923</v>
      </c>
      <c r="I30" s="8">
        <v>541</v>
      </c>
      <c r="J30" s="8">
        <v>115</v>
      </c>
      <c r="K30" s="8">
        <v>0</v>
      </c>
    </row>
    <row r="31" spans="1:16" ht="17.25" customHeight="1" x14ac:dyDescent="0.25">
      <c r="A31" s="9" t="s">
        <v>9</v>
      </c>
      <c r="B31" s="10">
        <f t="shared" si="1"/>
        <v>4493</v>
      </c>
      <c r="C31" s="10">
        <v>2</v>
      </c>
      <c r="D31" s="10">
        <v>13</v>
      </c>
      <c r="E31" s="10">
        <v>103</v>
      </c>
      <c r="F31" s="10">
        <v>726</v>
      </c>
      <c r="G31" s="10">
        <v>1637</v>
      </c>
      <c r="H31" s="10">
        <v>1258</v>
      </c>
      <c r="I31" s="10">
        <v>620</v>
      </c>
      <c r="J31" s="10">
        <v>134</v>
      </c>
      <c r="K31" s="10">
        <v>0</v>
      </c>
    </row>
    <row r="32" spans="1:16" ht="17.25" customHeight="1" x14ac:dyDescent="0.25">
      <c r="A32" s="7" t="s">
        <v>10</v>
      </c>
      <c r="B32" s="8">
        <f t="shared" si="1"/>
        <v>4397</v>
      </c>
      <c r="C32" s="8">
        <v>2</v>
      </c>
      <c r="D32" s="8">
        <v>4</v>
      </c>
      <c r="E32" s="8">
        <v>116</v>
      </c>
      <c r="F32" s="8">
        <v>752</v>
      </c>
      <c r="G32" s="8">
        <v>1552</v>
      </c>
      <c r="H32" s="8">
        <v>1249</v>
      </c>
      <c r="I32" s="8">
        <v>592</v>
      </c>
      <c r="J32" s="8">
        <v>130</v>
      </c>
      <c r="K32" s="8">
        <v>0</v>
      </c>
    </row>
    <row r="33" spans="1:16" ht="17.25" customHeight="1" x14ac:dyDescent="0.25">
      <c r="A33" s="9" t="s">
        <v>11</v>
      </c>
      <c r="B33" s="10">
        <f t="shared" si="1"/>
        <v>3321</v>
      </c>
      <c r="C33" s="10">
        <v>1</v>
      </c>
      <c r="D33" s="10">
        <v>5</v>
      </c>
      <c r="E33" s="10">
        <v>84</v>
      </c>
      <c r="F33" s="10">
        <v>533</v>
      </c>
      <c r="G33" s="10">
        <v>1204</v>
      </c>
      <c r="H33" s="10">
        <v>950</v>
      </c>
      <c r="I33" s="10">
        <v>438</v>
      </c>
      <c r="J33" s="10">
        <v>106</v>
      </c>
      <c r="K33" s="10">
        <v>0</v>
      </c>
    </row>
    <row r="34" spans="1:16" ht="17.25" customHeight="1" x14ac:dyDescent="0.25">
      <c r="A34" s="7" t="s">
        <v>12</v>
      </c>
      <c r="B34" s="8">
        <f t="shared" si="1"/>
        <v>0</v>
      </c>
      <c r="C34" s="8"/>
      <c r="D34" s="8"/>
      <c r="E34" s="8"/>
      <c r="F34" s="8"/>
      <c r="G34" s="8"/>
      <c r="H34" s="8"/>
      <c r="I34" s="8"/>
      <c r="J34" s="8"/>
      <c r="K34" s="8"/>
    </row>
    <row r="35" spans="1:16" ht="17.25" customHeight="1" x14ac:dyDescent="0.25">
      <c r="A35" s="9" t="s">
        <v>13</v>
      </c>
      <c r="B35" s="10">
        <f t="shared" si="1"/>
        <v>0</v>
      </c>
      <c r="C35" s="10"/>
      <c r="D35" s="10"/>
      <c r="E35" s="10"/>
      <c r="F35" s="10"/>
      <c r="G35" s="10"/>
      <c r="H35" s="10"/>
      <c r="I35" s="10"/>
      <c r="J35" s="10"/>
      <c r="K35" s="10"/>
    </row>
    <row r="36" spans="1:16" ht="17.25" customHeight="1" x14ac:dyDescent="0.25">
      <c r="A36" s="7" t="s">
        <v>14</v>
      </c>
      <c r="B36" s="8">
        <f t="shared" si="1"/>
        <v>0</v>
      </c>
      <c r="C36" s="8"/>
      <c r="D36" s="8"/>
      <c r="E36" s="8"/>
      <c r="F36" s="8"/>
      <c r="G36" s="8"/>
      <c r="H36" s="8"/>
      <c r="I36" s="8"/>
      <c r="J36" s="8"/>
      <c r="K36" s="8"/>
    </row>
    <row r="37" spans="1:16" ht="17.25" customHeight="1" x14ac:dyDescent="0.25">
      <c r="A37" s="9" t="s">
        <v>15</v>
      </c>
      <c r="B37" s="10">
        <f t="shared" si="1"/>
        <v>0</v>
      </c>
      <c r="C37" s="10"/>
      <c r="D37" s="10"/>
      <c r="E37" s="10"/>
      <c r="F37" s="10"/>
      <c r="G37" s="10"/>
      <c r="H37" s="10"/>
      <c r="I37" s="10"/>
      <c r="J37" s="10"/>
      <c r="K37" s="10"/>
    </row>
    <row r="38" spans="1:16" ht="17.25" customHeight="1" x14ac:dyDescent="0.25">
      <c r="A38" s="7" t="s">
        <v>16</v>
      </c>
      <c r="B38" s="8">
        <f t="shared" si="1"/>
        <v>0</v>
      </c>
      <c r="C38" s="8"/>
      <c r="D38" s="8"/>
      <c r="E38" s="8"/>
      <c r="F38" s="8"/>
      <c r="G38" s="8"/>
      <c r="H38" s="8"/>
      <c r="I38" s="8"/>
      <c r="J38" s="8"/>
      <c r="K38" s="8"/>
    </row>
    <row r="39" spans="1:16" ht="17.25" customHeight="1" x14ac:dyDescent="0.25">
      <c r="A39" s="9" t="s">
        <v>17</v>
      </c>
      <c r="B39" s="10">
        <f t="shared" si="1"/>
        <v>0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1:16" ht="17.25" customHeight="1" x14ac:dyDescent="0.25">
      <c r="A40" s="7" t="s">
        <v>18</v>
      </c>
      <c r="B40" s="8">
        <f t="shared" si="1"/>
        <v>0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1:16" ht="17.25" customHeight="1" x14ac:dyDescent="0.25">
      <c r="A41" s="9" t="s">
        <v>19</v>
      </c>
      <c r="B41" s="10">
        <f t="shared" si="1"/>
        <v>0</v>
      </c>
      <c r="C41" s="10"/>
      <c r="D41" s="10"/>
      <c r="E41" s="10"/>
      <c r="F41" s="10"/>
      <c r="G41" s="10"/>
      <c r="H41" s="10"/>
      <c r="I41" s="10"/>
      <c r="J41" s="10"/>
      <c r="K41" s="10"/>
    </row>
    <row r="42" spans="1:16" ht="17.25" customHeight="1" x14ac:dyDescent="0.25">
      <c r="A42" s="12" t="s">
        <v>5</v>
      </c>
      <c r="B42" s="13">
        <f t="shared" ref="B42:J42" si="2">SUM(B30:B41)</f>
        <v>15831</v>
      </c>
      <c r="C42" s="13">
        <f t="shared" si="2"/>
        <v>7</v>
      </c>
      <c r="D42" s="13">
        <f t="shared" si="2"/>
        <v>23</v>
      </c>
      <c r="E42" s="13">
        <f t="shared" si="2"/>
        <v>382</v>
      </c>
      <c r="F42" s="13">
        <f t="shared" si="2"/>
        <v>2707</v>
      </c>
      <c r="G42" s="13">
        <f t="shared" si="2"/>
        <v>5656</v>
      </c>
      <c r="H42" s="13">
        <f t="shared" si="2"/>
        <v>4380</v>
      </c>
      <c r="I42" s="13">
        <f t="shared" si="2"/>
        <v>2191</v>
      </c>
      <c r="J42" s="13">
        <f t="shared" si="2"/>
        <v>485</v>
      </c>
      <c r="K42" s="13">
        <f>SUM(K30:K41)</f>
        <v>0</v>
      </c>
    </row>
    <row r="43" spans="1:16" s="18" customFormat="1" ht="17.25" customHeight="1" x14ac:dyDescent="0.25">
      <c r="A43" s="14" t="s">
        <v>20</v>
      </c>
      <c r="B43" s="15">
        <f>+SUM(C43:K43)</f>
        <v>1</v>
      </c>
      <c r="C43" s="15">
        <f>+C42/$B$42</f>
        <v>4.4217042511528014E-4</v>
      </c>
      <c r="D43" s="15">
        <f>+D42/$B$42</f>
        <v>1.4528456825216348E-3</v>
      </c>
      <c r="E43" s="15">
        <f t="shared" ref="E43:J43" si="3">+E42/$B$42</f>
        <v>2.4129871770576718E-2</v>
      </c>
      <c r="F43" s="15">
        <f t="shared" si="3"/>
        <v>0.17099362011243763</v>
      </c>
      <c r="G43" s="15">
        <f t="shared" si="3"/>
        <v>0.35727370349314636</v>
      </c>
      <c r="H43" s="15">
        <f t="shared" si="3"/>
        <v>0.27667235171498955</v>
      </c>
      <c r="I43" s="15">
        <f t="shared" si="3"/>
        <v>0.13839934306108267</v>
      </c>
      <c r="J43" s="15">
        <f t="shared" si="3"/>
        <v>3.0636093740130124E-2</v>
      </c>
      <c r="K43" s="15">
        <f>+K42/$B$42</f>
        <v>0</v>
      </c>
    </row>
    <row r="44" spans="1:16" ht="15" customHeight="1" x14ac:dyDescent="0.25">
      <c r="A44" s="16"/>
    </row>
    <row r="46" spans="1:16" ht="30" customHeight="1" x14ac:dyDescent="0.25">
      <c r="A46" s="37" t="s">
        <v>31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9"/>
    </row>
    <row r="47" spans="1:16" ht="10.5" customHeight="1" x14ac:dyDescent="0.25"/>
    <row r="48" spans="1:16" ht="22.5" customHeight="1" x14ac:dyDescent="0.25">
      <c r="A48" s="34" t="s">
        <v>32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4" ht="9.75" customHeight="1" x14ac:dyDescent="0.25"/>
    <row r="50" spans="1:4" ht="17.25" customHeight="1" x14ac:dyDescent="0.25">
      <c r="A50" s="5" t="s">
        <v>4</v>
      </c>
      <c r="B50" s="6" t="s">
        <v>5</v>
      </c>
      <c r="C50" s="6" t="s">
        <v>6</v>
      </c>
      <c r="D50" s="6" t="s">
        <v>7</v>
      </c>
    </row>
    <row r="51" spans="1:4" ht="17.25" customHeight="1" x14ac:dyDescent="0.25">
      <c r="A51" s="7" t="s">
        <v>8</v>
      </c>
      <c r="B51" s="8">
        <f t="shared" ref="B51:B62" si="4">+C51+D51</f>
        <v>3620</v>
      </c>
      <c r="C51" s="8">
        <v>2886</v>
      </c>
      <c r="D51" s="8">
        <v>734</v>
      </c>
    </row>
    <row r="52" spans="1:4" ht="17.25" customHeight="1" x14ac:dyDescent="0.25">
      <c r="A52" s="9" t="s">
        <v>9</v>
      </c>
      <c r="B52" s="10">
        <f t="shared" si="4"/>
        <v>4493</v>
      </c>
      <c r="C52" s="10">
        <v>3335</v>
      </c>
      <c r="D52" s="10">
        <v>1158</v>
      </c>
    </row>
    <row r="53" spans="1:4" ht="17.25" customHeight="1" x14ac:dyDescent="0.25">
      <c r="A53" s="7" t="s">
        <v>10</v>
      </c>
      <c r="B53" s="8">
        <f t="shared" si="4"/>
        <v>4397</v>
      </c>
      <c r="C53" s="8">
        <v>3280</v>
      </c>
      <c r="D53" s="8">
        <v>1117</v>
      </c>
    </row>
    <row r="54" spans="1:4" ht="17.25" customHeight="1" x14ac:dyDescent="0.25">
      <c r="A54" s="9" t="s">
        <v>11</v>
      </c>
      <c r="B54" s="10">
        <f t="shared" si="4"/>
        <v>3321</v>
      </c>
      <c r="C54" s="10">
        <v>2502</v>
      </c>
      <c r="D54" s="10">
        <v>819</v>
      </c>
    </row>
    <row r="55" spans="1:4" ht="17.25" customHeight="1" x14ac:dyDescent="0.25">
      <c r="A55" s="7" t="s">
        <v>12</v>
      </c>
      <c r="B55" s="8">
        <f t="shared" si="4"/>
        <v>0</v>
      </c>
      <c r="C55" s="8"/>
      <c r="D55" s="8"/>
    </row>
    <row r="56" spans="1:4" ht="17.25" customHeight="1" x14ac:dyDescent="0.25">
      <c r="A56" s="9" t="s">
        <v>13</v>
      </c>
      <c r="B56" s="10">
        <f t="shared" si="4"/>
        <v>0</v>
      </c>
      <c r="C56" s="10"/>
      <c r="D56" s="10"/>
    </row>
    <row r="57" spans="1:4" ht="17.25" customHeight="1" x14ac:dyDescent="0.25">
      <c r="A57" s="7" t="s">
        <v>14</v>
      </c>
      <c r="B57" s="8">
        <f t="shared" si="4"/>
        <v>0</v>
      </c>
      <c r="C57" s="8"/>
      <c r="D57" s="8"/>
    </row>
    <row r="58" spans="1:4" ht="17.25" customHeight="1" x14ac:dyDescent="0.25">
      <c r="A58" s="9" t="s">
        <v>15</v>
      </c>
      <c r="B58" s="10">
        <f t="shared" si="4"/>
        <v>0</v>
      </c>
      <c r="C58" s="10"/>
      <c r="D58" s="10"/>
    </row>
    <row r="59" spans="1:4" ht="17.25" customHeight="1" x14ac:dyDescent="0.25">
      <c r="A59" s="7" t="s">
        <v>16</v>
      </c>
      <c r="B59" s="8">
        <f t="shared" si="4"/>
        <v>0</v>
      </c>
      <c r="C59" s="8"/>
      <c r="D59" s="8"/>
    </row>
    <row r="60" spans="1:4" ht="17.25" customHeight="1" x14ac:dyDescent="0.25">
      <c r="A60" s="9" t="s">
        <v>17</v>
      </c>
      <c r="B60" s="10">
        <f t="shared" si="4"/>
        <v>0</v>
      </c>
      <c r="C60" s="10"/>
      <c r="D60" s="10"/>
    </row>
    <row r="61" spans="1:4" ht="17.25" customHeight="1" x14ac:dyDescent="0.25">
      <c r="A61" s="7" t="s">
        <v>18</v>
      </c>
      <c r="B61" s="8">
        <f t="shared" si="4"/>
        <v>0</v>
      </c>
      <c r="C61" s="11"/>
      <c r="D61" s="11"/>
    </row>
    <row r="62" spans="1:4" ht="17.25" customHeight="1" x14ac:dyDescent="0.25">
      <c r="A62" s="9" t="s">
        <v>19</v>
      </c>
      <c r="B62" s="10">
        <f t="shared" si="4"/>
        <v>0</v>
      </c>
      <c r="C62" s="10"/>
      <c r="D62" s="10"/>
    </row>
    <row r="63" spans="1:4" ht="17.25" customHeight="1" x14ac:dyDescent="0.25">
      <c r="A63" s="12" t="s">
        <v>5</v>
      </c>
      <c r="B63" s="13">
        <f>+C63+D63</f>
        <v>15831</v>
      </c>
      <c r="C63" s="13">
        <f>SUM(C51:C62)</f>
        <v>12003</v>
      </c>
      <c r="D63" s="13">
        <f>SUM(D51:D62)</f>
        <v>3828</v>
      </c>
    </row>
    <row r="64" spans="1:4" ht="17.25" customHeight="1" x14ac:dyDescent="0.25">
      <c r="A64" s="14" t="s">
        <v>20</v>
      </c>
      <c r="B64" s="15">
        <f>+C64+D64</f>
        <v>1</v>
      </c>
      <c r="C64" s="15">
        <f>+C63/$B$63</f>
        <v>0.75819594466552964</v>
      </c>
      <c r="D64" s="15">
        <f>+D63/$B$63</f>
        <v>0.24180405533447033</v>
      </c>
    </row>
    <row r="65" spans="1:16" ht="15" customHeight="1" x14ac:dyDescent="0.25">
      <c r="A65" s="16"/>
      <c r="B65" s="17"/>
      <c r="C65" s="17"/>
      <c r="D65" s="17"/>
    </row>
    <row r="66" spans="1:16" ht="15" customHeight="1" x14ac:dyDescent="0.25">
      <c r="A66" s="18"/>
      <c r="B66" s="19"/>
    </row>
    <row r="67" spans="1:16" ht="30" customHeight="1" x14ac:dyDescent="0.25">
      <c r="A67" s="34" t="s">
        <v>33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ht="8.25" customHeight="1" x14ac:dyDescent="0.25"/>
    <row r="69" spans="1:16" ht="17.25" customHeight="1" x14ac:dyDescent="0.25">
      <c r="A69" s="12" t="s">
        <v>4</v>
      </c>
      <c r="B69" s="6" t="s">
        <v>5</v>
      </c>
      <c r="C69" s="6" t="s">
        <v>22</v>
      </c>
      <c r="D69" s="6" t="s">
        <v>23</v>
      </c>
      <c r="E69" s="6" t="s">
        <v>24</v>
      </c>
      <c r="F69" s="6" t="s">
        <v>25</v>
      </c>
      <c r="G69" s="6" t="s">
        <v>26</v>
      </c>
      <c r="H69" s="6" t="s">
        <v>27</v>
      </c>
      <c r="I69" s="6" t="s">
        <v>28</v>
      </c>
      <c r="J69" s="6" t="s">
        <v>29</v>
      </c>
      <c r="K69" s="6" t="s">
        <v>30</v>
      </c>
    </row>
    <row r="70" spans="1:16" ht="17.25" customHeight="1" x14ac:dyDescent="0.25">
      <c r="A70" s="7" t="s">
        <v>8</v>
      </c>
      <c r="B70" s="8">
        <f t="shared" ref="B70:B83" si="5">+SUM(C70:K70)</f>
        <v>3620</v>
      </c>
      <c r="C70" s="8">
        <v>519</v>
      </c>
      <c r="D70" s="8">
        <v>517</v>
      </c>
      <c r="E70" s="8">
        <v>421</v>
      </c>
      <c r="F70" s="8">
        <v>550</v>
      </c>
      <c r="G70" s="8">
        <v>768</v>
      </c>
      <c r="H70" s="8">
        <v>445</v>
      </c>
      <c r="I70" s="8">
        <v>249</v>
      </c>
      <c r="J70" s="8">
        <v>151</v>
      </c>
      <c r="K70" s="8">
        <v>0</v>
      </c>
    </row>
    <row r="71" spans="1:16" ht="17.25" customHeight="1" x14ac:dyDescent="0.25">
      <c r="A71" s="9" t="s">
        <v>9</v>
      </c>
      <c r="B71" s="10">
        <f t="shared" si="5"/>
        <v>4493</v>
      </c>
      <c r="C71" s="10">
        <v>792</v>
      </c>
      <c r="D71" s="10">
        <v>834</v>
      </c>
      <c r="E71" s="10">
        <v>663</v>
      </c>
      <c r="F71" s="10">
        <v>559</v>
      </c>
      <c r="G71" s="10">
        <v>761</v>
      </c>
      <c r="H71" s="10">
        <v>505</v>
      </c>
      <c r="I71" s="10">
        <v>246</v>
      </c>
      <c r="J71" s="10">
        <v>133</v>
      </c>
      <c r="K71" s="10">
        <v>0</v>
      </c>
    </row>
    <row r="72" spans="1:16" ht="17.25" customHeight="1" x14ac:dyDescent="0.25">
      <c r="A72" s="7" t="s">
        <v>10</v>
      </c>
      <c r="B72" s="8">
        <f t="shared" si="5"/>
        <v>4397</v>
      </c>
      <c r="C72" s="8">
        <v>730</v>
      </c>
      <c r="D72" s="8">
        <v>864</v>
      </c>
      <c r="E72" s="8">
        <v>602</v>
      </c>
      <c r="F72" s="8">
        <v>559</v>
      </c>
      <c r="G72" s="8">
        <v>739</v>
      </c>
      <c r="H72" s="8">
        <v>528</v>
      </c>
      <c r="I72" s="8">
        <v>249</v>
      </c>
      <c r="J72" s="8">
        <v>126</v>
      </c>
      <c r="K72" s="8">
        <v>0</v>
      </c>
    </row>
    <row r="73" spans="1:16" ht="17.25" customHeight="1" x14ac:dyDescent="0.25">
      <c r="A73" s="9" t="s">
        <v>11</v>
      </c>
      <c r="B73" s="10">
        <f t="shared" si="5"/>
        <v>3321</v>
      </c>
      <c r="C73" s="10">
        <v>516</v>
      </c>
      <c r="D73" s="10">
        <v>660</v>
      </c>
      <c r="E73" s="10">
        <v>428</v>
      </c>
      <c r="F73" s="10">
        <v>400</v>
      </c>
      <c r="G73" s="10">
        <v>606</v>
      </c>
      <c r="H73" s="10">
        <v>406</v>
      </c>
      <c r="I73" s="10">
        <v>196</v>
      </c>
      <c r="J73" s="10">
        <v>109</v>
      </c>
      <c r="K73" s="10">
        <v>0</v>
      </c>
    </row>
    <row r="74" spans="1:16" ht="17.25" customHeight="1" x14ac:dyDescent="0.25">
      <c r="A74" s="7" t="s">
        <v>12</v>
      </c>
      <c r="B74" s="8">
        <f t="shared" si="5"/>
        <v>0</v>
      </c>
      <c r="C74" s="8"/>
      <c r="D74" s="8"/>
      <c r="E74" s="8"/>
      <c r="F74" s="8"/>
      <c r="G74" s="8"/>
      <c r="H74" s="8"/>
      <c r="I74" s="8"/>
      <c r="J74" s="8"/>
      <c r="K74" s="8"/>
    </row>
    <row r="75" spans="1:16" ht="17.25" customHeight="1" x14ac:dyDescent="0.25">
      <c r="A75" s="9" t="s">
        <v>13</v>
      </c>
      <c r="B75" s="10">
        <f t="shared" si="5"/>
        <v>0</v>
      </c>
      <c r="C75" s="10"/>
      <c r="D75" s="10"/>
      <c r="E75" s="10"/>
      <c r="F75" s="10"/>
      <c r="G75" s="10"/>
      <c r="H75" s="10"/>
      <c r="I75" s="10"/>
      <c r="J75" s="10"/>
      <c r="K75" s="10"/>
    </row>
    <row r="76" spans="1:16" ht="17.25" customHeight="1" x14ac:dyDescent="0.25">
      <c r="A76" s="7" t="s">
        <v>14</v>
      </c>
      <c r="B76" s="8">
        <f t="shared" si="5"/>
        <v>0</v>
      </c>
      <c r="C76" s="8"/>
      <c r="D76" s="8"/>
      <c r="E76" s="8"/>
      <c r="F76" s="8"/>
      <c r="G76" s="8"/>
      <c r="H76" s="8"/>
      <c r="I76" s="8"/>
      <c r="J76" s="8"/>
      <c r="K76" s="8"/>
    </row>
    <row r="77" spans="1:16" ht="17.25" customHeight="1" x14ac:dyDescent="0.25">
      <c r="A77" s="9" t="s">
        <v>15</v>
      </c>
      <c r="B77" s="10">
        <f t="shared" si="5"/>
        <v>0</v>
      </c>
      <c r="C77" s="10"/>
      <c r="D77" s="10"/>
      <c r="E77" s="10"/>
      <c r="F77" s="10"/>
      <c r="G77" s="10"/>
      <c r="H77" s="10"/>
      <c r="I77" s="10"/>
      <c r="J77" s="10"/>
      <c r="K77" s="10"/>
    </row>
    <row r="78" spans="1:16" ht="17.25" customHeight="1" x14ac:dyDescent="0.25">
      <c r="A78" s="7" t="s">
        <v>16</v>
      </c>
      <c r="B78" s="8">
        <f t="shared" si="5"/>
        <v>0</v>
      </c>
      <c r="C78" s="8"/>
      <c r="D78" s="8"/>
      <c r="E78" s="8"/>
      <c r="F78" s="8"/>
      <c r="G78" s="8"/>
      <c r="H78" s="8"/>
      <c r="I78" s="8"/>
      <c r="J78" s="8"/>
      <c r="K78" s="8"/>
    </row>
    <row r="79" spans="1:16" ht="17.25" customHeight="1" x14ac:dyDescent="0.25">
      <c r="A79" s="9" t="s">
        <v>17</v>
      </c>
      <c r="B79" s="10">
        <f t="shared" si="5"/>
        <v>0</v>
      </c>
      <c r="C79" s="10"/>
      <c r="D79" s="10"/>
      <c r="E79" s="10"/>
      <c r="F79" s="10"/>
      <c r="G79" s="10"/>
      <c r="H79" s="10"/>
      <c r="I79" s="10"/>
      <c r="J79" s="10"/>
      <c r="K79" s="10"/>
    </row>
    <row r="80" spans="1:16" ht="17.25" customHeight="1" x14ac:dyDescent="0.25">
      <c r="A80" s="7" t="s">
        <v>18</v>
      </c>
      <c r="B80" s="8">
        <f t="shared" si="5"/>
        <v>0</v>
      </c>
      <c r="C80" s="11"/>
      <c r="D80" s="11"/>
      <c r="E80" s="11"/>
      <c r="F80" s="11"/>
      <c r="G80" s="11"/>
      <c r="H80" s="11"/>
      <c r="I80" s="11"/>
      <c r="J80" s="11"/>
      <c r="K80" s="11"/>
    </row>
    <row r="81" spans="1:16" ht="17.25" customHeight="1" x14ac:dyDescent="0.25">
      <c r="A81" s="9" t="s">
        <v>19</v>
      </c>
      <c r="B81" s="10">
        <f t="shared" si="5"/>
        <v>0</v>
      </c>
      <c r="C81" s="10"/>
      <c r="D81" s="10"/>
      <c r="E81" s="10"/>
      <c r="F81" s="10"/>
      <c r="G81" s="10"/>
      <c r="H81" s="10"/>
      <c r="I81" s="10"/>
      <c r="J81" s="10"/>
      <c r="K81" s="10"/>
    </row>
    <row r="82" spans="1:16" ht="17.25" customHeight="1" x14ac:dyDescent="0.25">
      <c r="A82" s="12" t="s">
        <v>5</v>
      </c>
      <c r="B82" s="13">
        <f t="shared" si="5"/>
        <v>15831</v>
      </c>
      <c r="C82" s="13">
        <f>SUM(C70:C81)</f>
        <v>2557</v>
      </c>
      <c r="D82" s="13">
        <f>SUM(D70:D81)</f>
        <v>2875</v>
      </c>
      <c r="E82" s="13">
        <f>SUM(E70:E81)</f>
        <v>2114</v>
      </c>
      <c r="F82" s="13">
        <f t="shared" ref="F82:K82" si="6">SUM(F70:F81)</f>
        <v>2068</v>
      </c>
      <c r="G82" s="13">
        <f t="shared" si="6"/>
        <v>2874</v>
      </c>
      <c r="H82" s="13">
        <f t="shared" si="6"/>
        <v>1884</v>
      </c>
      <c r="I82" s="13">
        <f t="shared" si="6"/>
        <v>940</v>
      </c>
      <c r="J82" s="13">
        <f t="shared" si="6"/>
        <v>519</v>
      </c>
      <c r="K82" s="13">
        <f t="shared" si="6"/>
        <v>0</v>
      </c>
    </row>
    <row r="83" spans="1:16" s="18" customFormat="1" ht="17.25" customHeight="1" x14ac:dyDescent="0.25">
      <c r="A83" s="14" t="s">
        <v>20</v>
      </c>
      <c r="B83" s="15">
        <f t="shared" si="5"/>
        <v>1</v>
      </c>
      <c r="C83" s="15">
        <f>+C82/$B$82</f>
        <v>0.16151853957425305</v>
      </c>
      <c r="D83" s="15">
        <f t="shared" ref="D83:K83" si="7">+D82/$B$82</f>
        <v>0.18160571031520434</v>
      </c>
      <c r="E83" s="15">
        <f t="shared" si="7"/>
        <v>0.13353546838481462</v>
      </c>
      <c r="F83" s="15">
        <f t="shared" si="7"/>
        <v>0.13062977701977133</v>
      </c>
      <c r="G83" s="15">
        <f t="shared" si="7"/>
        <v>0.18154254311161644</v>
      </c>
      <c r="H83" s="15">
        <f t="shared" si="7"/>
        <v>0.11900701155959825</v>
      </c>
      <c r="I83" s="15">
        <f t="shared" si="7"/>
        <v>5.9377171372623334E-2</v>
      </c>
      <c r="J83" s="15">
        <f t="shared" si="7"/>
        <v>3.278377866211863E-2</v>
      </c>
      <c r="K83" s="15">
        <f t="shared" si="7"/>
        <v>0</v>
      </c>
    </row>
    <row r="84" spans="1:16" s="18" customFormat="1" ht="15" customHeight="1" x14ac:dyDescent="0.25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6" ht="30" customHeight="1" x14ac:dyDescent="0.25">
      <c r="A85" s="37" t="s">
        <v>34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</row>
    <row r="86" spans="1:16" ht="6.75" customHeight="1" x14ac:dyDescent="0.25"/>
    <row r="87" spans="1:16" ht="17.25" customHeight="1" x14ac:dyDescent="0.25">
      <c r="A87" s="34" t="s">
        <v>35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ht="7.5" customHeight="1" x14ac:dyDescent="0.25"/>
    <row r="89" spans="1:16" ht="17.25" customHeight="1" x14ac:dyDescent="0.25">
      <c r="A89" s="5" t="s">
        <v>4</v>
      </c>
      <c r="B89" s="6" t="s">
        <v>5</v>
      </c>
      <c r="C89" s="6" t="s">
        <v>6</v>
      </c>
      <c r="D89" s="6" t="s">
        <v>7</v>
      </c>
    </row>
    <row r="90" spans="1:16" ht="17.25" customHeight="1" x14ac:dyDescent="0.25">
      <c r="A90" s="7" t="s">
        <v>8</v>
      </c>
      <c r="B90" s="8">
        <f t="shared" ref="B90:B101" si="8">+C90+D90</f>
        <v>3620</v>
      </c>
      <c r="C90" s="8">
        <v>683</v>
      </c>
      <c r="D90" s="8">
        <v>2937</v>
      </c>
    </row>
    <row r="91" spans="1:16" ht="17.25" customHeight="1" x14ac:dyDescent="0.25">
      <c r="A91" s="9" t="s">
        <v>9</v>
      </c>
      <c r="B91" s="10">
        <f t="shared" si="8"/>
        <v>4493</v>
      </c>
      <c r="C91" s="10">
        <v>1137</v>
      </c>
      <c r="D91" s="10">
        <v>3356</v>
      </c>
    </row>
    <row r="92" spans="1:16" ht="17.25" customHeight="1" x14ac:dyDescent="0.25">
      <c r="A92" s="7" t="s">
        <v>10</v>
      </c>
      <c r="B92" s="8">
        <f t="shared" si="8"/>
        <v>4397</v>
      </c>
      <c r="C92" s="8">
        <v>1086</v>
      </c>
      <c r="D92" s="8">
        <v>3311</v>
      </c>
    </row>
    <row r="93" spans="1:16" ht="17.25" customHeight="1" x14ac:dyDescent="0.25">
      <c r="A93" s="9" t="s">
        <v>11</v>
      </c>
      <c r="B93" s="10">
        <f t="shared" si="8"/>
        <v>3321</v>
      </c>
      <c r="C93" s="10">
        <v>875</v>
      </c>
      <c r="D93" s="10">
        <v>2446</v>
      </c>
    </row>
    <row r="94" spans="1:16" ht="17.25" customHeight="1" x14ac:dyDescent="0.25">
      <c r="A94" s="7" t="s">
        <v>12</v>
      </c>
      <c r="B94" s="8">
        <f t="shared" si="8"/>
        <v>0</v>
      </c>
      <c r="C94" s="8"/>
      <c r="D94" s="8"/>
    </row>
    <row r="95" spans="1:16" ht="17.25" customHeight="1" x14ac:dyDescent="0.25">
      <c r="A95" s="9" t="s">
        <v>13</v>
      </c>
      <c r="B95" s="10">
        <f t="shared" si="8"/>
        <v>0</v>
      </c>
      <c r="C95" s="10"/>
      <c r="D95" s="10"/>
    </row>
    <row r="96" spans="1:16" ht="17.25" customHeight="1" x14ac:dyDescent="0.25">
      <c r="A96" s="7" t="s">
        <v>14</v>
      </c>
      <c r="B96" s="8">
        <f t="shared" si="8"/>
        <v>0</v>
      </c>
      <c r="C96" s="8"/>
      <c r="D96" s="8"/>
    </row>
    <row r="97" spans="1:16" ht="17.25" customHeight="1" x14ac:dyDescent="0.25">
      <c r="A97" s="9" t="s">
        <v>15</v>
      </c>
      <c r="B97" s="10">
        <f t="shared" si="8"/>
        <v>0</v>
      </c>
      <c r="C97" s="10"/>
      <c r="D97" s="10"/>
    </row>
    <row r="98" spans="1:16" ht="17.25" customHeight="1" x14ac:dyDescent="0.25">
      <c r="A98" s="7" t="s">
        <v>16</v>
      </c>
      <c r="B98" s="8">
        <f t="shared" si="8"/>
        <v>0</v>
      </c>
      <c r="C98" s="8"/>
      <c r="D98" s="8"/>
    </row>
    <row r="99" spans="1:16" ht="17.25" customHeight="1" x14ac:dyDescent="0.25">
      <c r="A99" s="9" t="s">
        <v>17</v>
      </c>
      <c r="B99" s="10">
        <f t="shared" si="8"/>
        <v>0</v>
      </c>
      <c r="C99" s="10"/>
      <c r="D99" s="10"/>
    </row>
    <row r="100" spans="1:16" ht="17.25" customHeight="1" x14ac:dyDescent="0.25">
      <c r="A100" s="7" t="s">
        <v>18</v>
      </c>
      <c r="B100" s="8">
        <f t="shared" si="8"/>
        <v>0</v>
      </c>
      <c r="C100" s="11"/>
      <c r="D100" s="11"/>
    </row>
    <row r="101" spans="1:16" ht="17.25" customHeight="1" x14ac:dyDescent="0.25">
      <c r="A101" s="9" t="s">
        <v>19</v>
      </c>
      <c r="B101" s="10">
        <f t="shared" si="8"/>
        <v>0</v>
      </c>
      <c r="C101" s="10"/>
      <c r="D101" s="10"/>
    </row>
    <row r="102" spans="1:16" ht="17.25" customHeight="1" x14ac:dyDescent="0.25">
      <c r="A102" s="12" t="s">
        <v>5</v>
      </c>
      <c r="B102" s="13">
        <f>+C102+D102</f>
        <v>15831</v>
      </c>
      <c r="C102" s="13">
        <f>SUM(C90:C101)</f>
        <v>3781</v>
      </c>
      <c r="D102" s="13">
        <f>SUM(D90:D101)</f>
        <v>12050</v>
      </c>
    </row>
    <row r="103" spans="1:16" ht="17.25" customHeight="1" x14ac:dyDescent="0.25">
      <c r="A103" s="14" t="s">
        <v>20</v>
      </c>
      <c r="B103" s="15">
        <f>+C103+D103</f>
        <v>1</v>
      </c>
      <c r="C103" s="15">
        <f>+C102/$B$102</f>
        <v>0.23883519676583917</v>
      </c>
      <c r="D103" s="15">
        <f>+D102/$B$102</f>
        <v>0.7611648032341608</v>
      </c>
    </row>
    <row r="104" spans="1:16" ht="15" customHeight="1" x14ac:dyDescent="0.25">
      <c r="A104" s="16"/>
      <c r="B104" s="19"/>
    </row>
    <row r="105" spans="1:16" ht="19.5" customHeight="1" x14ac:dyDescent="0.25">
      <c r="A105" s="34" t="s">
        <v>36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ht="5.25" customHeight="1" x14ac:dyDescent="0.25"/>
    <row r="107" spans="1:16" ht="17.25" customHeight="1" x14ac:dyDescent="0.25">
      <c r="A107" s="12" t="s">
        <v>4</v>
      </c>
      <c r="B107" s="6" t="s">
        <v>5</v>
      </c>
      <c r="C107" s="6" t="s">
        <v>22</v>
      </c>
      <c r="D107" s="6" t="s">
        <v>23</v>
      </c>
      <c r="E107" s="6" t="s">
        <v>24</v>
      </c>
      <c r="F107" s="6" t="s">
        <v>25</v>
      </c>
      <c r="G107" s="6" t="s">
        <v>26</v>
      </c>
      <c r="H107" s="6" t="s">
        <v>27</v>
      </c>
      <c r="I107" s="6" t="s">
        <v>28</v>
      </c>
      <c r="J107" s="6" t="s">
        <v>29</v>
      </c>
      <c r="K107" s="6" t="s">
        <v>30</v>
      </c>
    </row>
    <row r="108" spans="1:16" ht="17.25" customHeight="1" x14ac:dyDescent="0.25">
      <c r="A108" s="7" t="s">
        <v>8</v>
      </c>
      <c r="B108" s="8">
        <f t="shared" ref="B108:B121" si="9">+SUM(C108:K108)</f>
        <v>3620</v>
      </c>
      <c r="C108" s="8">
        <v>4</v>
      </c>
      <c r="D108" s="8">
        <v>1</v>
      </c>
      <c r="E108" s="8">
        <v>39</v>
      </c>
      <c r="F108" s="8">
        <v>542</v>
      </c>
      <c r="G108" s="8">
        <v>1251</v>
      </c>
      <c r="H108" s="8">
        <v>1069</v>
      </c>
      <c r="I108" s="8">
        <v>559</v>
      </c>
      <c r="J108" s="8">
        <v>155</v>
      </c>
      <c r="K108" s="8">
        <v>0</v>
      </c>
    </row>
    <row r="109" spans="1:16" ht="17.25" customHeight="1" x14ac:dyDescent="0.25">
      <c r="A109" s="9" t="s">
        <v>9</v>
      </c>
      <c r="B109" s="10">
        <f t="shared" si="9"/>
        <v>4493</v>
      </c>
      <c r="C109" s="10">
        <v>8</v>
      </c>
      <c r="D109" s="10">
        <v>0</v>
      </c>
      <c r="E109" s="10">
        <v>73</v>
      </c>
      <c r="F109" s="10">
        <v>632</v>
      </c>
      <c r="G109" s="10">
        <v>1610</v>
      </c>
      <c r="H109" s="10">
        <v>1376</v>
      </c>
      <c r="I109" s="10">
        <v>626</v>
      </c>
      <c r="J109" s="10">
        <v>168</v>
      </c>
      <c r="K109" s="10">
        <v>0</v>
      </c>
    </row>
    <row r="110" spans="1:16" ht="17.25" customHeight="1" x14ac:dyDescent="0.25">
      <c r="A110" s="7" t="s">
        <v>10</v>
      </c>
      <c r="B110" s="8">
        <f t="shared" si="9"/>
        <v>4397</v>
      </c>
      <c r="C110" s="8">
        <v>11</v>
      </c>
      <c r="D110" s="8">
        <v>7</v>
      </c>
      <c r="E110" s="8">
        <v>62</v>
      </c>
      <c r="F110" s="8">
        <v>635</v>
      </c>
      <c r="G110" s="8">
        <v>1483</v>
      </c>
      <c r="H110" s="8">
        <v>1365</v>
      </c>
      <c r="I110" s="8">
        <v>682</v>
      </c>
      <c r="J110" s="8">
        <v>152</v>
      </c>
      <c r="K110" s="8">
        <v>0</v>
      </c>
    </row>
    <row r="111" spans="1:16" ht="17.25" customHeight="1" x14ac:dyDescent="0.25">
      <c r="A111" s="9" t="s">
        <v>11</v>
      </c>
      <c r="B111" s="10">
        <f t="shared" si="9"/>
        <v>3321</v>
      </c>
      <c r="C111" s="10">
        <v>3</v>
      </c>
      <c r="D111" s="10">
        <v>3</v>
      </c>
      <c r="E111" s="10">
        <v>30</v>
      </c>
      <c r="F111" s="10">
        <v>406</v>
      </c>
      <c r="G111" s="10">
        <v>1225</v>
      </c>
      <c r="H111" s="10">
        <v>1048</v>
      </c>
      <c r="I111" s="10">
        <v>485</v>
      </c>
      <c r="J111" s="10">
        <v>121</v>
      </c>
      <c r="K111" s="10">
        <v>0</v>
      </c>
    </row>
    <row r="112" spans="1:16" ht="17.25" customHeight="1" x14ac:dyDescent="0.25">
      <c r="A112" s="7" t="s">
        <v>12</v>
      </c>
      <c r="B112" s="8">
        <f t="shared" si="9"/>
        <v>0</v>
      </c>
      <c r="C112" s="8"/>
      <c r="D112" s="8"/>
      <c r="E112" s="8"/>
      <c r="F112" s="8"/>
      <c r="G112" s="8"/>
      <c r="H112" s="8"/>
      <c r="I112" s="8"/>
      <c r="J112" s="8"/>
      <c r="K112" s="8"/>
    </row>
    <row r="113" spans="1:16" ht="17.25" customHeight="1" x14ac:dyDescent="0.25">
      <c r="A113" s="9" t="s">
        <v>13</v>
      </c>
      <c r="B113" s="10">
        <f t="shared" si="9"/>
        <v>0</v>
      </c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6" ht="17.25" customHeight="1" x14ac:dyDescent="0.25">
      <c r="A114" s="7" t="s">
        <v>14</v>
      </c>
      <c r="B114" s="8">
        <f t="shared" si="9"/>
        <v>0</v>
      </c>
      <c r="C114" s="8"/>
      <c r="D114" s="8"/>
      <c r="E114" s="8"/>
      <c r="F114" s="8"/>
      <c r="G114" s="8"/>
      <c r="H114" s="8"/>
      <c r="I114" s="8"/>
      <c r="J114" s="8"/>
      <c r="K114" s="8"/>
    </row>
    <row r="115" spans="1:16" ht="17.25" customHeight="1" x14ac:dyDescent="0.25">
      <c r="A115" s="9" t="s">
        <v>15</v>
      </c>
      <c r="B115" s="10">
        <f t="shared" si="9"/>
        <v>0</v>
      </c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6" ht="17.25" customHeight="1" x14ac:dyDescent="0.25">
      <c r="A116" s="7" t="s">
        <v>16</v>
      </c>
      <c r="B116" s="8">
        <f t="shared" si="9"/>
        <v>0</v>
      </c>
      <c r="C116" s="8"/>
      <c r="D116" s="8"/>
      <c r="E116" s="8"/>
      <c r="F116" s="8"/>
      <c r="G116" s="8"/>
      <c r="H116" s="8"/>
      <c r="I116" s="8"/>
      <c r="J116" s="8"/>
      <c r="K116" s="8"/>
    </row>
    <row r="117" spans="1:16" ht="17.25" customHeight="1" x14ac:dyDescent="0.25">
      <c r="A117" s="9" t="s">
        <v>17</v>
      </c>
      <c r="B117" s="10">
        <f t="shared" si="9"/>
        <v>0</v>
      </c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6" ht="17.25" customHeight="1" x14ac:dyDescent="0.25">
      <c r="A118" s="7" t="s">
        <v>18</v>
      </c>
      <c r="B118" s="8">
        <f t="shared" si="9"/>
        <v>0</v>
      </c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6" ht="17.25" customHeight="1" x14ac:dyDescent="0.25">
      <c r="A119" s="9" t="s">
        <v>19</v>
      </c>
      <c r="B119" s="10">
        <f t="shared" si="9"/>
        <v>0</v>
      </c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6" ht="17.25" customHeight="1" x14ac:dyDescent="0.25">
      <c r="A120" s="12" t="s">
        <v>5</v>
      </c>
      <c r="B120" s="13">
        <f t="shared" si="9"/>
        <v>15831</v>
      </c>
      <c r="C120" s="13">
        <f t="shared" ref="C120:K120" si="10">SUM(C108:C119)</f>
        <v>26</v>
      </c>
      <c r="D120" s="13">
        <f t="shared" si="10"/>
        <v>11</v>
      </c>
      <c r="E120" s="13">
        <f t="shared" si="10"/>
        <v>204</v>
      </c>
      <c r="F120" s="13">
        <f t="shared" si="10"/>
        <v>2215</v>
      </c>
      <c r="G120" s="13">
        <f t="shared" si="10"/>
        <v>5569</v>
      </c>
      <c r="H120" s="13">
        <f t="shared" si="10"/>
        <v>4858</v>
      </c>
      <c r="I120" s="13">
        <f t="shared" si="10"/>
        <v>2352</v>
      </c>
      <c r="J120" s="13">
        <f t="shared" si="10"/>
        <v>596</v>
      </c>
      <c r="K120" s="13">
        <f t="shared" si="10"/>
        <v>0</v>
      </c>
    </row>
    <row r="121" spans="1:16" s="18" customFormat="1" ht="17.25" customHeight="1" x14ac:dyDescent="0.25">
      <c r="A121" s="14" t="s">
        <v>20</v>
      </c>
      <c r="B121" s="15">
        <f t="shared" si="9"/>
        <v>1</v>
      </c>
      <c r="C121" s="15">
        <f>+C120/$B$120</f>
        <v>1.6423472932853263E-3</v>
      </c>
      <c r="D121" s="15">
        <f t="shared" ref="D121:K121" si="11">+D120/$B$120</f>
        <v>6.948392394668688E-4</v>
      </c>
      <c r="E121" s="15">
        <f t="shared" si="11"/>
        <v>1.2886109531931022E-2</v>
      </c>
      <c r="F121" s="15">
        <f t="shared" si="11"/>
        <v>0.1399153559471922</v>
      </c>
      <c r="G121" s="15">
        <f t="shared" si="11"/>
        <v>0.35177815678099933</v>
      </c>
      <c r="H121" s="15">
        <f t="shared" si="11"/>
        <v>0.30686627503000441</v>
      </c>
      <c r="I121" s="15">
        <f t="shared" si="11"/>
        <v>0.14856926283873412</v>
      </c>
      <c r="J121" s="15">
        <f t="shared" si="11"/>
        <v>3.7647653338386711E-2</v>
      </c>
      <c r="K121" s="15">
        <f t="shared" si="11"/>
        <v>0</v>
      </c>
    </row>
    <row r="122" spans="1:16" s="18" customFormat="1" ht="15" customHeight="1" x14ac:dyDescent="0.25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6" ht="24.75" customHeight="1" x14ac:dyDescent="0.25">
      <c r="A123" s="34" t="s">
        <v>37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ht="6.75" customHeight="1" x14ac:dyDescent="0.25"/>
    <row r="125" spans="1:16" ht="17.25" customHeight="1" x14ac:dyDescent="0.25">
      <c r="A125" s="33" t="s">
        <v>4</v>
      </c>
      <c r="B125" s="33"/>
      <c r="C125" s="6" t="s">
        <v>5</v>
      </c>
      <c r="D125" s="6" t="s">
        <v>8</v>
      </c>
      <c r="E125" s="6" t="s">
        <v>9</v>
      </c>
      <c r="F125" s="6" t="s">
        <v>10</v>
      </c>
      <c r="G125" s="6" t="s">
        <v>11</v>
      </c>
      <c r="H125" s="6" t="s">
        <v>12</v>
      </c>
      <c r="I125" s="6" t="s">
        <v>13</v>
      </c>
      <c r="J125" s="6" t="s">
        <v>14</v>
      </c>
      <c r="K125" s="6" t="s">
        <v>15</v>
      </c>
      <c r="L125" s="6" t="s">
        <v>16</v>
      </c>
      <c r="M125" s="6" t="s">
        <v>17</v>
      </c>
      <c r="N125" s="6" t="s">
        <v>18</v>
      </c>
      <c r="O125" s="6" t="s">
        <v>19</v>
      </c>
    </row>
    <row r="126" spans="1:16" ht="17.25" customHeight="1" x14ac:dyDescent="0.25">
      <c r="A126" s="36" t="s">
        <v>38</v>
      </c>
      <c r="B126" s="36"/>
      <c r="C126" s="8">
        <f t="shared" ref="C126:C139" si="12">SUM(D126:O126)</f>
        <v>5307</v>
      </c>
      <c r="D126" s="8">
        <v>1449</v>
      </c>
      <c r="E126" s="8">
        <v>1354</v>
      </c>
      <c r="F126" s="8">
        <v>1408</v>
      </c>
      <c r="G126" s="8">
        <v>1096</v>
      </c>
      <c r="H126" s="8"/>
      <c r="I126" s="8"/>
      <c r="J126" s="8"/>
      <c r="K126" s="8"/>
      <c r="L126" s="8"/>
      <c r="M126" s="8"/>
      <c r="N126" s="11"/>
      <c r="O126" s="11"/>
    </row>
    <row r="127" spans="1:16" ht="17.25" customHeight="1" x14ac:dyDescent="0.25">
      <c r="A127" s="35" t="s">
        <v>39</v>
      </c>
      <c r="B127" s="35"/>
      <c r="C127" s="10">
        <f t="shared" si="12"/>
        <v>1378</v>
      </c>
      <c r="D127" s="10">
        <v>358</v>
      </c>
      <c r="E127" s="10">
        <v>361</v>
      </c>
      <c r="F127" s="10">
        <v>380</v>
      </c>
      <c r="G127" s="10">
        <v>279</v>
      </c>
      <c r="H127" s="10"/>
      <c r="I127" s="10"/>
      <c r="J127" s="10"/>
      <c r="K127" s="10"/>
      <c r="L127" s="10"/>
      <c r="M127" s="10"/>
      <c r="N127" s="10"/>
      <c r="O127" s="10"/>
    </row>
    <row r="128" spans="1:16" ht="17.25" customHeight="1" x14ac:dyDescent="0.25">
      <c r="A128" s="36" t="s">
        <v>40</v>
      </c>
      <c r="B128" s="36"/>
      <c r="C128" s="8">
        <f t="shared" si="12"/>
        <v>461</v>
      </c>
      <c r="D128" s="8">
        <v>114</v>
      </c>
      <c r="E128" s="8">
        <v>127</v>
      </c>
      <c r="F128" s="8">
        <v>132</v>
      </c>
      <c r="G128" s="8">
        <v>88</v>
      </c>
      <c r="H128" s="8"/>
      <c r="I128" s="8"/>
      <c r="J128" s="8"/>
      <c r="K128" s="8"/>
      <c r="L128" s="8"/>
      <c r="M128" s="8"/>
      <c r="N128" s="11"/>
      <c r="O128" s="11"/>
    </row>
    <row r="129" spans="1:16" ht="17.25" customHeight="1" x14ac:dyDescent="0.25">
      <c r="A129" s="35" t="s">
        <v>41</v>
      </c>
      <c r="B129" s="35"/>
      <c r="C129" s="10">
        <f t="shared" si="12"/>
        <v>293</v>
      </c>
      <c r="D129" s="10">
        <v>49</v>
      </c>
      <c r="E129" s="10">
        <v>90</v>
      </c>
      <c r="F129" s="10">
        <v>85</v>
      </c>
      <c r="G129" s="10">
        <v>69</v>
      </c>
      <c r="H129" s="10"/>
      <c r="I129" s="10"/>
      <c r="J129" s="10"/>
      <c r="K129" s="10"/>
      <c r="L129" s="10"/>
      <c r="M129" s="10"/>
      <c r="N129" s="10"/>
      <c r="O129" s="10"/>
    </row>
    <row r="130" spans="1:16" ht="17.25" customHeight="1" x14ac:dyDescent="0.25">
      <c r="A130" s="36" t="s">
        <v>42</v>
      </c>
      <c r="B130" s="36"/>
      <c r="C130" s="8">
        <f t="shared" si="12"/>
        <v>398</v>
      </c>
      <c r="D130" s="8">
        <v>93</v>
      </c>
      <c r="E130" s="8">
        <v>121</v>
      </c>
      <c r="F130" s="8">
        <v>91</v>
      </c>
      <c r="G130" s="8">
        <v>93</v>
      </c>
      <c r="H130" s="8"/>
      <c r="I130" s="8"/>
      <c r="J130" s="8"/>
      <c r="K130" s="8"/>
      <c r="L130" s="8"/>
      <c r="M130" s="8"/>
      <c r="N130" s="11"/>
      <c r="O130" s="11"/>
    </row>
    <row r="131" spans="1:16" ht="17.25" customHeight="1" x14ac:dyDescent="0.25">
      <c r="A131" s="35" t="s">
        <v>43</v>
      </c>
      <c r="B131" s="35"/>
      <c r="C131" s="10">
        <f t="shared" si="12"/>
        <v>218</v>
      </c>
      <c r="D131" s="10">
        <v>53</v>
      </c>
      <c r="E131" s="10">
        <v>69</v>
      </c>
      <c r="F131" s="10">
        <v>55</v>
      </c>
      <c r="G131" s="10">
        <v>41</v>
      </c>
      <c r="H131" s="10"/>
      <c r="I131" s="10"/>
      <c r="J131" s="10"/>
      <c r="K131" s="10"/>
      <c r="L131" s="10"/>
      <c r="M131" s="10"/>
      <c r="N131" s="10"/>
      <c r="O131" s="10"/>
    </row>
    <row r="132" spans="1:16" ht="17.25" customHeight="1" x14ac:dyDescent="0.25">
      <c r="A132" s="36" t="s">
        <v>44</v>
      </c>
      <c r="B132" s="36"/>
      <c r="C132" s="8">
        <f t="shared" si="12"/>
        <v>420</v>
      </c>
      <c r="D132" s="8">
        <v>81</v>
      </c>
      <c r="E132" s="8">
        <v>138</v>
      </c>
      <c r="F132" s="8">
        <v>109</v>
      </c>
      <c r="G132" s="8">
        <v>92</v>
      </c>
      <c r="H132" s="8"/>
      <c r="I132" s="8"/>
      <c r="J132" s="8"/>
      <c r="K132" s="8"/>
      <c r="L132" s="8"/>
      <c r="M132" s="8"/>
      <c r="N132" s="11"/>
      <c r="O132" s="11"/>
    </row>
    <row r="133" spans="1:16" ht="17.25" customHeight="1" x14ac:dyDescent="0.25">
      <c r="A133" s="35" t="s">
        <v>45</v>
      </c>
      <c r="B133" s="35"/>
      <c r="C133" s="10">
        <f t="shared" si="12"/>
        <v>155</v>
      </c>
      <c r="D133" s="10">
        <v>28</v>
      </c>
      <c r="E133" s="10">
        <v>42</v>
      </c>
      <c r="F133" s="10">
        <v>54</v>
      </c>
      <c r="G133" s="10">
        <v>31</v>
      </c>
      <c r="H133" s="10"/>
      <c r="I133" s="10"/>
      <c r="J133" s="10"/>
      <c r="K133" s="10"/>
      <c r="L133" s="10"/>
      <c r="M133" s="10"/>
      <c r="N133" s="10"/>
      <c r="O133" s="10"/>
    </row>
    <row r="134" spans="1:16" ht="17.25" customHeight="1" x14ac:dyDescent="0.25">
      <c r="A134" s="36" t="s">
        <v>46</v>
      </c>
      <c r="B134" s="36"/>
      <c r="C134" s="8">
        <f t="shared" si="12"/>
        <v>369</v>
      </c>
      <c r="D134" s="8">
        <v>85</v>
      </c>
      <c r="E134" s="8">
        <v>120</v>
      </c>
      <c r="F134" s="8">
        <v>102</v>
      </c>
      <c r="G134" s="8">
        <v>62</v>
      </c>
      <c r="H134" s="8"/>
      <c r="I134" s="8"/>
      <c r="J134" s="8"/>
      <c r="K134" s="8"/>
      <c r="L134" s="8"/>
      <c r="M134" s="8"/>
      <c r="N134" s="11"/>
      <c r="O134" s="11"/>
    </row>
    <row r="135" spans="1:16" ht="17.25" customHeight="1" x14ac:dyDescent="0.25">
      <c r="A135" s="35" t="s">
        <v>47</v>
      </c>
      <c r="B135" s="35"/>
      <c r="C135" s="10">
        <f t="shared" si="12"/>
        <v>6330</v>
      </c>
      <c r="D135" s="10">
        <v>1216</v>
      </c>
      <c r="E135" s="10">
        <v>1922</v>
      </c>
      <c r="F135" s="10">
        <v>1851</v>
      </c>
      <c r="G135" s="10">
        <v>1341</v>
      </c>
      <c r="H135" s="10"/>
      <c r="I135" s="10"/>
      <c r="J135" s="10"/>
      <c r="K135" s="10"/>
      <c r="L135" s="10"/>
      <c r="M135" s="10"/>
      <c r="N135" s="10"/>
      <c r="O135" s="10"/>
    </row>
    <row r="136" spans="1:16" ht="17.25" customHeight="1" x14ac:dyDescent="0.25">
      <c r="A136" s="36" t="s">
        <v>48</v>
      </c>
      <c r="B136" s="36"/>
      <c r="C136" s="8">
        <f t="shared" si="12"/>
        <v>382</v>
      </c>
      <c r="D136" s="8">
        <v>75</v>
      </c>
      <c r="E136" s="8">
        <v>117</v>
      </c>
      <c r="F136" s="8">
        <v>99</v>
      </c>
      <c r="G136" s="8">
        <v>91</v>
      </c>
      <c r="H136" s="8"/>
      <c r="I136" s="8"/>
      <c r="J136" s="8"/>
      <c r="K136" s="8"/>
      <c r="L136" s="8"/>
      <c r="M136" s="8"/>
      <c r="N136" s="11"/>
      <c r="O136" s="11"/>
    </row>
    <row r="137" spans="1:16" ht="17.25" customHeight="1" x14ac:dyDescent="0.25">
      <c r="A137" s="35" t="s">
        <v>49</v>
      </c>
      <c r="B137" s="35"/>
      <c r="C137" s="10">
        <f t="shared" si="12"/>
        <v>51</v>
      </c>
      <c r="D137" s="10">
        <v>11</v>
      </c>
      <c r="E137" s="10">
        <v>10</v>
      </c>
      <c r="F137" s="10">
        <v>13</v>
      </c>
      <c r="G137" s="10">
        <v>17</v>
      </c>
      <c r="H137" s="10"/>
      <c r="I137" s="10"/>
      <c r="J137" s="10"/>
      <c r="K137" s="10"/>
      <c r="L137" s="10"/>
      <c r="M137" s="10"/>
      <c r="N137" s="10"/>
      <c r="O137" s="10"/>
    </row>
    <row r="138" spans="1:16" ht="17.25" customHeight="1" x14ac:dyDescent="0.25">
      <c r="A138" s="36" t="s">
        <v>50</v>
      </c>
      <c r="B138" s="36"/>
      <c r="C138" s="8">
        <f t="shared" si="12"/>
        <v>69</v>
      </c>
      <c r="D138" s="8">
        <v>8</v>
      </c>
      <c r="E138" s="8">
        <v>22</v>
      </c>
      <c r="F138" s="8">
        <v>18</v>
      </c>
      <c r="G138" s="8">
        <v>21</v>
      </c>
      <c r="H138" s="8"/>
      <c r="I138" s="8"/>
      <c r="J138" s="8"/>
      <c r="K138" s="8"/>
      <c r="L138" s="8"/>
      <c r="M138" s="8"/>
      <c r="N138" s="11"/>
      <c r="O138" s="11"/>
    </row>
    <row r="139" spans="1:16" ht="17.25" customHeight="1" x14ac:dyDescent="0.25">
      <c r="A139" s="33" t="s">
        <v>5</v>
      </c>
      <c r="B139" s="33"/>
      <c r="C139" s="13">
        <f t="shared" si="12"/>
        <v>15831</v>
      </c>
      <c r="D139" s="13">
        <f>SUM(D126:D138)</f>
        <v>3620</v>
      </c>
      <c r="E139" s="13">
        <f t="shared" ref="E139:O139" si="13">SUM(E126:E138)</f>
        <v>4493</v>
      </c>
      <c r="F139" s="13">
        <f t="shared" si="13"/>
        <v>4397</v>
      </c>
      <c r="G139" s="13">
        <f t="shared" si="13"/>
        <v>3321</v>
      </c>
      <c r="H139" s="13">
        <f t="shared" si="13"/>
        <v>0</v>
      </c>
      <c r="I139" s="13">
        <f t="shared" si="13"/>
        <v>0</v>
      </c>
      <c r="J139" s="13">
        <f t="shared" si="13"/>
        <v>0</v>
      </c>
      <c r="K139" s="13">
        <f t="shared" si="13"/>
        <v>0</v>
      </c>
      <c r="L139" s="13">
        <f t="shared" si="13"/>
        <v>0</v>
      </c>
      <c r="M139" s="13">
        <f t="shared" si="13"/>
        <v>0</v>
      </c>
      <c r="N139" s="13">
        <f t="shared" si="13"/>
        <v>0</v>
      </c>
      <c r="O139" s="13">
        <f t="shared" si="13"/>
        <v>0</v>
      </c>
    </row>
    <row r="140" spans="1:16" ht="5.25" customHeight="1" x14ac:dyDescent="0.25">
      <c r="A140" s="16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16"/>
    </row>
    <row r="141" spans="1:16" ht="6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L141" s="22"/>
      <c r="M141" s="22"/>
      <c r="N141" s="22"/>
      <c r="O141" s="23"/>
      <c r="P141" s="24"/>
    </row>
    <row r="142" spans="1:16" ht="30" customHeight="1" x14ac:dyDescent="0.25">
      <c r="A142" s="37" t="s">
        <v>51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</row>
    <row r="143" spans="1:16" ht="9" customHeight="1" x14ac:dyDescent="0.25"/>
    <row r="144" spans="1:16" ht="15" customHeight="1" x14ac:dyDescent="0.25">
      <c r="A144" s="34" t="s">
        <v>52</v>
      </c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</row>
    <row r="145" spans="1:16" ht="6" customHeight="1" x14ac:dyDescent="0.25"/>
    <row r="146" spans="1:16" ht="25.5" customHeight="1" x14ac:dyDescent="0.25">
      <c r="A146" s="40" t="s">
        <v>53</v>
      </c>
      <c r="B146" s="40"/>
      <c r="C146" s="6" t="s">
        <v>5</v>
      </c>
      <c r="D146" s="6" t="s">
        <v>8</v>
      </c>
      <c r="E146" s="6" t="s">
        <v>9</v>
      </c>
      <c r="F146" s="6" t="s">
        <v>10</v>
      </c>
      <c r="G146" s="6" t="s">
        <v>11</v>
      </c>
      <c r="H146" s="6" t="s">
        <v>12</v>
      </c>
      <c r="I146" s="6" t="s">
        <v>13</v>
      </c>
      <c r="J146" s="6" t="s">
        <v>14</v>
      </c>
      <c r="K146" s="6" t="s">
        <v>15</v>
      </c>
      <c r="L146" s="6" t="s">
        <v>16</v>
      </c>
      <c r="M146" s="6" t="s">
        <v>17</v>
      </c>
      <c r="N146" s="6" t="s">
        <v>18</v>
      </c>
      <c r="O146" s="6" t="s">
        <v>19</v>
      </c>
    </row>
    <row r="147" spans="1:16" ht="19.5" customHeight="1" x14ac:dyDescent="0.25">
      <c r="A147" s="31" t="s">
        <v>54</v>
      </c>
      <c r="B147" s="31"/>
      <c r="C147" s="8">
        <f t="shared" ref="C147:C157" si="14">SUM(D147:O147)</f>
        <v>317</v>
      </c>
      <c r="D147" s="8">
        <v>72</v>
      </c>
      <c r="E147" s="8">
        <v>134</v>
      </c>
      <c r="F147" s="8">
        <v>61</v>
      </c>
      <c r="G147" s="8">
        <v>50</v>
      </c>
      <c r="H147" s="8"/>
      <c r="I147" s="8"/>
      <c r="J147" s="8"/>
      <c r="K147" s="8"/>
      <c r="L147" s="8"/>
      <c r="M147" s="8"/>
      <c r="N147" s="8"/>
      <c r="O147" s="8"/>
    </row>
    <row r="148" spans="1:16" ht="19.5" customHeight="1" x14ac:dyDescent="0.25">
      <c r="A148" s="32" t="s">
        <v>55</v>
      </c>
      <c r="B148" s="32"/>
      <c r="C148" s="10">
        <f t="shared" si="14"/>
        <v>917</v>
      </c>
      <c r="D148" s="10">
        <v>162</v>
      </c>
      <c r="E148" s="10">
        <v>301</v>
      </c>
      <c r="F148" s="10">
        <v>274</v>
      </c>
      <c r="G148" s="10">
        <v>180</v>
      </c>
      <c r="H148" s="10"/>
      <c r="I148" s="10"/>
      <c r="J148" s="10"/>
      <c r="K148" s="10"/>
      <c r="L148" s="10"/>
      <c r="M148" s="10"/>
      <c r="N148" s="10"/>
      <c r="O148" s="10"/>
    </row>
    <row r="149" spans="1:16" ht="19.5" customHeight="1" x14ac:dyDescent="0.25">
      <c r="A149" s="31" t="s">
        <v>56</v>
      </c>
      <c r="B149" s="31"/>
      <c r="C149" s="8">
        <f t="shared" si="14"/>
        <v>919</v>
      </c>
      <c r="D149" s="8">
        <v>207</v>
      </c>
      <c r="E149" s="8">
        <v>280</v>
      </c>
      <c r="F149" s="8">
        <v>245</v>
      </c>
      <c r="G149" s="8">
        <v>187</v>
      </c>
      <c r="H149" s="8"/>
      <c r="I149" s="8"/>
      <c r="J149" s="8"/>
      <c r="K149" s="8"/>
      <c r="L149" s="8"/>
      <c r="M149" s="8"/>
      <c r="N149" s="8"/>
      <c r="O149" s="8"/>
    </row>
    <row r="150" spans="1:16" ht="19.5" customHeight="1" x14ac:dyDescent="0.25">
      <c r="A150" s="32" t="s">
        <v>57</v>
      </c>
      <c r="B150" s="32"/>
      <c r="C150" s="10">
        <f t="shared" si="14"/>
        <v>7561</v>
      </c>
      <c r="D150" s="10">
        <v>1737</v>
      </c>
      <c r="E150" s="10">
        <v>1997</v>
      </c>
      <c r="F150" s="10">
        <v>2176</v>
      </c>
      <c r="G150" s="10">
        <v>1651</v>
      </c>
      <c r="H150" s="10"/>
      <c r="I150" s="10"/>
      <c r="J150" s="10"/>
      <c r="K150" s="10"/>
      <c r="L150" s="10"/>
      <c r="M150" s="10"/>
      <c r="N150" s="10"/>
      <c r="O150" s="10"/>
    </row>
    <row r="151" spans="1:16" ht="19.5" customHeight="1" x14ac:dyDescent="0.25">
      <c r="A151" s="31" t="s">
        <v>58</v>
      </c>
      <c r="B151" s="31"/>
      <c r="C151" s="8">
        <f t="shared" si="14"/>
        <v>23</v>
      </c>
      <c r="D151" s="8">
        <v>5</v>
      </c>
      <c r="E151" s="8">
        <v>13</v>
      </c>
      <c r="F151" s="8">
        <v>5</v>
      </c>
      <c r="G151" s="8">
        <v>0</v>
      </c>
      <c r="H151" s="8"/>
      <c r="I151" s="8"/>
      <c r="J151" s="8"/>
      <c r="K151" s="8"/>
      <c r="L151" s="8"/>
      <c r="M151" s="8"/>
      <c r="N151" s="8"/>
      <c r="O151" s="8"/>
    </row>
    <row r="152" spans="1:16" ht="19.5" customHeight="1" x14ac:dyDescent="0.25">
      <c r="A152" s="32" t="s">
        <v>59</v>
      </c>
      <c r="B152" s="32"/>
      <c r="C152" s="10">
        <f t="shared" si="14"/>
        <v>14</v>
      </c>
      <c r="D152" s="10">
        <v>2</v>
      </c>
      <c r="E152" s="10">
        <v>9</v>
      </c>
      <c r="F152" s="10">
        <v>2</v>
      </c>
      <c r="G152" s="10">
        <v>1</v>
      </c>
      <c r="H152" s="10"/>
      <c r="I152" s="10"/>
      <c r="J152" s="10"/>
      <c r="K152" s="10"/>
      <c r="L152" s="10"/>
      <c r="M152" s="10"/>
      <c r="N152" s="10"/>
      <c r="O152" s="10"/>
    </row>
    <row r="153" spans="1:16" ht="19.5" customHeight="1" x14ac:dyDescent="0.25">
      <c r="A153" s="31" t="s">
        <v>60</v>
      </c>
      <c r="B153" s="31"/>
      <c r="C153" s="8">
        <f t="shared" si="14"/>
        <v>5188</v>
      </c>
      <c r="D153" s="8">
        <v>1237</v>
      </c>
      <c r="E153" s="8">
        <v>1462</v>
      </c>
      <c r="F153" s="8">
        <v>1417</v>
      </c>
      <c r="G153" s="8">
        <v>1072</v>
      </c>
      <c r="H153" s="8"/>
      <c r="I153" s="8"/>
      <c r="J153" s="8"/>
      <c r="K153" s="8"/>
      <c r="L153" s="8"/>
      <c r="M153" s="8"/>
      <c r="N153" s="8"/>
      <c r="O153" s="8"/>
    </row>
    <row r="154" spans="1:16" ht="19.5" customHeight="1" x14ac:dyDescent="0.25">
      <c r="A154" s="32" t="s">
        <v>61</v>
      </c>
      <c r="B154" s="32"/>
      <c r="C154" s="10">
        <f t="shared" si="14"/>
        <v>859</v>
      </c>
      <c r="D154" s="10">
        <v>191</v>
      </c>
      <c r="E154" s="10">
        <v>284</v>
      </c>
      <c r="F154" s="10">
        <v>209</v>
      </c>
      <c r="G154" s="10">
        <v>175</v>
      </c>
      <c r="H154" s="10"/>
      <c r="I154" s="10"/>
      <c r="J154" s="10"/>
      <c r="K154" s="10"/>
      <c r="L154" s="10"/>
      <c r="M154" s="10"/>
      <c r="N154" s="10"/>
      <c r="O154" s="10"/>
    </row>
    <row r="155" spans="1:16" ht="29.25" customHeight="1" x14ac:dyDescent="0.25">
      <c r="A155" s="31" t="s">
        <v>62</v>
      </c>
      <c r="B155" s="31"/>
      <c r="C155" s="8">
        <f t="shared" si="14"/>
        <v>12</v>
      </c>
      <c r="D155" s="8">
        <v>4</v>
      </c>
      <c r="E155" s="8">
        <v>2</v>
      </c>
      <c r="F155" s="8">
        <v>2</v>
      </c>
      <c r="G155" s="8">
        <v>4</v>
      </c>
      <c r="H155" s="8"/>
      <c r="I155" s="8"/>
      <c r="J155" s="8"/>
      <c r="K155" s="8"/>
      <c r="L155" s="8"/>
      <c r="M155" s="8"/>
      <c r="N155" s="8"/>
      <c r="O155" s="8"/>
    </row>
    <row r="156" spans="1:16" ht="30.75" customHeight="1" x14ac:dyDescent="0.25">
      <c r="A156" s="32" t="s">
        <v>63</v>
      </c>
      <c r="B156" s="32"/>
      <c r="C156" s="10">
        <f t="shared" si="14"/>
        <v>3</v>
      </c>
      <c r="D156" s="10">
        <v>1</v>
      </c>
      <c r="E156" s="10">
        <v>0</v>
      </c>
      <c r="F156" s="10">
        <v>2</v>
      </c>
      <c r="G156" s="10">
        <v>0</v>
      </c>
      <c r="H156" s="10"/>
      <c r="I156" s="10"/>
      <c r="J156" s="10"/>
      <c r="K156" s="10"/>
      <c r="L156" s="10"/>
      <c r="M156" s="10"/>
      <c r="N156" s="10"/>
      <c r="O156" s="10"/>
    </row>
    <row r="157" spans="1:16" ht="28.5" customHeight="1" x14ac:dyDescent="0.25">
      <c r="A157" s="31" t="s">
        <v>64</v>
      </c>
      <c r="B157" s="31"/>
      <c r="C157" s="8">
        <f t="shared" si="14"/>
        <v>18</v>
      </c>
      <c r="D157" s="8">
        <v>2</v>
      </c>
      <c r="E157" s="8">
        <v>11</v>
      </c>
      <c r="F157" s="8">
        <v>4</v>
      </c>
      <c r="G157" s="8">
        <v>1</v>
      </c>
      <c r="H157" s="8"/>
      <c r="I157" s="8"/>
      <c r="J157" s="8"/>
      <c r="K157" s="8"/>
      <c r="L157" s="8"/>
      <c r="M157" s="8"/>
      <c r="N157" s="8"/>
      <c r="O157" s="8"/>
    </row>
    <row r="158" spans="1:16" ht="25.5" customHeight="1" x14ac:dyDescent="0.25">
      <c r="A158" s="33" t="s">
        <v>5</v>
      </c>
      <c r="B158" s="33"/>
      <c r="C158" s="13">
        <f>SUM(C147:C157)</f>
        <v>15831</v>
      </c>
      <c r="D158" s="13">
        <f>SUM(D147:D157)</f>
        <v>3620</v>
      </c>
      <c r="E158" s="13">
        <f>SUM(E147:E157)</f>
        <v>4493</v>
      </c>
      <c r="F158" s="13">
        <f>SUM(F147:F157)</f>
        <v>4397</v>
      </c>
      <c r="G158" s="13">
        <f>SUM(G147:G157)</f>
        <v>3321</v>
      </c>
      <c r="H158" s="13">
        <f t="shared" ref="H158:N158" si="15">SUM(H147:H157)</f>
        <v>0</v>
      </c>
      <c r="I158" s="13">
        <f t="shared" si="15"/>
        <v>0</v>
      </c>
      <c r="J158" s="13">
        <f t="shared" si="15"/>
        <v>0</v>
      </c>
      <c r="K158" s="13">
        <f t="shared" si="15"/>
        <v>0</v>
      </c>
      <c r="L158" s="13">
        <f t="shared" si="15"/>
        <v>0</v>
      </c>
      <c r="M158" s="13">
        <f t="shared" si="15"/>
        <v>0</v>
      </c>
      <c r="N158" s="13">
        <f t="shared" si="15"/>
        <v>0</v>
      </c>
      <c r="O158" s="13">
        <f>SUM(O147:O157)</f>
        <v>0</v>
      </c>
    </row>
    <row r="159" spans="1:16" ht="6" customHeight="1" x14ac:dyDescent="0.25">
      <c r="A159" s="16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16"/>
    </row>
    <row r="160" spans="1:16" ht="30" customHeight="1" x14ac:dyDescent="0.25">
      <c r="A160" s="34" t="s">
        <v>65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</row>
    <row r="161" spans="1:15" ht="9" customHeight="1" x14ac:dyDescent="0.25">
      <c r="A161" s="18"/>
    </row>
    <row r="162" spans="1:15" ht="17.25" customHeight="1" x14ac:dyDescent="0.25">
      <c r="A162" s="30" t="s">
        <v>66</v>
      </c>
      <c r="B162" s="30"/>
      <c r="C162" s="6" t="s">
        <v>5</v>
      </c>
      <c r="D162" s="6" t="s">
        <v>8</v>
      </c>
      <c r="E162" s="6" t="s">
        <v>9</v>
      </c>
      <c r="F162" s="6" t="s">
        <v>10</v>
      </c>
      <c r="G162" s="6" t="s">
        <v>11</v>
      </c>
      <c r="H162" s="6" t="s">
        <v>12</v>
      </c>
      <c r="I162" s="6" t="s">
        <v>13</v>
      </c>
      <c r="J162" s="6" t="s">
        <v>14</v>
      </c>
      <c r="K162" s="6" t="s">
        <v>15</v>
      </c>
      <c r="L162" s="6" t="s">
        <v>16</v>
      </c>
      <c r="M162" s="6" t="s">
        <v>17</v>
      </c>
      <c r="N162" s="6" t="s">
        <v>18</v>
      </c>
      <c r="O162" s="6" t="s">
        <v>19</v>
      </c>
    </row>
    <row r="163" spans="1:15" ht="17.25" customHeight="1" x14ac:dyDescent="0.25">
      <c r="A163" s="28" t="s">
        <v>67</v>
      </c>
      <c r="B163" s="28"/>
      <c r="C163" s="8">
        <f t="shared" ref="C163:C188" si="16">SUM(D163:O163)</f>
        <v>150</v>
      </c>
      <c r="D163" s="8">
        <v>38</v>
      </c>
      <c r="E163" s="8">
        <v>41</v>
      </c>
      <c r="F163" s="8">
        <v>43</v>
      </c>
      <c r="G163" s="8">
        <v>28</v>
      </c>
      <c r="H163" s="8"/>
      <c r="I163" s="8"/>
      <c r="J163" s="8"/>
      <c r="K163" s="8"/>
      <c r="L163" s="8"/>
      <c r="M163" s="8"/>
      <c r="N163" s="11"/>
      <c r="O163" s="11"/>
    </row>
    <row r="164" spans="1:15" ht="17.25" customHeight="1" x14ac:dyDescent="0.25">
      <c r="A164" s="29" t="s">
        <v>68</v>
      </c>
      <c r="B164" s="29"/>
      <c r="C164" s="10">
        <f t="shared" si="16"/>
        <v>140</v>
      </c>
      <c r="D164" s="10">
        <v>30</v>
      </c>
      <c r="E164" s="10">
        <v>47</v>
      </c>
      <c r="F164" s="10">
        <v>30</v>
      </c>
      <c r="G164" s="10">
        <v>33</v>
      </c>
      <c r="H164" s="10"/>
      <c r="I164" s="10"/>
      <c r="J164" s="10"/>
      <c r="K164" s="10"/>
      <c r="L164" s="10"/>
      <c r="M164" s="10"/>
      <c r="N164" s="10"/>
      <c r="O164" s="10"/>
    </row>
    <row r="165" spans="1:15" ht="17.25" customHeight="1" x14ac:dyDescent="0.25">
      <c r="A165" s="28" t="s">
        <v>69</v>
      </c>
      <c r="B165" s="28"/>
      <c r="C165" s="8">
        <f t="shared" si="16"/>
        <v>105</v>
      </c>
      <c r="D165" s="8">
        <v>21</v>
      </c>
      <c r="E165" s="8">
        <v>28</v>
      </c>
      <c r="F165" s="8">
        <v>35</v>
      </c>
      <c r="G165" s="8">
        <v>21</v>
      </c>
      <c r="H165" s="8"/>
      <c r="I165" s="8"/>
      <c r="J165" s="8"/>
      <c r="K165" s="8"/>
      <c r="L165" s="8"/>
      <c r="M165" s="8"/>
      <c r="N165" s="11"/>
      <c r="O165" s="11"/>
    </row>
    <row r="166" spans="1:15" ht="17.25" customHeight="1" x14ac:dyDescent="0.25">
      <c r="A166" s="29" t="s">
        <v>70</v>
      </c>
      <c r="B166" s="29"/>
      <c r="C166" s="10">
        <f t="shared" si="16"/>
        <v>569</v>
      </c>
      <c r="D166" s="10">
        <v>112</v>
      </c>
      <c r="E166" s="10">
        <v>168</v>
      </c>
      <c r="F166" s="10">
        <v>168</v>
      </c>
      <c r="G166" s="10">
        <v>121</v>
      </c>
      <c r="H166" s="10"/>
      <c r="I166" s="10"/>
      <c r="J166" s="10"/>
      <c r="K166" s="10"/>
      <c r="L166" s="10"/>
      <c r="M166" s="10"/>
      <c r="N166" s="10"/>
      <c r="O166" s="10"/>
    </row>
    <row r="167" spans="1:15" ht="17.25" customHeight="1" x14ac:dyDescent="0.25">
      <c r="A167" s="28" t="s">
        <v>71</v>
      </c>
      <c r="B167" s="28"/>
      <c r="C167" s="8">
        <f t="shared" si="16"/>
        <v>211</v>
      </c>
      <c r="D167" s="8">
        <v>39</v>
      </c>
      <c r="E167" s="8">
        <v>57</v>
      </c>
      <c r="F167" s="8">
        <v>57</v>
      </c>
      <c r="G167" s="8">
        <v>58</v>
      </c>
      <c r="H167" s="8"/>
      <c r="I167" s="8"/>
      <c r="J167" s="8"/>
      <c r="K167" s="8"/>
      <c r="L167" s="8"/>
      <c r="M167" s="8"/>
      <c r="N167" s="11"/>
      <c r="O167" s="11"/>
    </row>
    <row r="168" spans="1:15" ht="17.25" customHeight="1" x14ac:dyDescent="0.25">
      <c r="A168" s="29" t="s">
        <v>72</v>
      </c>
      <c r="B168" s="29"/>
      <c r="C168" s="10">
        <f t="shared" si="16"/>
        <v>414</v>
      </c>
      <c r="D168" s="10">
        <v>93</v>
      </c>
      <c r="E168" s="10">
        <v>93</v>
      </c>
      <c r="F168" s="10">
        <v>115</v>
      </c>
      <c r="G168" s="10">
        <v>113</v>
      </c>
      <c r="H168" s="10"/>
      <c r="I168" s="10"/>
      <c r="J168" s="10"/>
      <c r="K168" s="10"/>
      <c r="L168" s="10"/>
      <c r="M168" s="10"/>
      <c r="N168" s="10"/>
      <c r="O168" s="10"/>
    </row>
    <row r="169" spans="1:15" ht="17.25" customHeight="1" x14ac:dyDescent="0.25">
      <c r="A169" s="28" t="s">
        <v>73</v>
      </c>
      <c r="B169" s="28"/>
      <c r="C169" s="8">
        <f t="shared" si="16"/>
        <v>854</v>
      </c>
      <c r="D169" s="8">
        <v>187</v>
      </c>
      <c r="E169" s="8">
        <v>263</v>
      </c>
      <c r="F169" s="8">
        <v>217</v>
      </c>
      <c r="G169" s="8">
        <v>187</v>
      </c>
      <c r="H169" s="8"/>
      <c r="I169" s="8"/>
      <c r="J169" s="8"/>
      <c r="K169" s="8"/>
      <c r="L169" s="8"/>
      <c r="M169" s="8"/>
      <c r="N169" s="11"/>
      <c r="O169" s="11"/>
    </row>
    <row r="170" spans="1:15" ht="17.25" customHeight="1" x14ac:dyDescent="0.25">
      <c r="A170" s="29" t="s">
        <v>74</v>
      </c>
      <c r="B170" s="29"/>
      <c r="C170" s="10">
        <f t="shared" si="16"/>
        <v>394</v>
      </c>
      <c r="D170" s="10">
        <v>93</v>
      </c>
      <c r="E170" s="10">
        <v>98</v>
      </c>
      <c r="F170" s="10">
        <v>124</v>
      </c>
      <c r="G170" s="10">
        <v>79</v>
      </c>
      <c r="H170" s="10"/>
      <c r="I170" s="10"/>
      <c r="J170" s="10"/>
      <c r="K170" s="10"/>
      <c r="L170" s="10"/>
      <c r="M170" s="10"/>
      <c r="N170" s="10"/>
      <c r="O170" s="10"/>
    </row>
    <row r="171" spans="1:15" ht="17.25" customHeight="1" x14ac:dyDescent="0.25">
      <c r="A171" s="28" t="s">
        <v>75</v>
      </c>
      <c r="B171" s="28"/>
      <c r="C171" s="8">
        <f t="shared" si="16"/>
        <v>74</v>
      </c>
      <c r="D171" s="8">
        <v>27</v>
      </c>
      <c r="E171" s="8">
        <v>19</v>
      </c>
      <c r="F171" s="8">
        <v>18</v>
      </c>
      <c r="G171" s="8">
        <v>10</v>
      </c>
      <c r="H171" s="8"/>
      <c r="I171" s="8"/>
      <c r="J171" s="8"/>
      <c r="K171" s="8"/>
      <c r="L171" s="8"/>
      <c r="M171" s="8"/>
      <c r="N171" s="11"/>
      <c r="O171" s="11"/>
    </row>
    <row r="172" spans="1:15" ht="17.25" customHeight="1" x14ac:dyDescent="0.25">
      <c r="A172" s="29" t="s">
        <v>76</v>
      </c>
      <c r="B172" s="29"/>
      <c r="C172" s="10">
        <f t="shared" si="16"/>
        <v>222</v>
      </c>
      <c r="D172" s="10">
        <v>36</v>
      </c>
      <c r="E172" s="10">
        <v>58</v>
      </c>
      <c r="F172" s="10">
        <v>72</v>
      </c>
      <c r="G172" s="10">
        <v>56</v>
      </c>
      <c r="H172" s="10"/>
      <c r="I172" s="10"/>
      <c r="J172" s="10"/>
      <c r="K172" s="10"/>
      <c r="L172" s="10"/>
      <c r="M172" s="10"/>
      <c r="N172" s="10"/>
      <c r="O172" s="10"/>
    </row>
    <row r="173" spans="1:15" ht="17.25" customHeight="1" x14ac:dyDescent="0.25">
      <c r="A173" s="28" t="s">
        <v>77</v>
      </c>
      <c r="B173" s="28"/>
      <c r="C173" s="8">
        <f t="shared" si="16"/>
        <v>498</v>
      </c>
      <c r="D173" s="8">
        <v>115</v>
      </c>
      <c r="E173" s="8">
        <v>162</v>
      </c>
      <c r="F173" s="8">
        <v>120</v>
      </c>
      <c r="G173" s="8">
        <v>101</v>
      </c>
      <c r="H173" s="8"/>
      <c r="I173" s="8"/>
      <c r="J173" s="8"/>
      <c r="K173" s="8"/>
      <c r="L173" s="8"/>
      <c r="M173" s="8"/>
      <c r="N173" s="11"/>
      <c r="O173" s="11"/>
    </row>
    <row r="174" spans="1:15" ht="17.25" customHeight="1" x14ac:dyDescent="0.25">
      <c r="A174" s="29" t="s">
        <v>78</v>
      </c>
      <c r="B174" s="29"/>
      <c r="C174" s="10">
        <f t="shared" si="16"/>
        <v>343</v>
      </c>
      <c r="D174" s="10">
        <v>69</v>
      </c>
      <c r="E174" s="10">
        <v>114</v>
      </c>
      <c r="F174" s="10">
        <v>74</v>
      </c>
      <c r="G174" s="10">
        <v>86</v>
      </c>
      <c r="H174" s="10"/>
      <c r="I174" s="10"/>
      <c r="J174" s="10"/>
      <c r="K174" s="10"/>
      <c r="L174" s="10"/>
      <c r="M174" s="10"/>
      <c r="N174" s="10"/>
      <c r="O174" s="10"/>
    </row>
    <row r="175" spans="1:15" ht="17.25" customHeight="1" x14ac:dyDescent="0.25">
      <c r="A175" s="28" t="s">
        <v>79</v>
      </c>
      <c r="B175" s="28"/>
      <c r="C175" s="8">
        <f t="shared" si="16"/>
        <v>710</v>
      </c>
      <c r="D175" s="8">
        <v>165</v>
      </c>
      <c r="E175" s="8">
        <v>183</v>
      </c>
      <c r="F175" s="8">
        <v>215</v>
      </c>
      <c r="G175" s="8">
        <v>147</v>
      </c>
      <c r="H175" s="8"/>
      <c r="I175" s="8"/>
      <c r="J175" s="8"/>
      <c r="K175" s="8"/>
      <c r="L175" s="8"/>
      <c r="M175" s="8"/>
      <c r="N175" s="11"/>
      <c r="O175" s="11"/>
    </row>
    <row r="176" spans="1:15" ht="17.25" customHeight="1" x14ac:dyDescent="0.25">
      <c r="A176" s="29" t="s">
        <v>80</v>
      </c>
      <c r="B176" s="29"/>
      <c r="C176" s="10">
        <f t="shared" si="16"/>
        <v>142</v>
      </c>
      <c r="D176" s="10">
        <v>28</v>
      </c>
      <c r="E176" s="10">
        <v>31</v>
      </c>
      <c r="F176" s="10">
        <v>38</v>
      </c>
      <c r="G176" s="10">
        <v>45</v>
      </c>
      <c r="H176" s="10"/>
      <c r="I176" s="10"/>
      <c r="J176" s="10"/>
      <c r="K176" s="10"/>
      <c r="L176" s="10"/>
      <c r="M176" s="10"/>
      <c r="N176" s="10"/>
      <c r="O176" s="10"/>
    </row>
    <row r="177" spans="1:16" ht="17.25" customHeight="1" x14ac:dyDescent="0.25">
      <c r="A177" s="28" t="s">
        <v>81</v>
      </c>
      <c r="B177" s="28"/>
      <c r="C177" s="8">
        <f t="shared" si="16"/>
        <v>8986</v>
      </c>
      <c r="D177" s="8">
        <v>2074</v>
      </c>
      <c r="E177" s="8">
        <v>2598</v>
      </c>
      <c r="F177" s="8">
        <v>2531</v>
      </c>
      <c r="G177" s="8">
        <v>1783</v>
      </c>
      <c r="H177" s="8"/>
      <c r="I177" s="8"/>
      <c r="J177" s="8"/>
      <c r="K177" s="8"/>
      <c r="L177" s="8"/>
      <c r="M177" s="8"/>
      <c r="N177" s="11"/>
      <c r="O177" s="11"/>
    </row>
    <row r="178" spans="1:16" ht="17.25" customHeight="1" x14ac:dyDescent="0.25">
      <c r="A178" s="29" t="s">
        <v>82</v>
      </c>
      <c r="B178" s="29"/>
      <c r="C178" s="10">
        <f t="shared" si="16"/>
        <v>148</v>
      </c>
      <c r="D178" s="10">
        <v>35</v>
      </c>
      <c r="E178" s="10">
        <v>36</v>
      </c>
      <c r="F178" s="10">
        <v>37</v>
      </c>
      <c r="G178" s="10">
        <v>40</v>
      </c>
      <c r="H178" s="10"/>
      <c r="I178" s="10"/>
      <c r="J178" s="10"/>
      <c r="K178" s="10"/>
      <c r="L178" s="10"/>
      <c r="M178" s="10"/>
      <c r="N178" s="10"/>
      <c r="O178" s="10"/>
    </row>
    <row r="179" spans="1:16" ht="17.25" customHeight="1" x14ac:dyDescent="0.25">
      <c r="A179" s="28" t="s">
        <v>83</v>
      </c>
      <c r="B179" s="28"/>
      <c r="C179" s="8">
        <f t="shared" si="16"/>
        <v>64</v>
      </c>
      <c r="D179" s="8">
        <v>18</v>
      </c>
      <c r="E179" s="8">
        <v>7</v>
      </c>
      <c r="F179" s="8">
        <v>10</v>
      </c>
      <c r="G179" s="8">
        <v>29</v>
      </c>
      <c r="H179" s="8"/>
      <c r="I179" s="8"/>
      <c r="J179" s="8"/>
      <c r="K179" s="8"/>
      <c r="L179" s="8"/>
      <c r="M179" s="8"/>
      <c r="N179" s="11"/>
      <c r="O179" s="11"/>
    </row>
    <row r="180" spans="1:16" ht="17.25" customHeight="1" x14ac:dyDescent="0.25">
      <c r="A180" s="29" t="s">
        <v>84</v>
      </c>
      <c r="B180" s="29"/>
      <c r="C180" s="10">
        <f t="shared" si="16"/>
        <v>51</v>
      </c>
      <c r="D180" s="10">
        <v>15</v>
      </c>
      <c r="E180" s="10">
        <v>10</v>
      </c>
      <c r="F180" s="10">
        <v>12</v>
      </c>
      <c r="G180" s="10">
        <v>14</v>
      </c>
      <c r="H180" s="10"/>
      <c r="I180" s="10"/>
      <c r="J180" s="10"/>
      <c r="K180" s="10"/>
      <c r="L180" s="10"/>
      <c r="M180" s="10"/>
      <c r="N180" s="10"/>
      <c r="O180" s="10"/>
    </row>
    <row r="181" spans="1:16" ht="17.25" customHeight="1" x14ac:dyDescent="0.25">
      <c r="A181" s="28" t="s">
        <v>85</v>
      </c>
      <c r="B181" s="28"/>
      <c r="C181" s="8">
        <f t="shared" si="16"/>
        <v>89</v>
      </c>
      <c r="D181" s="8">
        <v>25</v>
      </c>
      <c r="E181" s="8">
        <v>20</v>
      </c>
      <c r="F181" s="8">
        <v>24</v>
      </c>
      <c r="G181" s="8">
        <v>20</v>
      </c>
      <c r="H181" s="8"/>
      <c r="I181" s="8"/>
      <c r="J181" s="8"/>
      <c r="K181" s="8"/>
      <c r="L181" s="8"/>
      <c r="M181" s="8"/>
      <c r="N181" s="11"/>
      <c r="O181" s="11"/>
    </row>
    <row r="182" spans="1:16" ht="17.25" customHeight="1" x14ac:dyDescent="0.25">
      <c r="A182" s="29" t="s">
        <v>86</v>
      </c>
      <c r="B182" s="29"/>
      <c r="C182" s="10">
        <f t="shared" si="16"/>
        <v>693</v>
      </c>
      <c r="D182" s="10">
        <v>160</v>
      </c>
      <c r="E182" s="10">
        <v>179</v>
      </c>
      <c r="F182" s="10">
        <v>214</v>
      </c>
      <c r="G182" s="10">
        <v>140</v>
      </c>
      <c r="H182" s="10"/>
      <c r="I182" s="10"/>
      <c r="J182" s="10"/>
      <c r="K182" s="10"/>
      <c r="L182" s="10"/>
      <c r="M182" s="10"/>
      <c r="N182" s="10"/>
      <c r="O182" s="10"/>
    </row>
    <row r="183" spans="1:16" ht="17.25" customHeight="1" x14ac:dyDescent="0.25">
      <c r="A183" s="28" t="s">
        <v>87</v>
      </c>
      <c r="B183" s="28"/>
      <c r="C183" s="8">
        <f t="shared" si="16"/>
        <v>340</v>
      </c>
      <c r="D183" s="8">
        <v>89</v>
      </c>
      <c r="E183" s="8">
        <v>94</v>
      </c>
      <c r="F183" s="8">
        <v>80</v>
      </c>
      <c r="G183" s="8">
        <v>77</v>
      </c>
      <c r="H183" s="8"/>
      <c r="I183" s="8"/>
      <c r="J183" s="8"/>
      <c r="K183" s="8"/>
      <c r="L183" s="8"/>
      <c r="M183" s="8"/>
      <c r="N183" s="11"/>
      <c r="O183" s="11"/>
    </row>
    <row r="184" spans="1:16" ht="17.25" customHeight="1" x14ac:dyDescent="0.25">
      <c r="A184" s="29" t="s">
        <v>88</v>
      </c>
      <c r="B184" s="29"/>
      <c r="C184" s="10">
        <f t="shared" si="16"/>
        <v>316</v>
      </c>
      <c r="D184" s="10">
        <v>68</v>
      </c>
      <c r="E184" s="10">
        <v>91</v>
      </c>
      <c r="F184" s="10">
        <v>90</v>
      </c>
      <c r="G184" s="10">
        <v>67</v>
      </c>
      <c r="H184" s="10"/>
      <c r="I184" s="10"/>
      <c r="J184" s="10"/>
      <c r="K184" s="10"/>
      <c r="L184" s="10"/>
      <c r="M184" s="10"/>
      <c r="N184" s="10"/>
      <c r="O184" s="10"/>
    </row>
    <row r="185" spans="1:16" ht="17.25" customHeight="1" x14ac:dyDescent="0.25">
      <c r="A185" s="28" t="s">
        <v>89</v>
      </c>
      <c r="B185" s="28"/>
      <c r="C185" s="8">
        <f t="shared" si="16"/>
        <v>105</v>
      </c>
      <c r="D185" s="8">
        <v>25</v>
      </c>
      <c r="E185" s="8">
        <v>31</v>
      </c>
      <c r="F185" s="8">
        <v>23</v>
      </c>
      <c r="G185" s="8">
        <v>26</v>
      </c>
      <c r="H185" s="8"/>
      <c r="I185" s="8"/>
      <c r="J185" s="8"/>
      <c r="K185" s="8"/>
      <c r="L185" s="8"/>
      <c r="M185" s="8"/>
      <c r="N185" s="11"/>
      <c r="O185" s="11"/>
    </row>
    <row r="186" spans="1:16" ht="17.25" customHeight="1" x14ac:dyDescent="0.25">
      <c r="A186" s="29" t="s">
        <v>90</v>
      </c>
      <c r="B186" s="29"/>
      <c r="C186" s="10">
        <f t="shared" si="16"/>
        <v>59</v>
      </c>
      <c r="D186" s="10">
        <v>10</v>
      </c>
      <c r="E186" s="10">
        <v>22</v>
      </c>
      <c r="F186" s="10">
        <v>11</v>
      </c>
      <c r="G186" s="10">
        <v>16</v>
      </c>
      <c r="H186" s="10"/>
      <c r="I186" s="10"/>
      <c r="J186" s="10"/>
      <c r="K186" s="10"/>
      <c r="L186" s="10"/>
      <c r="M186" s="10"/>
      <c r="N186" s="10"/>
      <c r="O186" s="10"/>
    </row>
    <row r="187" spans="1:16" ht="17.25" customHeight="1" x14ac:dyDescent="0.25">
      <c r="A187" s="28" t="s">
        <v>91</v>
      </c>
      <c r="B187" s="28"/>
      <c r="C187" s="8">
        <f t="shared" si="16"/>
        <v>154</v>
      </c>
      <c r="D187" s="8">
        <v>48</v>
      </c>
      <c r="E187" s="8">
        <v>43</v>
      </c>
      <c r="F187" s="8">
        <v>39</v>
      </c>
      <c r="G187" s="8">
        <v>24</v>
      </c>
      <c r="H187" s="8"/>
      <c r="I187" s="8"/>
      <c r="J187" s="8"/>
      <c r="K187" s="8"/>
      <c r="L187" s="8"/>
      <c r="M187" s="8"/>
      <c r="N187" s="11"/>
      <c r="O187" s="11"/>
    </row>
    <row r="188" spans="1:16" ht="17.25" customHeight="1" x14ac:dyDescent="0.25">
      <c r="A188" s="30" t="s">
        <v>5</v>
      </c>
      <c r="B188" s="30"/>
      <c r="C188" s="13">
        <f t="shared" si="16"/>
        <v>15831</v>
      </c>
      <c r="D188" s="13">
        <f t="shared" ref="D188:O188" si="17">SUM(D163:D187)</f>
        <v>3620</v>
      </c>
      <c r="E188" s="13">
        <f t="shared" si="17"/>
        <v>4493</v>
      </c>
      <c r="F188" s="13">
        <f t="shared" si="17"/>
        <v>4397</v>
      </c>
      <c r="G188" s="13">
        <f t="shared" si="17"/>
        <v>3321</v>
      </c>
      <c r="H188" s="13">
        <f t="shared" si="17"/>
        <v>0</v>
      </c>
      <c r="I188" s="13">
        <f t="shared" si="17"/>
        <v>0</v>
      </c>
      <c r="J188" s="13">
        <f t="shared" si="17"/>
        <v>0</v>
      </c>
      <c r="K188" s="13">
        <f t="shared" si="17"/>
        <v>0</v>
      </c>
      <c r="L188" s="13">
        <f t="shared" si="17"/>
        <v>0</v>
      </c>
      <c r="M188" s="13">
        <f t="shared" si="17"/>
        <v>0</v>
      </c>
      <c r="N188" s="13">
        <f t="shared" si="17"/>
        <v>0</v>
      </c>
      <c r="O188" s="13">
        <f t="shared" si="17"/>
        <v>0</v>
      </c>
    </row>
    <row r="189" spans="1:16" ht="6.75" customHeight="1" x14ac:dyDescent="0.25">
      <c r="A189" s="16"/>
    </row>
    <row r="190" spans="1:16" ht="15" customHeight="1" x14ac:dyDescent="0.25">
      <c r="A190" s="25" t="s">
        <v>92</v>
      </c>
    </row>
    <row r="191" spans="1:16" ht="15" customHeight="1" x14ac:dyDescent="0.25">
      <c r="A191" s="25" t="s">
        <v>93</v>
      </c>
      <c r="O191" s="26"/>
      <c r="P191" s="27"/>
    </row>
    <row r="192" spans="1:16" ht="3.75" customHeight="1" x14ac:dyDescent="0.25"/>
  </sheetData>
  <mergeCells count="70">
    <mergeCell ref="A123:P123"/>
    <mergeCell ref="A4:P4"/>
    <mergeCell ref="A5:P5"/>
    <mergeCell ref="A7:P7"/>
    <mergeCell ref="A9:P9"/>
    <mergeCell ref="A27:P27"/>
    <mergeCell ref="A46:P46"/>
    <mergeCell ref="A48:P48"/>
    <mergeCell ref="A67:P67"/>
    <mergeCell ref="A85:P85"/>
    <mergeCell ref="A87:P87"/>
    <mergeCell ref="A105:P105"/>
    <mergeCell ref="A136:B136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52:B152"/>
    <mergeCell ref="A137:B137"/>
    <mergeCell ref="A138:B138"/>
    <mergeCell ref="A139:B139"/>
    <mergeCell ref="A142:P142"/>
    <mergeCell ref="A144:P144"/>
    <mergeCell ref="A146:B146"/>
    <mergeCell ref="A147:B147"/>
    <mergeCell ref="A148:B148"/>
    <mergeCell ref="A149:B149"/>
    <mergeCell ref="A150:B150"/>
    <mergeCell ref="A151:B151"/>
    <mergeCell ref="A166:B166"/>
    <mergeCell ref="A153:B153"/>
    <mergeCell ref="A154:B154"/>
    <mergeCell ref="A155:B155"/>
    <mergeCell ref="A156:B156"/>
    <mergeCell ref="A157:B157"/>
    <mergeCell ref="A158:B158"/>
    <mergeCell ref="A160:P160"/>
    <mergeCell ref="A162:B162"/>
    <mergeCell ref="A163:B163"/>
    <mergeCell ref="A164:B164"/>
    <mergeCell ref="A165:B165"/>
    <mergeCell ref="A178:B178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85:B185"/>
    <mergeCell ref="A186:B186"/>
    <mergeCell ref="A187:B187"/>
    <mergeCell ref="A188:B188"/>
    <mergeCell ref="A179:B179"/>
    <mergeCell ref="A180:B180"/>
    <mergeCell ref="A181:B181"/>
    <mergeCell ref="A182:B182"/>
    <mergeCell ref="A183:B183"/>
    <mergeCell ref="A184:B184"/>
  </mergeCells>
  <printOptions horizontalCentered="1" verticalCentered="1"/>
  <pageMargins left="0.11811023622047245" right="0.11811023622047245" top="0.11811023622047245" bottom="0.11811023622047245" header="0" footer="0"/>
  <pageSetup paperSize="9" scale="63" orientation="landscape" r:id="rId1"/>
  <headerFooter alignWithMargins="0">
    <oddFooter>&amp;CPág. &amp;P</oddFooter>
  </headerFooter>
  <rowBreaks count="3" manualBreakCount="3">
    <brk id="45" max="15" man="1"/>
    <brk id="84" max="15" man="1"/>
    <brk id="1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2015-05-14T01:46:27Z</dcterms:created>
  <dcterms:modified xsi:type="dcterms:W3CDTF">2015-05-30T23:09:48Z</dcterms:modified>
</cp:coreProperties>
</file>