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#REF!</definedName>
    <definedName name="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'[1]Base 2012'!$E$1</definedName>
    <definedName name="AMES">'[1]Base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FEMINICIDIO!$A$1:$W$215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'[1]Base 2012'!$D$1</definedName>
    <definedName name="dia">#REF!</definedName>
    <definedName name="DIST" localSheetId="0">[2]Casos!#REF!</definedName>
    <definedName name="DIST">[3]Casos!#REF!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 localSheetId="0">#REF!</definedName>
    <definedName name="DR">#REF!</definedName>
    <definedName name="E" localSheetId="0">#REF!</definedName>
    <definedName name="E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'[4]Base 2012'!$B$1</definedName>
    <definedName name="GGGGG">'[4]Base 2012'!$B$1</definedName>
    <definedName name="GGGGGGGGGG" localSheetId="0">'[4]Base 2012'!$D$1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'[1]Base 2012'!$B$1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 localSheetId="0">#REF!</definedName>
    <definedName name="Tabla1">#REF!</definedName>
    <definedName name="_xlnm.Print_Titles" localSheetId="0">FEMINICIDIO!$122:$122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[7]Casos!#REF!</definedName>
    <definedName name="XX">[7]Casos!#REF!</definedName>
    <definedName name="ZONA" localSheetId="0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T213" i="1" l="1"/>
  <c r="S213" i="1"/>
  <c r="C213" i="1"/>
  <c r="B213" i="1"/>
  <c r="V211" i="1"/>
  <c r="U211" i="1"/>
  <c r="E211" i="1"/>
  <c r="D211" i="1"/>
  <c r="V210" i="1"/>
  <c r="U210" i="1"/>
  <c r="E210" i="1"/>
  <c r="D210" i="1"/>
  <c r="V209" i="1"/>
  <c r="U209" i="1"/>
  <c r="E209" i="1"/>
  <c r="D209" i="1"/>
  <c r="V208" i="1"/>
  <c r="U208" i="1"/>
  <c r="E208" i="1"/>
  <c r="D208" i="1"/>
  <c r="V207" i="1"/>
  <c r="U207" i="1"/>
  <c r="E207" i="1"/>
  <c r="D207" i="1"/>
  <c r="V206" i="1"/>
  <c r="U206" i="1"/>
  <c r="U213" i="1" s="1"/>
  <c r="E206" i="1"/>
  <c r="D206" i="1"/>
  <c r="D213" i="1" s="1"/>
  <c r="O181" i="1"/>
  <c r="O180" i="1"/>
  <c r="O179" i="1"/>
  <c r="O178" i="1"/>
  <c r="O177" i="1"/>
  <c r="O176" i="1"/>
  <c r="T166" i="1"/>
  <c r="S166" i="1"/>
  <c r="R166" i="1"/>
  <c r="Q166" i="1"/>
  <c r="P166" i="1"/>
  <c r="O166" i="1"/>
  <c r="G166" i="1"/>
  <c r="F166" i="1"/>
  <c r="E166" i="1"/>
  <c r="D166" i="1"/>
  <c r="C166" i="1"/>
  <c r="B166" i="1"/>
  <c r="U165" i="1"/>
  <c r="H165" i="1"/>
  <c r="U164" i="1"/>
  <c r="H164" i="1"/>
  <c r="U163" i="1"/>
  <c r="H163" i="1"/>
  <c r="U162" i="1"/>
  <c r="H162" i="1"/>
  <c r="U161" i="1"/>
  <c r="H161" i="1"/>
  <c r="U160" i="1"/>
  <c r="H160" i="1"/>
  <c r="U159" i="1"/>
  <c r="H159" i="1"/>
  <c r="U158" i="1"/>
  <c r="H158" i="1"/>
  <c r="U157" i="1"/>
  <c r="H157" i="1"/>
  <c r="U156" i="1"/>
  <c r="H156" i="1"/>
  <c r="U155" i="1"/>
  <c r="H155" i="1"/>
  <c r="U154" i="1"/>
  <c r="H154" i="1"/>
  <c r="U153" i="1"/>
  <c r="H153" i="1"/>
  <c r="U152" i="1"/>
  <c r="H152" i="1"/>
  <c r="U151" i="1"/>
  <c r="H151" i="1"/>
  <c r="U150" i="1"/>
  <c r="H150" i="1"/>
  <c r="U149" i="1"/>
  <c r="H149" i="1"/>
  <c r="U148" i="1"/>
  <c r="H148" i="1"/>
  <c r="U147" i="1"/>
  <c r="H147" i="1"/>
  <c r="U146" i="1"/>
  <c r="H146" i="1"/>
  <c r="U145" i="1"/>
  <c r="H145" i="1"/>
  <c r="U144" i="1"/>
  <c r="H144" i="1"/>
  <c r="U143" i="1"/>
  <c r="H143" i="1"/>
  <c r="U142" i="1"/>
  <c r="H142" i="1"/>
  <c r="U141" i="1"/>
  <c r="H141" i="1"/>
  <c r="U137" i="1"/>
  <c r="T137" i="1"/>
  <c r="S137" i="1"/>
  <c r="R137" i="1"/>
  <c r="Q137" i="1"/>
  <c r="P137" i="1"/>
  <c r="O137" i="1"/>
  <c r="H137" i="1"/>
  <c r="G137" i="1"/>
  <c r="F137" i="1"/>
  <c r="E137" i="1"/>
  <c r="D137" i="1"/>
  <c r="B137" i="1"/>
  <c r="V136" i="1"/>
  <c r="I136" i="1"/>
  <c r="V135" i="1"/>
  <c r="I135" i="1"/>
  <c r="V134" i="1"/>
  <c r="I134" i="1"/>
  <c r="V133" i="1"/>
  <c r="I133" i="1"/>
  <c r="V132" i="1"/>
  <c r="I132" i="1"/>
  <c r="V131" i="1"/>
  <c r="I131" i="1"/>
  <c r="V130" i="1"/>
  <c r="I130" i="1"/>
  <c r="V129" i="1"/>
  <c r="I129" i="1"/>
  <c r="V128" i="1"/>
  <c r="I128" i="1"/>
  <c r="V127" i="1"/>
  <c r="I127" i="1"/>
  <c r="V126" i="1"/>
  <c r="I126" i="1"/>
  <c r="V125" i="1"/>
  <c r="V137" i="1" s="1"/>
  <c r="I125" i="1"/>
  <c r="I137" i="1" s="1"/>
  <c r="H166" i="1" l="1"/>
  <c r="U166" i="1"/>
  <c r="W166" i="1" s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66" i="1"/>
  <c r="W165" i="1"/>
  <c r="W163" i="1"/>
  <c r="W161" i="1"/>
  <c r="W159" i="1"/>
  <c r="W157" i="1"/>
  <c r="W155" i="1"/>
  <c r="W153" i="1"/>
  <c r="W151" i="1"/>
  <c r="W149" i="1"/>
  <c r="W147" i="1"/>
  <c r="W145" i="1"/>
  <c r="W143" i="1"/>
  <c r="W141" i="1"/>
  <c r="W142" i="1" l="1"/>
  <c r="W144" i="1"/>
  <c r="W146" i="1"/>
  <c r="W148" i="1"/>
  <c r="W150" i="1"/>
  <c r="W152" i="1"/>
  <c r="W154" i="1"/>
  <c r="W156" i="1"/>
  <c r="W158" i="1"/>
  <c r="W160" i="1"/>
  <c r="W162" i="1"/>
  <c r="W164" i="1"/>
</calcChain>
</file>

<file path=xl/sharedStrings.xml><?xml version="1.0" encoding="utf-8"?>
<sst xmlns="http://schemas.openxmlformats.org/spreadsheetml/2006/main" count="520" uniqueCount="105">
  <si>
    <t>TIPO</t>
  </si>
  <si>
    <t>Mes</t>
  </si>
  <si>
    <t>DPTO.</t>
  </si>
  <si>
    <t>EDADVICT</t>
  </si>
  <si>
    <t>LIMA_Y_CALLAO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</si>
  <si>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</si>
  <si>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</si>
  <si>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</si>
  <si>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</si>
  <si>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</si>
  <si>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</si>
  <si>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</si>
  <si>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</si>
  <si>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</si>
  <si>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</si>
  <si>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HIJOS</t>
  </si>
  <si>
    <t>11</t>
  </si>
  <si>
    <t>12</t>
  </si>
  <si>
    <t>13</t>
  </si>
  <si>
    <t>14</t>
  </si>
  <si>
    <t>ZONA</t>
  </si>
  <si>
    <t>15</t>
  </si>
  <si>
    <t>16</t>
  </si>
  <si>
    <t>EMBARAZO</t>
  </si>
  <si>
    <t>17</t>
  </si>
  <si>
    <t>18</t>
  </si>
  <si>
    <t>ESCENARIO</t>
  </si>
  <si>
    <t>19</t>
  </si>
  <si>
    <t>20</t>
  </si>
  <si>
    <t>21</t>
  </si>
  <si>
    <t>22</t>
  </si>
  <si>
    <t>23</t>
  </si>
  <si>
    <t>24</t>
  </si>
  <si>
    <t>25</t>
  </si>
  <si>
    <t>PROGRAMA NACIONAL CONTRA LA VIOLENCIA FAMILIAR Y SEXUAL</t>
  </si>
  <si>
    <t>RESUMEN ESTADÍSTICO DE VIOLENCIA FEMINICIDA</t>
  </si>
  <si>
    <t>Período: Enero - Abril 2015 (Preliminar)</t>
  </si>
  <si>
    <t xml:space="preserve"> I: Magnitud por años (2009 al 2015)</t>
  </si>
  <si>
    <t>CASOS CON CARACTERÍSTICAS DE FEMINICIDIO</t>
  </si>
  <si>
    <t>CASOS CON CARACTERÍSTICAS DE TENTATIVA DE FEMINICIDIO</t>
  </si>
  <si>
    <r>
      <rPr>
        <b/>
        <i/>
        <sz val="11"/>
        <rFont val="Calibri"/>
        <family val="2"/>
      </rPr>
      <t>Cuadro 1</t>
    </r>
    <r>
      <rPr>
        <i/>
        <sz val="11"/>
        <rFont val="Calibri"/>
        <family val="2"/>
      </rPr>
      <t>: Casos según año y mes de reporte.</t>
    </r>
  </si>
  <si>
    <r>
      <rPr>
        <b/>
        <i/>
        <sz val="11"/>
        <rFont val="Calibri"/>
        <family val="2"/>
      </rPr>
      <t>Cuadro 2</t>
    </r>
    <r>
      <rPr>
        <i/>
        <sz val="11"/>
        <rFont val="Calibri"/>
        <family val="2"/>
      </rPr>
      <t>: Casos atendidos según año y mes de reporte.</t>
    </r>
  </si>
  <si>
    <t>Mes/año</t>
  </si>
  <si>
    <t>Consolidadado
(2009-2015)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</si>
  <si>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</si>
  <si>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</si>
  <si>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</si>
  <si>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</si>
  <si>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</si>
  <si>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</si>
  <si>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</si>
  <si>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</si>
  <si>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</si>
  <si>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</si>
  <si>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</si>
  <si>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</si>
  <si>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</si>
  <si>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Fuente: Registro de victimas con caracteristicas de feminicidio - PNCVFS / MIMP</t>
  </si>
  <si>
    <t>Fuente: Registro de casos y atenciones en los Centro Emergencia Mujer - PNCVFS / MIMP</t>
  </si>
  <si>
    <r>
      <rPr>
        <b/>
        <i/>
        <sz val="10.5"/>
        <color indexed="8"/>
        <rFont val="Calibri"/>
        <family val="2"/>
      </rPr>
      <t>Cuadro 3</t>
    </r>
    <r>
      <rPr>
        <i/>
        <sz val="10.5"/>
        <color indexed="8"/>
        <rFont val="Calibri"/>
        <family val="2"/>
      </rPr>
      <t xml:space="preserve">: Casos </t>
    </r>
    <r>
      <rPr>
        <i/>
        <sz val="10.5"/>
        <color indexed="8"/>
        <rFont val="Calibri"/>
        <family val="2"/>
      </rPr>
      <t>según año y  regiones.</t>
    </r>
  </si>
  <si>
    <r>
      <rPr>
        <b/>
        <i/>
        <sz val="10.5"/>
        <color indexed="8"/>
        <rFont val="Calibri"/>
        <family val="2"/>
      </rPr>
      <t>Cuadro 4</t>
    </r>
    <r>
      <rPr>
        <i/>
        <sz val="10.5"/>
        <color indexed="8"/>
        <rFont val="Calibri"/>
        <family val="2"/>
      </rPr>
      <t>: Casos según año y  regiones.</t>
    </r>
  </si>
  <si>
    <t>Región</t>
  </si>
  <si>
    <t>2009-2010</t>
  </si>
  <si>
    <t>%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</si>
  <si>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</si>
  <si>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</si>
  <si>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</si>
  <si>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</si>
  <si>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</si>
  <si>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</si>
  <si>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</si>
  <si>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</si>
  <si>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</si>
  <si>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</si>
  <si>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</si>
  <si>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</si>
  <si>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</si>
  <si>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</si>
  <si>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</si>
  <si>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</si>
  <si>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</si>
  <si>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</si>
  <si>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</si>
  <si>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</si>
  <si>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</si>
  <si>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</si>
  <si>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</si>
  <si>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</si>
  <si>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</si>
  <si>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rPr>
        <b/>
        <i/>
        <sz val="10"/>
        <color indexed="8"/>
        <rFont val="Calibri"/>
        <family val="2"/>
      </rPr>
      <t>Cuadro 6</t>
    </r>
    <r>
      <rPr>
        <i/>
        <sz val="10"/>
        <color indexed="8"/>
        <rFont val="Calibri"/>
        <family val="2"/>
      </rPr>
      <t xml:space="preserve">: </t>
    </r>
    <r>
      <rPr>
        <b/>
        <i/>
        <u/>
        <sz val="10"/>
        <color indexed="8"/>
        <rFont val="Calibri"/>
        <family val="2"/>
      </rPr>
      <t>Promedio</t>
    </r>
    <r>
      <rPr>
        <i/>
        <sz val="10"/>
        <color indexed="8"/>
        <rFont val="Calibri"/>
        <family val="2"/>
      </rPr>
      <t xml:space="preserve">  mensual según año. </t>
    </r>
  </si>
  <si>
    <r>
      <rPr>
        <b/>
        <i/>
        <sz val="10"/>
        <color indexed="8"/>
        <rFont val="Calibri"/>
        <family val="2"/>
      </rPr>
      <t>Cuadro 7</t>
    </r>
    <r>
      <rPr>
        <i/>
        <sz val="10"/>
        <color indexed="8"/>
        <rFont val="Calibri"/>
        <family val="2"/>
      </rPr>
      <t xml:space="preserve">: </t>
    </r>
    <r>
      <rPr>
        <b/>
        <i/>
        <u/>
        <sz val="10"/>
        <color indexed="8"/>
        <rFont val="Calibri"/>
        <family val="2"/>
      </rPr>
      <t>Promedio</t>
    </r>
    <r>
      <rPr>
        <i/>
        <sz val="10"/>
        <color indexed="8"/>
        <rFont val="Calibri"/>
        <family val="2"/>
      </rPr>
      <t xml:space="preserve">  mensual según año. </t>
    </r>
  </si>
  <si>
    <t>Año</t>
  </si>
  <si>
    <t>Promedio</t>
  </si>
  <si>
    <t>2015 (*)</t>
  </si>
  <si>
    <t>(*) Casos registrados por los CEM de enero - abril 2015</t>
  </si>
  <si>
    <t>II: MINISTERIO PÚBLICO - FISCALIA DE LA NACIÓN</t>
  </si>
  <si>
    <r>
      <rPr>
        <b/>
        <i/>
        <u/>
        <sz val="12"/>
        <color indexed="8"/>
        <rFont val="Calibri"/>
        <family val="2"/>
      </rPr>
      <t>Cuadro 1</t>
    </r>
    <r>
      <rPr>
        <i/>
        <sz val="12"/>
        <color indexed="8"/>
        <rFont val="Calibri"/>
        <family val="2"/>
      </rPr>
      <t xml:space="preserve">: Casos de </t>
    </r>
    <r>
      <rPr>
        <b/>
        <i/>
        <sz val="12"/>
        <color indexed="8"/>
        <rFont val="Calibri"/>
        <family val="2"/>
      </rPr>
      <t>FEMINICIDIO</t>
    </r>
    <r>
      <rPr>
        <i/>
        <sz val="12"/>
        <color indexed="8"/>
        <rFont val="Calibri"/>
        <family val="2"/>
      </rPr>
      <t xml:space="preserve"> - Ministerio Público/Fiscalía de la Nación</t>
    </r>
  </si>
  <si>
    <r>
      <rPr>
        <b/>
        <i/>
        <u/>
        <sz val="12"/>
        <color indexed="8"/>
        <rFont val="Calibri"/>
        <family val="2"/>
      </rPr>
      <t>Cuadro 2</t>
    </r>
    <r>
      <rPr>
        <i/>
        <sz val="12"/>
        <color indexed="8"/>
        <rFont val="Calibri"/>
        <family val="2"/>
      </rPr>
      <t xml:space="preserve">: Casos de </t>
    </r>
    <r>
      <rPr>
        <b/>
        <i/>
        <sz val="12"/>
        <color indexed="8"/>
        <rFont val="Calibri"/>
        <family val="2"/>
      </rPr>
      <t>TENTATIVA DE FEMINICIDIO</t>
    </r>
    <r>
      <rPr>
        <i/>
        <sz val="12"/>
        <color indexed="8"/>
        <rFont val="Calibri"/>
        <family val="2"/>
      </rPr>
      <t xml:space="preserve"> - Ministerio Público/Fiscalía de la Nación</t>
    </r>
  </si>
  <si>
    <t>Intimo</t>
  </si>
  <si>
    <t>No Intimo</t>
  </si>
  <si>
    <t>Promedio
Mensual</t>
  </si>
  <si>
    <t>-</t>
  </si>
  <si>
    <t>Consolidado
(2009 - 2015(*))</t>
  </si>
  <si>
    <t>Fuente: Registro de feminicidio Ministerio Público</t>
  </si>
  <si>
    <t>(*) Registro de 01 enero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</si>
</sst>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&quot;€&quot;_-;\-* #,##0.00\ &quot;€&quot;_-;_-* &quot;-&quot;??\ &quot;€&quot;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C00000"/>
      <name val="Verdana"/>
      <family val="2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</font>
    <font>
      <i/>
      <sz val="11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indexed="8"/>
      <name val="Calibri"/>
      <family val="2"/>
    </font>
    <font>
      <i/>
      <sz val="10.5"/>
      <color indexed="8"/>
      <name val="Calibri"/>
      <family val="2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10.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0.5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9"/>
        <bgColor indexed="5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5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hair">
        <color theme="9" tint="-0.499984740745262"/>
      </right>
      <top style="thick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thick">
        <color theme="9" tint="-0.499984740745262"/>
      </top>
      <bottom/>
      <diagonal/>
    </border>
    <border>
      <left style="hair">
        <color theme="9" tint="-0.499984740745262"/>
      </left>
      <right/>
      <top style="thick">
        <color theme="9" tint="-0.499984740745262"/>
      </top>
      <bottom/>
      <diagonal/>
    </border>
    <border>
      <left style="hair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hair">
        <color theme="9" tint="-0.499984740745262"/>
      </right>
      <top/>
      <bottom/>
      <diagonal/>
    </border>
    <border>
      <left style="hair">
        <color theme="9" tint="-0.499984740745262"/>
      </left>
      <right/>
      <top/>
      <bottom/>
      <diagonal/>
    </border>
    <border>
      <left style="hair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thick">
        <color theme="9" tint="-0.499984740745262"/>
      </left>
      <right style="hair">
        <color theme="9" tint="-0.499984740745262"/>
      </right>
      <top/>
      <bottom style="thick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thick">
        <color theme="9" tint="-0.499984740745262"/>
      </bottom>
      <diagonal/>
    </border>
    <border>
      <left style="hair">
        <color theme="9" tint="-0.499984740745262"/>
      </left>
      <right/>
      <top/>
      <bottom style="thick">
        <color theme="9" tint="-0.499984740745262"/>
      </bottom>
      <diagonal/>
    </border>
    <border>
      <left style="hair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  <border>
      <left/>
      <right/>
      <top/>
      <bottom style="thick">
        <color theme="9" tint="-0.499984740745262"/>
      </bottom>
      <diagonal/>
    </border>
  </borders>
  <cellStyleXfs count="56">
    <xf numFmtId="0" fontId="0" fillId="0" borderId="0"/>
    <xf numFmtId="0" fontId="1" fillId="0" borderId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1" fillId="0" borderId="0"/>
    <xf numFmtId="0" fontId="1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43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NumberFormat="1" applyFont="1" applyFill="1" applyAlignment="1">
      <alignment vertical="center" wrapText="1"/>
    </xf>
    <xf numFmtId="49" fontId="2" fillId="2" borderId="0" xfId="1" applyNumberFormat="1" applyFont="1" applyFill="1" applyAlignment="1">
      <alignment vertical="center" wrapText="1"/>
    </xf>
    <xf numFmtId="0" fontId="2" fillId="2" borderId="0" xfId="1" applyNumberFormat="1" applyFont="1" applyFill="1" applyBorder="1" applyAlignment="1">
      <alignment horizontal="left" vertical="center" wrapText="1"/>
    </xf>
    <xf numFmtId="0" fontId="6" fillId="4" borderId="0" xfId="1" applyNumberFormat="1" applyFont="1" applyFill="1" applyBorder="1" applyAlignment="1">
      <alignment horizontal="left" vertical="center" wrapText="1"/>
    </xf>
    <xf numFmtId="0" fontId="2" fillId="4" borderId="0" xfId="1" applyFont="1" applyFill="1" applyAlignment="1">
      <alignment vertical="center" wrapText="1"/>
    </xf>
    <xf numFmtId="0" fontId="8" fillId="4" borderId="0" xfId="1" applyNumberFormat="1" applyFont="1" applyFill="1" applyBorder="1" applyAlignment="1">
      <alignment horizontal="center" vertical="center" wrapText="1"/>
    </xf>
    <xf numFmtId="0" fontId="9" fillId="3" borderId="0" xfId="1" applyNumberFormat="1" applyFont="1" applyFill="1" applyBorder="1" applyAlignment="1">
      <alignment horizontal="center" vertical="center" wrapText="1"/>
    </xf>
    <xf numFmtId="0" fontId="9" fillId="4" borderId="0" xfId="1" applyNumberFormat="1" applyFont="1" applyFill="1" applyBorder="1" applyAlignment="1">
      <alignment vertical="center" wrapText="1"/>
    </xf>
    <xf numFmtId="0" fontId="10" fillId="4" borderId="0" xfId="1" applyNumberFormat="1" applyFont="1" applyFill="1" applyBorder="1" applyAlignment="1">
      <alignment horizontal="left" vertical="center" wrapText="1"/>
    </xf>
    <xf numFmtId="0" fontId="10" fillId="3" borderId="0" xfId="1" applyNumberFormat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left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0" fontId="13" fillId="4" borderId="0" xfId="1" applyFont="1" applyFill="1" applyBorder="1" applyAlignment="1">
      <alignment vertical="center" wrapText="1"/>
    </xf>
    <xf numFmtId="0" fontId="13" fillId="3" borderId="0" xfId="1" applyFont="1" applyFill="1" applyBorder="1" applyAlignment="1">
      <alignment vertical="center" wrapText="1"/>
    </xf>
    <xf numFmtId="0" fontId="18" fillId="4" borderId="0" xfId="1" applyFont="1" applyFill="1" applyBorder="1" applyAlignment="1">
      <alignment vertical="center" wrapText="1"/>
    </xf>
    <xf numFmtId="0" fontId="18" fillId="3" borderId="0" xfId="1" applyFont="1" applyFill="1" applyBorder="1" applyAlignment="1">
      <alignment vertical="center" wrapText="1"/>
    </xf>
    <xf numFmtId="0" fontId="13" fillId="5" borderId="0" xfId="1" applyFont="1" applyFill="1" applyBorder="1" applyAlignment="1">
      <alignment vertical="center"/>
    </xf>
    <xf numFmtId="0" fontId="21" fillId="6" borderId="9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21" fillId="6" borderId="1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left" vertical="center"/>
    </xf>
    <xf numFmtId="3" fontId="22" fillId="2" borderId="0" xfId="2" applyNumberFormat="1" applyFont="1" applyFill="1" applyBorder="1" applyAlignment="1">
      <alignment horizontal="center" vertical="center"/>
    </xf>
    <xf numFmtId="3" fontId="15" fillId="2" borderId="0" xfId="2" applyNumberFormat="1" applyFont="1" applyFill="1" applyBorder="1" applyAlignment="1">
      <alignment horizontal="center" vertical="center"/>
    </xf>
    <xf numFmtId="9" fontId="23" fillId="2" borderId="12" xfId="2" applyFont="1" applyFill="1" applyBorder="1" applyAlignment="1">
      <alignment horizontal="center" vertical="center"/>
    </xf>
    <xf numFmtId="1" fontId="23" fillId="4" borderId="0" xfId="2" applyNumberFormat="1" applyFont="1" applyFill="1" applyBorder="1" applyAlignment="1">
      <alignment horizontal="center" vertical="center"/>
    </xf>
    <xf numFmtId="1" fontId="23" fillId="3" borderId="0" xfId="2" applyNumberFormat="1" applyFont="1" applyFill="1" applyBorder="1" applyAlignment="1">
      <alignment horizontal="center" vertical="center"/>
    </xf>
    <xf numFmtId="9" fontId="23" fillId="2" borderId="13" xfId="2" applyFont="1" applyFill="1" applyBorder="1" applyAlignment="1">
      <alignment horizontal="center" vertical="center"/>
    </xf>
    <xf numFmtId="0" fontId="14" fillId="8" borderId="0" xfId="1" applyFont="1" applyFill="1" applyBorder="1" applyAlignment="1">
      <alignment horizontal="left" vertical="center"/>
    </xf>
    <xf numFmtId="3" fontId="15" fillId="8" borderId="0" xfId="2" applyNumberFormat="1" applyFont="1" applyFill="1" applyBorder="1" applyAlignment="1">
      <alignment horizontal="center" vertical="center"/>
    </xf>
    <xf numFmtId="9" fontId="23" fillId="10" borderId="12" xfId="2" applyFont="1" applyFill="1" applyBorder="1" applyAlignment="1">
      <alignment horizontal="center" vertical="center"/>
    </xf>
    <xf numFmtId="9" fontId="23" fillId="10" borderId="13" xfId="2" applyFont="1" applyFill="1" applyBorder="1" applyAlignment="1">
      <alignment horizontal="center" vertical="center"/>
    </xf>
    <xf numFmtId="3" fontId="14" fillId="2" borderId="0" xfId="2" applyNumberFormat="1" applyFont="1" applyFill="1" applyBorder="1" applyAlignment="1">
      <alignment horizontal="center" vertical="center"/>
    </xf>
    <xf numFmtId="3" fontId="13" fillId="5" borderId="0" xfId="2" applyNumberFormat="1" applyFont="1" applyFill="1" applyBorder="1" applyAlignment="1">
      <alignment horizontal="center" vertical="center"/>
    </xf>
    <xf numFmtId="9" fontId="13" fillId="6" borderId="18" xfId="2" applyFont="1" applyFill="1" applyBorder="1" applyAlignment="1">
      <alignment horizontal="center" vertical="center"/>
    </xf>
    <xf numFmtId="1" fontId="13" fillId="4" borderId="0" xfId="2" applyNumberFormat="1" applyFont="1" applyFill="1" applyBorder="1" applyAlignment="1">
      <alignment horizontal="center" vertical="center"/>
    </xf>
    <xf numFmtId="1" fontId="13" fillId="3" borderId="0" xfId="2" applyNumberFormat="1" applyFont="1" applyFill="1" applyBorder="1" applyAlignment="1">
      <alignment horizontal="center" vertical="center"/>
    </xf>
    <xf numFmtId="9" fontId="13" fillId="6" borderId="19" xfId="2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vertical="center" wrapText="1"/>
    </xf>
    <xf numFmtId="0" fontId="28" fillId="2" borderId="0" xfId="1" applyFont="1" applyFill="1" applyBorder="1" applyAlignment="1">
      <alignment vertical="center" wrapText="1"/>
    </xf>
    <xf numFmtId="0" fontId="29" fillId="2" borderId="0" xfId="1" applyNumberFormat="1" applyFont="1" applyFill="1" applyBorder="1" applyAlignment="1">
      <alignment vertical="center" wrapText="1"/>
    </xf>
    <xf numFmtId="1" fontId="13" fillId="4" borderId="0" xfId="2" applyNumberFormat="1" applyFont="1" applyFill="1" applyBorder="1" applyAlignment="1">
      <alignment horizontal="center" vertical="center" wrapText="1"/>
    </xf>
    <xf numFmtId="0" fontId="14" fillId="10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/>
    </xf>
    <xf numFmtId="0" fontId="32" fillId="2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/>
    </xf>
    <xf numFmtId="0" fontId="33" fillId="2" borderId="0" xfId="1" applyNumberFormat="1" applyFont="1" applyFill="1" applyBorder="1" applyAlignment="1">
      <alignment vertical="center" wrapText="1"/>
    </xf>
    <xf numFmtId="0" fontId="13" fillId="4" borderId="0" xfId="1" applyFont="1" applyFill="1" applyBorder="1" applyAlignment="1">
      <alignment vertical="center"/>
    </xf>
    <xf numFmtId="0" fontId="38" fillId="2" borderId="0" xfId="1" applyFont="1" applyFill="1" applyBorder="1" applyAlignment="1">
      <alignment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21" fillId="4" borderId="0" xfId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1" fontId="23" fillId="4" borderId="3" xfId="0" applyNumberFormat="1" applyFont="1" applyFill="1" applyBorder="1" applyAlignment="1">
      <alignment horizontal="center" vertical="center" wrapText="1"/>
    </xf>
    <xf numFmtId="1" fontId="39" fillId="4" borderId="0" xfId="0" applyNumberFormat="1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1" fontId="23" fillId="10" borderId="3" xfId="0" applyNumberFormat="1" applyFont="1" applyFill="1" applyBorder="1" applyAlignment="1">
      <alignment horizontal="center" vertical="center" wrapText="1"/>
    </xf>
    <xf numFmtId="1" fontId="15" fillId="8" borderId="0" xfId="0" applyNumberFormat="1" applyFont="1" applyFill="1" applyBorder="1" applyAlignment="1">
      <alignment horizontal="center" vertical="center" wrapText="1"/>
    </xf>
    <xf numFmtId="3" fontId="9" fillId="4" borderId="0" xfId="2" applyNumberFormat="1" applyFont="1" applyFill="1" applyBorder="1" applyAlignment="1">
      <alignment horizontal="center" vertical="center" wrapText="1"/>
    </xf>
    <xf numFmtId="0" fontId="14" fillId="11" borderId="0" xfId="1" applyFont="1" applyFill="1" applyBorder="1" applyAlignment="1">
      <alignment horizontal="center" vertical="center" wrapText="1"/>
    </xf>
    <xf numFmtId="0" fontId="14" fillId="11" borderId="3" xfId="1" applyFont="1" applyFill="1" applyBorder="1" applyAlignment="1">
      <alignment horizontal="center" vertical="center" wrapText="1"/>
    </xf>
    <xf numFmtId="1" fontId="39" fillId="4" borderId="0" xfId="1" applyNumberFormat="1" applyFont="1" applyFill="1" applyBorder="1" applyAlignment="1">
      <alignment horizontal="center" vertical="center" wrapText="1"/>
    </xf>
    <xf numFmtId="0" fontId="23" fillId="5" borderId="0" xfId="1" applyFont="1" applyFill="1" applyBorder="1" applyAlignment="1">
      <alignment horizontal="center" vertical="center" wrapText="1"/>
    </xf>
    <xf numFmtId="1" fontId="23" fillId="5" borderId="5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3" fontId="29" fillId="2" borderId="0" xfId="2" applyNumberFormat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left" vertical="center" wrapText="1"/>
    </xf>
    <xf numFmtId="0" fontId="23" fillId="5" borderId="21" xfId="1" applyFont="1" applyFill="1" applyBorder="1" applyAlignment="1">
      <alignment horizontal="center" vertical="center" wrapText="1"/>
    </xf>
    <xf numFmtId="0" fontId="23" fillId="5" borderId="6" xfId="1" applyFont="1" applyFill="1" applyBorder="1" applyAlignment="1">
      <alignment horizontal="center" vertical="center" wrapText="1"/>
    </xf>
    <xf numFmtId="0" fontId="23" fillId="5" borderId="0" xfId="1" applyFont="1" applyFill="1" applyBorder="1" applyAlignment="1">
      <alignment horizontal="center" vertical="center" wrapText="1"/>
    </xf>
    <xf numFmtId="0" fontId="40" fillId="2" borderId="0" xfId="1" applyFont="1" applyFill="1" applyBorder="1" applyAlignment="1">
      <alignment horizontal="left" vertical="center" wrapText="1"/>
    </xf>
    <xf numFmtId="1" fontId="23" fillId="10" borderId="0" xfId="0" applyNumberFormat="1" applyFont="1" applyFill="1" applyBorder="1" applyAlignment="1">
      <alignment horizontal="center" vertical="center" wrapText="1"/>
    </xf>
    <xf numFmtId="1" fontId="23" fillId="10" borderId="4" xfId="0" applyNumberFormat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1" fontId="14" fillId="11" borderId="0" xfId="0" applyNumberFormat="1" applyFont="1" applyFill="1" applyBorder="1" applyAlignment="1">
      <alignment horizontal="center" vertical="center" wrapText="1"/>
    </xf>
    <xf numFmtId="1" fontId="14" fillId="11" borderId="4" xfId="0" applyNumberFormat="1" applyFont="1" applyFill="1" applyBorder="1" applyAlignment="1">
      <alignment horizontal="center" vertical="center" wrapText="1"/>
    </xf>
    <xf numFmtId="0" fontId="14" fillId="11" borderId="0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1" fontId="23" fillId="4" borderId="0" xfId="0" applyNumberFormat="1" applyFont="1" applyFill="1" applyBorder="1" applyAlignment="1">
      <alignment horizontal="center" vertical="center" wrapText="1"/>
    </xf>
    <xf numFmtId="1" fontId="23" fillId="4" borderId="4" xfId="0" applyNumberFormat="1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center" vertical="center" wrapText="1"/>
    </xf>
    <xf numFmtId="0" fontId="13" fillId="6" borderId="20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13" fillId="6" borderId="0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31" fillId="2" borderId="0" xfId="1" applyNumberFormat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top" wrapText="1"/>
    </xf>
    <xf numFmtId="0" fontId="6" fillId="3" borderId="0" xfId="1" applyNumberFormat="1" applyFont="1" applyFill="1" applyBorder="1" applyAlignment="1">
      <alignment horizontal="left" vertical="center" wrapText="1"/>
    </xf>
    <xf numFmtId="0" fontId="34" fillId="4" borderId="0" xfId="1" applyFont="1" applyFill="1" applyBorder="1" applyAlignment="1">
      <alignment horizontal="center" vertical="center" wrapText="1"/>
    </xf>
    <xf numFmtId="1" fontId="16" fillId="7" borderId="0" xfId="0" applyNumberFormat="1" applyFont="1" applyFill="1" applyBorder="1" applyAlignment="1">
      <alignment horizontal="center" vertical="center" wrapText="1"/>
    </xf>
    <xf numFmtId="1" fontId="16" fillId="9" borderId="0" xfId="0" applyNumberFormat="1" applyFont="1" applyFill="1" applyBorder="1" applyAlignment="1">
      <alignment horizontal="center" vertical="center" wrapText="1"/>
    </xf>
    <xf numFmtId="3" fontId="30" fillId="10" borderId="0" xfId="1" applyNumberFormat="1" applyFont="1" applyFill="1" applyBorder="1" applyAlignment="1">
      <alignment horizontal="center" vertical="center" wrapText="1"/>
    </xf>
    <xf numFmtId="0" fontId="30" fillId="10" borderId="0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left" vertical="center" wrapText="1"/>
    </xf>
    <xf numFmtId="0" fontId="21" fillId="5" borderId="0" xfId="1" applyFont="1" applyFill="1" applyBorder="1" applyAlignment="1">
      <alignment horizontal="center" vertical="center" wrapText="1"/>
    </xf>
    <xf numFmtId="1" fontId="23" fillId="2" borderId="14" xfId="2" applyNumberFormat="1" applyFont="1" applyFill="1" applyBorder="1" applyAlignment="1">
      <alignment horizontal="center" vertical="center"/>
    </xf>
    <xf numFmtId="1" fontId="23" fillId="2" borderId="15" xfId="2" applyNumberFormat="1" applyFont="1" applyFill="1" applyBorder="1" applyAlignment="1">
      <alignment horizontal="center" vertical="center"/>
    </xf>
    <xf numFmtId="1" fontId="13" fillId="6" borderId="16" xfId="2" applyNumberFormat="1" applyFont="1" applyFill="1" applyBorder="1" applyAlignment="1">
      <alignment horizontal="center" vertical="center"/>
    </xf>
    <xf numFmtId="1" fontId="13" fillId="6" borderId="17" xfId="2" applyNumberFormat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 wrapText="1"/>
    </xf>
    <xf numFmtId="1" fontId="23" fillId="10" borderId="14" xfId="2" applyNumberFormat="1" applyFont="1" applyFill="1" applyBorder="1" applyAlignment="1">
      <alignment horizontal="center" vertical="center"/>
    </xf>
    <xf numFmtId="1" fontId="23" fillId="10" borderId="15" xfId="2" applyNumberFormat="1" applyFont="1" applyFill="1" applyBorder="1" applyAlignment="1">
      <alignment horizontal="center" vertical="center"/>
    </xf>
    <xf numFmtId="1" fontId="23" fillId="2" borderId="3" xfId="2" applyNumberFormat="1" applyFont="1" applyFill="1" applyBorder="1" applyAlignment="1">
      <alignment horizontal="center" vertical="center"/>
    </xf>
    <xf numFmtId="1" fontId="23" fillId="2" borderId="11" xfId="2" applyNumberFormat="1" applyFont="1" applyFill="1" applyBorder="1" applyAlignment="1">
      <alignment horizontal="center" vertical="center"/>
    </xf>
    <xf numFmtId="1" fontId="23" fillId="10" borderId="3" xfId="2" applyNumberFormat="1" applyFont="1" applyFill="1" applyBorder="1" applyAlignment="1">
      <alignment horizontal="center" vertical="center"/>
    </xf>
    <xf numFmtId="1" fontId="23" fillId="10" borderId="11" xfId="2" applyNumberFormat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left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10" borderId="3" xfId="1" applyFont="1" applyFill="1" applyBorder="1" applyAlignment="1">
      <alignment horizontal="center" vertical="center" wrapText="1"/>
    </xf>
    <xf numFmtId="0" fontId="14" fillId="10" borderId="4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0" fillId="2" borderId="0" xfId="1" applyNumberFormat="1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7" fillId="2" borderId="0" xfId="1" applyNumberFormat="1" applyFont="1" applyFill="1" applyBorder="1" applyAlignment="1">
      <alignment horizontal="center" vertical="center" wrapText="1"/>
    </xf>
  </cellXfs>
  <cellStyles count="56">
    <cellStyle name="Euro" xfId="3"/>
    <cellStyle name="Hipervínculo 2" xfId="4"/>
    <cellStyle name="Hipervínculo 2 2" xfId="5"/>
    <cellStyle name="Hipervínculo 3" xfId="6"/>
    <cellStyle name="Millares 2" xfId="7"/>
    <cellStyle name="Millares 2 2" xfId="8"/>
    <cellStyle name="Millares 3" xfId="9"/>
    <cellStyle name="Millares 4" xfId="10"/>
    <cellStyle name="Millares 5" xfId="11"/>
    <cellStyle name="Millares 6" xfId="12"/>
    <cellStyle name="Moneda 2" xfId="13"/>
    <cellStyle name="Moneda 3" xfId="14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15" xfId="20"/>
    <cellStyle name="Normal 16" xfId="21"/>
    <cellStyle name="Normal 2" xfId="22"/>
    <cellStyle name="Normal 2 2" xfId="23"/>
    <cellStyle name="Normal 2 2 2" xfId="1"/>
    <cellStyle name="Normal 2 3" xfId="24"/>
    <cellStyle name="Normal 2 4" xfId="25"/>
    <cellStyle name="Normal 2 4 2" xfId="26"/>
    <cellStyle name="Normal 2 5" xfId="27"/>
    <cellStyle name="Normal 3" xfId="28"/>
    <cellStyle name="Normal 3 2" xfId="29"/>
    <cellStyle name="Normal 4" xfId="30"/>
    <cellStyle name="Normal 5" xfId="31"/>
    <cellStyle name="Normal 5 2" xfId="32"/>
    <cellStyle name="Normal 5 3" xfId="33"/>
    <cellStyle name="Normal 6" xfId="34"/>
    <cellStyle name="Normal 7" xfId="35"/>
    <cellStyle name="Normal 8" xfId="36"/>
    <cellStyle name="Normal 9" xfId="37"/>
    <cellStyle name="Porcentaje 2" xfId="2"/>
    <cellStyle name="Porcentaje 3" xfId="38"/>
    <cellStyle name="Porcentaje 3 2" xfId="39"/>
    <cellStyle name="Porcentaje 4" xfId="40"/>
    <cellStyle name="Porcentaje 5" xfId="41"/>
    <cellStyle name="Porcentaje 6" xfId="42"/>
    <cellStyle name="Porcentaje 7" xfId="43"/>
    <cellStyle name="Porcentaje 8" xfId="44"/>
    <cellStyle name="Porcentaje 9" xfId="45"/>
    <cellStyle name="Porcentual 2" xfId="46"/>
    <cellStyle name="Porcentual 2 2" xfId="47"/>
    <cellStyle name="Porcentual 2 3" xfId="48"/>
    <cellStyle name="Porcentual 2 3 2" xfId="49"/>
    <cellStyle name="Porcentual 2 4" xfId="50"/>
    <cellStyle name="Porcentual 2 4 2" xfId="51"/>
    <cellStyle name="Porcentual 2 5" xfId="52"/>
    <cellStyle name="Porcentual 2 6" xfId="53"/>
    <cellStyle name="Porcentual 3" xfId="54"/>
    <cellStyle name="Porcentual 4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4942218043642"/>
          <c:y val="0.20543987557110949"/>
          <c:w val="0.82602420966035961"/>
          <c:h val="0.556915718868475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718E-2"/>
                  <c:y val="-3.6105730901428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800995024875697E-2"/>
                  <c:y val="-4.1263692458775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25870646766316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0851965141546329E-2"/>
                  <c:y val="-6.5122191572918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5959150091739476E-2"/>
                  <c:y val="-5.4933363624812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921149531460265E-2"/>
                  <c:y val="-6.3445230292338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5508806731432E-2"/>
                  <c:y val="-6.6926213118123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FEMINICIDIO!$A$176:$A$182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FEMINICIDIO!$B$176:$B$182</c:f>
              <c:numCache>
                <c:formatCode>0</c:formatCode>
                <c:ptCount val="7"/>
                <c:pt idx="0">
                  <c:v>11.583333333333334</c:v>
                </c:pt>
                <c:pt idx="1">
                  <c:v>10.083333333333334</c:v>
                </c:pt>
                <c:pt idx="2">
                  <c:v>7.75</c:v>
                </c:pt>
                <c:pt idx="3">
                  <c:v>6.916666666666667</c:v>
                </c:pt>
                <c:pt idx="4">
                  <c:v>10.916666666666666</c:v>
                </c:pt>
                <c:pt idx="5">
                  <c:v>8</c:v>
                </c:pt>
                <c:pt idx="6" formatCode="#,##0">
                  <c:v>8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FEMINICIDIO!$A$176:$A$182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FEMINICIDIO!$C$176:$C$182</c:f>
              <c:numCache>
                <c:formatCode>0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85200"/>
        <c:axId val="261280720"/>
      </c:lineChart>
      <c:catAx>
        <c:axId val="2612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s-ES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1280720"/>
        <c:crosses val="autoZero"/>
        <c:auto val="1"/>
        <c:lblAlgn val="ctr"/>
        <c:lblOffset val="100"/>
        <c:noMultiLvlLbl val="0"/>
      </c:catAx>
      <c:valAx>
        <c:axId val="261280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261285200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4942218043642"/>
          <c:y val="0.20543987557110949"/>
          <c:w val="0.82602420966035961"/>
          <c:h val="0.556915718868475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718E-2"/>
                  <c:y val="-3.6105730901428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800995024875697E-2"/>
                  <c:y val="-4.1263692458775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825870646766316E-2"/>
                  <c:y val="-4.126369245877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0851965141546329E-2"/>
                  <c:y val="-6.5122191572918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5959150091739476E-2"/>
                  <c:y val="-5.4933363624812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921149531460265E-2"/>
                  <c:y val="-6.3445230292338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5508806731432E-2"/>
                  <c:y val="-6.6926213118123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FEMINICIDIO!$N$176:$N$182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FEMINICIDIO!$O$176:$O$182</c:f>
              <c:numCache>
                <c:formatCode>0</c:formatCode>
                <c:ptCount val="7"/>
                <c:pt idx="0">
                  <c:v>5.333333333333333</c:v>
                </c:pt>
                <c:pt idx="1">
                  <c:v>3.9166666666666665</c:v>
                </c:pt>
                <c:pt idx="2">
                  <c:v>5.5</c:v>
                </c:pt>
                <c:pt idx="3">
                  <c:v>7.583333333333333</c:v>
                </c:pt>
                <c:pt idx="4">
                  <c:v>12.583333333333334</c:v>
                </c:pt>
                <c:pt idx="5">
                  <c:v>15.5</c:v>
                </c:pt>
                <c:pt idx="6" formatCode="General">
                  <c:v>15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FEMINICIDIO!$N$176:$N$182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FEMINICIDIO!$P$176:$P$182</c:f>
              <c:numCache>
                <c:formatCode>0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84640"/>
        <c:axId val="261282960"/>
      </c:lineChart>
      <c:catAx>
        <c:axId val="2612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s-ES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1282960"/>
        <c:crosses val="autoZero"/>
        <c:auto val="1"/>
        <c:lblAlgn val="ctr"/>
        <c:lblOffset val="100"/>
        <c:noMultiLvlLbl val="0"/>
      </c:catAx>
      <c:valAx>
        <c:axId val="2612829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crossAx val="261284640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Promedio de casos de FEMINICIDO - Ministerio Público</a:t>
            </a:r>
          </a:p>
        </c:rich>
      </c:tx>
      <c:layout>
        <c:manualLayout>
          <c:xMode val="edge"/>
          <c:yMode val="edge"/>
          <c:x val="0.11712346980249515"/>
          <c:y val="1.6819696845852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023476844208699E-2"/>
          <c:y val="0.1761907472409322"/>
          <c:w val="0.9669483509427409"/>
          <c:h val="0.6939683142016887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2">
                  <a:lumMod val="50000"/>
                </a:schemeClr>
              </a:solidFill>
              <a:ln w="38100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111111111111123E-2"/>
                  <c:y val="-5.5555555555555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05"/>
                  <c:y val="-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444444444444502E-2"/>
                  <c:y val="-6.4814814814814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444444444444502E-2"/>
                  <c:y val="-5.0925925925925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666666666666664E-2"/>
                  <c:y val="-5.0925925925925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555555555555582E-2"/>
                  <c:y val="-5.0925925925925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777777777777981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1000" b="1" i="0" u="none" strike="noStrike" baseline="0">
                    <a:solidFill>
                      <a:srgbClr val="8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FEMINICIDIO!$A$206:$A$212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FEMINICIDIO!$E$206:$E$212</c:f>
              <c:numCache>
                <c:formatCode>0</c:formatCode>
                <c:ptCount val="7"/>
                <c:pt idx="0">
                  <c:v>12.833333333333334</c:v>
                </c:pt>
                <c:pt idx="1">
                  <c:v>11.583333333333334</c:v>
                </c:pt>
                <c:pt idx="2">
                  <c:v>10.25</c:v>
                </c:pt>
                <c:pt idx="3">
                  <c:v>10.166666666666666</c:v>
                </c:pt>
                <c:pt idx="4">
                  <c:v>8.75</c:v>
                </c:pt>
                <c:pt idx="5">
                  <c:v>6.416666666666667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81632"/>
        <c:axId val="216082192"/>
      </c:lineChart>
      <c:catAx>
        <c:axId val="216081632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spPr>
          <a:noFill/>
          <a:ln w="25400" cap="flat" cmpd="sng" algn="ctr">
            <a:solidFill>
              <a:schemeClr val="accent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s-ES" sz="1050" b="1" i="0" u="none" strike="noStrike" baseline="0">
                <a:solidFill>
                  <a:srgbClr val="8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6082192"/>
        <c:crosses val="autoZero"/>
        <c:auto val="1"/>
        <c:lblAlgn val="ctr"/>
        <c:lblOffset val="100"/>
        <c:noMultiLvlLbl val="0"/>
      </c:catAx>
      <c:valAx>
        <c:axId val="21608219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21608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://www.mimp.gob.pe/files/programas_nacionales/pncvfs/estadistica/boletin_abril_2015/BV-Abril-2015.pdf" TargetMode="Externa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172</xdr:row>
      <xdr:rowOff>19050</xdr:rowOff>
    </xdr:from>
    <xdr:to>
      <xdr:col>9</xdr:col>
      <xdr:colOff>438150</xdr:colOff>
      <xdr:row>182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161925</xdr:colOff>
      <xdr:row>172</xdr:row>
      <xdr:rowOff>47625</xdr:rowOff>
    </xdr:from>
    <xdr:to>
      <xdr:col>22</xdr:col>
      <xdr:colOff>285750</xdr:colOff>
      <xdr:row>182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286352</xdr:colOff>
      <xdr:row>184</xdr:row>
      <xdr:rowOff>104248</xdr:rowOff>
    </xdr:from>
    <xdr:to>
      <xdr:col>9</xdr:col>
      <xdr:colOff>211490</xdr:colOff>
      <xdr:row>196</xdr:row>
      <xdr:rowOff>81721</xdr:rowOff>
    </xdr:to>
    <xdr:sp macro="" textlink="">
      <xdr:nvSpPr>
        <xdr:cNvPr id="4" name="27 Rectángulo"/>
        <xdr:cNvSpPr/>
      </xdr:nvSpPr>
      <xdr:spPr bwMode="auto">
        <a:xfrm>
          <a:off x="2077052" y="12896323"/>
          <a:ext cx="3011238" cy="1920573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00" b="1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Regiones</a:t>
          </a:r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con mayor casos con </a:t>
          </a:r>
        </a:p>
        <a:p>
          <a:pPr algn="ctr"/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características de feminicidio:</a:t>
          </a:r>
        </a:p>
        <a:p>
          <a:pPr algn="ctr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 Al año 2015: Arequipa, Cusco, Huánuco, Lima, Piura, San Martín y Ucayali.</a:t>
          </a:r>
          <a:endParaRPr lang="es-PE" sz="1000" b="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Acumulado (2009-2015): </a:t>
          </a:r>
          <a:r>
            <a:rPr lang="es-PE" sz="1000" b="0" baseline="0">
              <a:latin typeface="Calibri" panose="020F0502020204030204" pitchFamily="34" charset="0"/>
              <a:cs typeface="Calibri" panose="020F0502020204030204" pitchFamily="34" charset="0"/>
            </a:rPr>
            <a:t>Lima, Ancash, Ayacucho, Cajamarca, Junín, Arequipa, Puno, Callao, Cusco, Huánuco, Ica, La Libertad, Pasco y Lambayeque.</a:t>
          </a:r>
          <a:endParaRPr lang="es-PE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184</xdr:row>
      <xdr:rowOff>66675</xdr:rowOff>
    </xdr:from>
    <xdr:to>
      <xdr:col>2</xdr:col>
      <xdr:colOff>342900</xdr:colOff>
      <xdr:row>196</xdr:row>
      <xdr:rowOff>114300</xdr:rowOff>
    </xdr:to>
    <xdr:pic>
      <xdr:nvPicPr>
        <xdr:cNvPr id="5" name="29 Imagen" descr="mapa.bmp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58750"/>
          <a:ext cx="1638300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382718</xdr:colOff>
      <xdr:row>184</xdr:row>
      <xdr:rowOff>108397</xdr:rowOff>
    </xdr:from>
    <xdr:to>
      <xdr:col>22</xdr:col>
      <xdr:colOff>41689</xdr:colOff>
      <xdr:row>196</xdr:row>
      <xdr:rowOff>14022</xdr:rowOff>
    </xdr:to>
    <xdr:sp macro="" textlink="">
      <xdr:nvSpPr>
        <xdr:cNvPr id="6" name="27 Rectángulo"/>
        <xdr:cNvSpPr/>
      </xdr:nvSpPr>
      <xdr:spPr bwMode="auto">
        <a:xfrm>
          <a:off x="7859843" y="12900472"/>
          <a:ext cx="2906996" cy="1848725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00" b="1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Regiones</a:t>
          </a:r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con mayor casos con características de</a:t>
          </a:r>
        </a:p>
        <a:p>
          <a:pPr algn="ctr"/>
          <a:r>
            <a:rPr lang="es-PE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tentativa de feminicidio:</a:t>
          </a:r>
        </a:p>
        <a:p>
          <a:pPr algn="ctr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 Al año 2015: Lima, Puno, La Libertad, Arequipa, Cajamarca y Ica.</a:t>
          </a:r>
          <a:endParaRPr lang="es-PE" sz="1000" b="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endParaRPr lang="es-PE" sz="1000" b="1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s-PE" sz="1000" b="1" baseline="0">
              <a:latin typeface="Calibri" panose="020F0502020204030204" pitchFamily="34" charset="0"/>
              <a:cs typeface="Calibri" panose="020F0502020204030204" pitchFamily="34" charset="0"/>
            </a:rPr>
            <a:t>Acumulado (2009-2015): </a:t>
          </a:r>
          <a:r>
            <a:rPr lang="es-PE" sz="1000" b="0" baseline="0">
              <a:latin typeface="Calibri" panose="020F0502020204030204" pitchFamily="34" charset="0"/>
              <a:cs typeface="Calibri" panose="020F0502020204030204" pitchFamily="34" charset="0"/>
            </a:rPr>
            <a:t>Lima, Ancash, Ayacucho, Cajamarca, Junín, Arequipa, Puno, Callao, Cusco, Huánuco, Ica, La Libertad, Pasco y Lambayeque.</a:t>
          </a:r>
          <a:endParaRPr lang="es-PE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13</xdr:col>
      <xdr:colOff>0</xdr:colOff>
      <xdr:row>184</xdr:row>
      <xdr:rowOff>66675</xdr:rowOff>
    </xdr:from>
    <xdr:to>
      <xdr:col>15</xdr:col>
      <xdr:colOff>400050</xdr:colOff>
      <xdr:row>197</xdr:row>
      <xdr:rowOff>57150</xdr:rowOff>
    </xdr:to>
    <xdr:pic>
      <xdr:nvPicPr>
        <xdr:cNvPr id="7" name="29 Imagen" descr="mapa.bmp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2858750"/>
          <a:ext cx="17335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466725</xdr:colOff>
      <xdr:row>202</xdr:row>
      <xdr:rowOff>114300</xdr:rowOff>
    </xdr:from>
    <xdr:to>
      <xdr:col>15</xdr:col>
      <xdr:colOff>428625</xdr:colOff>
      <xdr:row>212</xdr:row>
      <xdr:rowOff>400050</xdr:rowOff>
    </xdr:to>
    <xdr:graphicFrame macro="">
      <xdr:nvGraphicFramePr>
        <xdr:cNvPr id="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47625</xdr:colOff>
      <xdr:row>207</xdr:row>
      <xdr:rowOff>76200</xdr:rowOff>
    </xdr:from>
    <xdr:to>
      <xdr:col>6</xdr:col>
      <xdr:colOff>409575</xdr:colOff>
      <xdr:row>209</xdr:row>
      <xdr:rowOff>47625</xdr:rowOff>
    </xdr:to>
    <xdr:sp macro="" textlink="">
      <xdr:nvSpPr>
        <xdr:cNvPr id="9" name="Flecha a la derecha con bandas 1"/>
        <xdr:cNvSpPr/>
      </xdr:nvSpPr>
      <xdr:spPr>
        <a:xfrm>
          <a:off x="3324225" y="17135475"/>
          <a:ext cx="361950" cy="428625"/>
        </a:xfrm>
        <a:prstGeom prst="stripedRight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 editAs="oneCell">
    <xdr:from>
      <xdr:col>0</xdr:col>
      <xdr:colOff>0</xdr:colOff>
      <xdr:row>113</xdr:row>
      <xdr:rowOff>38100</xdr:rowOff>
    </xdr:from>
    <xdr:to>
      <xdr:col>5</xdr:col>
      <xdr:colOff>133350</xdr:colOff>
      <xdr:row>114</xdr:row>
      <xdr:rowOff>314325</xdr:rowOff>
    </xdr:to>
    <xdr:pic>
      <xdr:nvPicPr>
        <xdr:cNvPr id="10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914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118</xdr:row>
      <xdr:rowOff>51954</xdr:rowOff>
    </xdr:from>
    <xdr:to>
      <xdr:col>24</xdr:col>
      <xdr:colOff>736023</xdr:colOff>
      <xdr:row>119</xdr:row>
      <xdr:rowOff>225136</xdr:rowOff>
    </xdr:to>
    <xdr:sp macro="" textlink="">
      <xdr:nvSpPr>
        <xdr:cNvPr id="11" name="10 Rectángulo redondeado">
          <a:hlinkClick xmlns:r="http://schemas.openxmlformats.org/officeDocument/2006/relationships" r:id="rId6"/>
        </xdr:cNvPr>
        <xdr:cNvSpPr/>
      </xdr:nvSpPr>
      <xdr:spPr>
        <a:xfrm>
          <a:off x="11274136" y="1489363"/>
          <a:ext cx="736023" cy="22513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0.96472</cdr:x>
      <cdr:y>0.16875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0.96472</cdr:x>
      <cdr:y>0.1697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2009 -2014*</a:t>
          </a:r>
          <a:endParaRPr lang="es-PE" sz="1000" b="1" i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zegarra/AppData/Roaming/Microsoft/Excel/CAI%20-%20Casos%20y%20Atenciones%202011%20DICIEMBRE%20(version%202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223"/>
  <sheetViews>
    <sheetView tabSelected="1" view="pageBreakPreview" topLeftCell="V114" zoomScale="110" zoomScaleSheetLayoutView="110" workbookViewId="0">
      <selection activeCell="Y122" sqref="Y122"/>
    </sheetView>
  </sheetViews>
  <sheetFormatPr baseColWidth="10" defaultRowHeight="15.75" x14ac:dyDescent="0.25"/>
  <cols>
    <col min="1" max="1" width="12" style="1" customWidth="1"/>
    <col min="2" max="6" width="7.42578125" style="1" customWidth="1"/>
    <col min="7" max="7" width="9.28515625" style="1" customWidth="1"/>
    <col min="8" max="8" width="8" style="1" customWidth="1"/>
    <col min="9" max="10" width="6.7109375" style="1" customWidth="1"/>
    <col min="11" max="11" width="1" style="1" customWidth="1"/>
    <col min="12" max="12" width="1.85546875" style="1" customWidth="1"/>
    <col min="13" max="13" width="1.42578125" style="1" customWidth="1"/>
    <col min="14" max="14" width="12" style="1" customWidth="1"/>
    <col min="15" max="19" width="8" style="1" customWidth="1"/>
    <col min="20" max="20" width="9.5703125" style="1" customWidth="1"/>
    <col min="21" max="21" width="8.5703125" style="1" customWidth="1"/>
    <col min="22" max="23" width="6.5703125" style="1" customWidth="1"/>
    <col min="24" max="24" width="1.28515625" style="1" customWidth="1"/>
    <col min="25" max="256" width="11.42578125" style="1"/>
    <col min="257" max="257" width="12" style="1" customWidth="1"/>
    <col min="258" max="262" width="7.42578125" style="1" customWidth="1"/>
    <col min="263" max="263" width="9.28515625" style="1" customWidth="1"/>
    <col min="264" max="264" width="8" style="1" customWidth="1"/>
    <col min="265" max="266" width="6.7109375" style="1" customWidth="1"/>
    <col min="267" max="267" width="1" style="1" customWidth="1"/>
    <col min="268" max="268" width="1.85546875" style="1" customWidth="1"/>
    <col min="269" max="269" width="1.42578125" style="1" customWidth="1"/>
    <col min="270" max="270" width="12" style="1" customWidth="1"/>
    <col min="271" max="275" width="8" style="1" customWidth="1"/>
    <col min="276" max="276" width="9.5703125" style="1" customWidth="1"/>
    <col min="277" max="277" width="8.5703125" style="1" customWidth="1"/>
    <col min="278" max="279" width="6.5703125" style="1" customWidth="1"/>
    <col min="280" max="280" width="1.28515625" style="1" customWidth="1"/>
    <col min="281" max="512" width="11.42578125" style="1"/>
    <col min="513" max="513" width="12" style="1" customWidth="1"/>
    <col min="514" max="518" width="7.42578125" style="1" customWidth="1"/>
    <col min="519" max="519" width="9.28515625" style="1" customWidth="1"/>
    <col min="520" max="520" width="8" style="1" customWidth="1"/>
    <col min="521" max="522" width="6.7109375" style="1" customWidth="1"/>
    <col min="523" max="523" width="1" style="1" customWidth="1"/>
    <col min="524" max="524" width="1.85546875" style="1" customWidth="1"/>
    <col min="525" max="525" width="1.42578125" style="1" customWidth="1"/>
    <col min="526" max="526" width="12" style="1" customWidth="1"/>
    <col min="527" max="531" width="8" style="1" customWidth="1"/>
    <col min="532" max="532" width="9.5703125" style="1" customWidth="1"/>
    <col min="533" max="533" width="8.5703125" style="1" customWidth="1"/>
    <col min="534" max="535" width="6.5703125" style="1" customWidth="1"/>
    <col min="536" max="536" width="1.28515625" style="1" customWidth="1"/>
    <col min="537" max="768" width="11.42578125" style="1"/>
    <col min="769" max="769" width="12" style="1" customWidth="1"/>
    <col min="770" max="774" width="7.42578125" style="1" customWidth="1"/>
    <col min="775" max="775" width="9.28515625" style="1" customWidth="1"/>
    <col min="776" max="776" width="8" style="1" customWidth="1"/>
    <col min="777" max="778" width="6.7109375" style="1" customWidth="1"/>
    <col min="779" max="779" width="1" style="1" customWidth="1"/>
    <col min="780" max="780" width="1.85546875" style="1" customWidth="1"/>
    <col min="781" max="781" width="1.42578125" style="1" customWidth="1"/>
    <col min="782" max="782" width="12" style="1" customWidth="1"/>
    <col min="783" max="787" width="8" style="1" customWidth="1"/>
    <col min="788" max="788" width="9.5703125" style="1" customWidth="1"/>
    <col min="789" max="789" width="8.5703125" style="1" customWidth="1"/>
    <col min="790" max="791" width="6.5703125" style="1" customWidth="1"/>
    <col min="792" max="792" width="1.28515625" style="1" customWidth="1"/>
    <col min="793" max="1024" width="11.42578125" style="1"/>
    <col min="1025" max="1025" width="12" style="1" customWidth="1"/>
    <col min="1026" max="1030" width="7.42578125" style="1" customWidth="1"/>
    <col min="1031" max="1031" width="9.28515625" style="1" customWidth="1"/>
    <col min="1032" max="1032" width="8" style="1" customWidth="1"/>
    <col min="1033" max="1034" width="6.7109375" style="1" customWidth="1"/>
    <col min="1035" max="1035" width="1" style="1" customWidth="1"/>
    <col min="1036" max="1036" width="1.85546875" style="1" customWidth="1"/>
    <col min="1037" max="1037" width="1.42578125" style="1" customWidth="1"/>
    <col min="1038" max="1038" width="12" style="1" customWidth="1"/>
    <col min="1039" max="1043" width="8" style="1" customWidth="1"/>
    <col min="1044" max="1044" width="9.5703125" style="1" customWidth="1"/>
    <col min="1045" max="1045" width="8.5703125" style="1" customWidth="1"/>
    <col min="1046" max="1047" width="6.5703125" style="1" customWidth="1"/>
    <col min="1048" max="1048" width="1.28515625" style="1" customWidth="1"/>
    <col min="1049" max="1280" width="11.42578125" style="1"/>
    <col min="1281" max="1281" width="12" style="1" customWidth="1"/>
    <col min="1282" max="1286" width="7.42578125" style="1" customWidth="1"/>
    <col min="1287" max="1287" width="9.28515625" style="1" customWidth="1"/>
    <col min="1288" max="1288" width="8" style="1" customWidth="1"/>
    <col min="1289" max="1290" width="6.7109375" style="1" customWidth="1"/>
    <col min="1291" max="1291" width="1" style="1" customWidth="1"/>
    <col min="1292" max="1292" width="1.85546875" style="1" customWidth="1"/>
    <col min="1293" max="1293" width="1.42578125" style="1" customWidth="1"/>
    <col min="1294" max="1294" width="12" style="1" customWidth="1"/>
    <col min="1295" max="1299" width="8" style="1" customWidth="1"/>
    <col min="1300" max="1300" width="9.5703125" style="1" customWidth="1"/>
    <col min="1301" max="1301" width="8.5703125" style="1" customWidth="1"/>
    <col min="1302" max="1303" width="6.5703125" style="1" customWidth="1"/>
    <col min="1304" max="1304" width="1.28515625" style="1" customWidth="1"/>
    <col min="1305" max="1536" width="11.42578125" style="1"/>
    <col min="1537" max="1537" width="12" style="1" customWidth="1"/>
    <col min="1538" max="1542" width="7.42578125" style="1" customWidth="1"/>
    <col min="1543" max="1543" width="9.28515625" style="1" customWidth="1"/>
    <col min="1544" max="1544" width="8" style="1" customWidth="1"/>
    <col min="1545" max="1546" width="6.7109375" style="1" customWidth="1"/>
    <col min="1547" max="1547" width="1" style="1" customWidth="1"/>
    <col min="1548" max="1548" width="1.85546875" style="1" customWidth="1"/>
    <col min="1549" max="1549" width="1.42578125" style="1" customWidth="1"/>
    <col min="1550" max="1550" width="12" style="1" customWidth="1"/>
    <col min="1551" max="1555" width="8" style="1" customWidth="1"/>
    <col min="1556" max="1556" width="9.5703125" style="1" customWidth="1"/>
    <col min="1557" max="1557" width="8.5703125" style="1" customWidth="1"/>
    <col min="1558" max="1559" width="6.5703125" style="1" customWidth="1"/>
    <col min="1560" max="1560" width="1.28515625" style="1" customWidth="1"/>
    <col min="1561" max="1792" width="11.42578125" style="1"/>
    <col min="1793" max="1793" width="12" style="1" customWidth="1"/>
    <col min="1794" max="1798" width="7.42578125" style="1" customWidth="1"/>
    <col min="1799" max="1799" width="9.28515625" style="1" customWidth="1"/>
    <col min="1800" max="1800" width="8" style="1" customWidth="1"/>
    <col min="1801" max="1802" width="6.7109375" style="1" customWidth="1"/>
    <col min="1803" max="1803" width="1" style="1" customWidth="1"/>
    <col min="1804" max="1804" width="1.85546875" style="1" customWidth="1"/>
    <col min="1805" max="1805" width="1.42578125" style="1" customWidth="1"/>
    <col min="1806" max="1806" width="12" style="1" customWidth="1"/>
    <col min="1807" max="1811" width="8" style="1" customWidth="1"/>
    <col min="1812" max="1812" width="9.5703125" style="1" customWidth="1"/>
    <col min="1813" max="1813" width="8.5703125" style="1" customWidth="1"/>
    <col min="1814" max="1815" width="6.5703125" style="1" customWidth="1"/>
    <col min="1816" max="1816" width="1.28515625" style="1" customWidth="1"/>
    <col min="1817" max="2048" width="11.42578125" style="1"/>
    <col min="2049" max="2049" width="12" style="1" customWidth="1"/>
    <col min="2050" max="2054" width="7.42578125" style="1" customWidth="1"/>
    <col min="2055" max="2055" width="9.28515625" style="1" customWidth="1"/>
    <col min="2056" max="2056" width="8" style="1" customWidth="1"/>
    <col min="2057" max="2058" width="6.7109375" style="1" customWidth="1"/>
    <col min="2059" max="2059" width="1" style="1" customWidth="1"/>
    <col min="2060" max="2060" width="1.85546875" style="1" customWidth="1"/>
    <col min="2061" max="2061" width="1.42578125" style="1" customWidth="1"/>
    <col min="2062" max="2062" width="12" style="1" customWidth="1"/>
    <col min="2063" max="2067" width="8" style="1" customWidth="1"/>
    <col min="2068" max="2068" width="9.5703125" style="1" customWidth="1"/>
    <col min="2069" max="2069" width="8.5703125" style="1" customWidth="1"/>
    <col min="2070" max="2071" width="6.5703125" style="1" customWidth="1"/>
    <col min="2072" max="2072" width="1.28515625" style="1" customWidth="1"/>
    <col min="2073" max="2304" width="11.42578125" style="1"/>
    <col min="2305" max="2305" width="12" style="1" customWidth="1"/>
    <col min="2306" max="2310" width="7.42578125" style="1" customWidth="1"/>
    <col min="2311" max="2311" width="9.28515625" style="1" customWidth="1"/>
    <col min="2312" max="2312" width="8" style="1" customWidth="1"/>
    <col min="2313" max="2314" width="6.7109375" style="1" customWidth="1"/>
    <col min="2315" max="2315" width="1" style="1" customWidth="1"/>
    <col min="2316" max="2316" width="1.85546875" style="1" customWidth="1"/>
    <col min="2317" max="2317" width="1.42578125" style="1" customWidth="1"/>
    <col min="2318" max="2318" width="12" style="1" customWidth="1"/>
    <col min="2319" max="2323" width="8" style="1" customWidth="1"/>
    <col min="2324" max="2324" width="9.5703125" style="1" customWidth="1"/>
    <col min="2325" max="2325" width="8.5703125" style="1" customWidth="1"/>
    <col min="2326" max="2327" width="6.5703125" style="1" customWidth="1"/>
    <col min="2328" max="2328" width="1.28515625" style="1" customWidth="1"/>
    <col min="2329" max="2560" width="11.42578125" style="1"/>
    <col min="2561" max="2561" width="12" style="1" customWidth="1"/>
    <col min="2562" max="2566" width="7.42578125" style="1" customWidth="1"/>
    <col min="2567" max="2567" width="9.28515625" style="1" customWidth="1"/>
    <col min="2568" max="2568" width="8" style="1" customWidth="1"/>
    <col min="2569" max="2570" width="6.7109375" style="1" customWidth="1"/>
    <col min="2571" max="2571" width="1" style="1" customWidth="1"/>
    <col min="2572" max="2572" width="1.85546875" style="1" customWidth="1"/>
    <col min="2573" max="2573" width="1.42578125" style="1" customWidth="1"/>
    <col min="2574" max="2574" width="12" style="1" customWidth="1"/>
    <col min="2575" max="2579" width="8" style="1" customWidth="1"/>
    <col min="2580" max="2580" width="9.5703125" style="1" customWidth="1"/>
    <col min="2581" max="2581" width="8.5703125" style="1" customWidth="1"/>
    <col min="2582" max="2583" width="6.5703125" style="1" customWidth="1"/>
    <col min="2584" max="2584" width="1.28515625" style="1" customWidth="1"/>
    <col min="2585" max="2816" width="11.42578125" style="1"/>
    <col min="2817" max="2817" width="12" style="1" customWidth="1"/>
    <col min="2818" max="2822" width="7.42578125" style="1" customWidth="1"/>
    <col min="2823" max="2823" width="9.28515625" style="1" customWidth="1"/>
    <col min="2824" max="2824" width="8" style="1" customWidth="1"/>
    <col min="2825" max="2826" width="6.7109375" style="1" customWidth="1"/>
    <col min="2827" max="2827" width="1" style="1" customWidth="1"/>
    <col min="2828" max="2828" width="1.85546875" style="1" customWidth="1"/>
    <col min="2829" max="2829" width="1.42578125" style="1" customWidth="1"/>
    <col min="2830" max="2830" width="12" style="1" customWidth="1"/>
    <col min="2831" max="2835" width="8" style="1" customWidth="1"/>
    <col min="2836" max="2836" width="9.5703125" style="1" customWidth="1"/>
    <col min="2837" max="2837" width="8.5703125" style="1" customWidth="1"/>
    <col min="2838" max="2839" width="6.5703125" style="1" customWidth="1"/>
    <col min="2840" max="2840" width="1.28515625" style="1" customWidth="1"/>
    <col min="2841" max="3072" width="11.42578125" style="1"/>
    <col min="3073" max="3073" width="12" style="1" customWidth="1"/>
    <col min="3074" max="3078" width="7.42578125" style="1" customWidth="1"/>
    <col min="3079" max="3079" width="9.28515625" style="1" customWidth="1"/>
    <col min="3080" max="3080" width="8" style="1" customWidth="1"/>
    <col min="3081" max="3082" width="6.7109375" style="1" customWidth="1"/>
    <col min="3083" max="3083" width="1" style="1" customWidth="1"/>
    <col min="3084" max="3084" width="1.85546875" style="1" customWidth="1"/>
    <col min="3085" max="3085" width="1.42578125" style="1" customWidth="1"/>
    <col min="3086" max="3086" width="12" style="1" customWidth="1"/>
    <col min="3087" max="3091" width="8" style="1" customWidth="1"/>
    <col min="3092" max="3092" width="9.5703125" style="1" customWidth="1"/>
    <col min="3093" max="3093" width="8.5703125" style="1" customWidth="1"/>
    <col min="3094" max="3095" width="6.5703125" style="1" customWidth="1"/>
    <col min="3096" max="3096" width="1.28515625" style="1" customWidth="1"/>
    <col min="3097" max="3328" width="11.42578125" style="1"/>
    <col min="3329" max="3329" width="12" style="1" customWidth="1"/>
    <col min="3330" max="3334" width="7.42578125" style="1" customWidth="1"/>
    <col min="3335" max="3335" width="9.28515625" style="1" customWidth="1"/>
    <col min="3336" max="3336" width="8" style="1" customWidth="1"/>
    <col min="3337" max="3338" width="6.7109375" style="1" customWidth="1"/>
    <col min="3339" max="3339" width="1" style="1" customWidth="1"/>
    <col min="3340" max="3340" width="1.85546875" style="1" customWidth="1"/>
    <col min="3341" max="3341" width="1.42578125" style="1" customWidth="1"/>
    <col min="3342" max="3342" width="12" style="1" customWidth="1"/>
    <col min="3343" max="3347" width="8" style="1" customWidth="1"/>
    <col min="3348" max="3348" width="9.5703125" style="1" customWidth="1"/>
    <col min="3349" max="3349" width="8.5703125" style="1" customWidth="1"/>
    <col min="3350" max="3351" width="6.5703125" style="1" customWidth="1"/>
    <col min="3352" max="3352" width="1.28515625" style="1" customWidth="1"/>
    <col min="3353" max="3584" width="11.42578125" style="1"/>
    <col min="3585" max="3585" width="12" style="1" customWidth="1"/>
    <col min="3586" max="3590" width="7.42578125" style="1" customWidth="1"/>
    <col min="3591" max="3591" width="9.28515625" style="1" customWidth="1"/>
    <col min="3592" max="3592" width="8" style="1" customWidth="1"/>
    <col min="3593" max="3594" width="6.7109375" style="1" customWidth="1"/>
    <col min="3595" max="3595" width="1" style="1" customWidth="1"/>
    <col min="3596" max="3596" width="1.85546875" style="1" customWidth="1"/>
    <col min="3597" max="3597" width="1.42578125" style="1" customWidth="1"/>
    <col min="3598" max="3598" width="12" style="1" customWidth="1"/>
    <col min="3599" max="3603" width="8" style="1" customWidth="1"/>
    <col min="3604" max="3604" width="9.5703125" style="1" customWidth="1"/>
    <col min="3605" max="3605" width="8.5703125" style="1" customWidth="1"/>
    <col min="3606" max="3607" width="6.5703125" style="1" customWidth="1"/>
    <col min="3608" max="3608" width="1.28515625" style="1" customWidth="1"/>
    <col min="3609" max="3840" width="11.42578125" style="1"/>
    <col min="3841" max="3841" width="12" style="1" customWidth="1"/>
    <col min="3842" max="3846" width="7.42578125" style="1" customWidth="1"/>
    <col min="3847" max="3847" width="9.28515625" style="1" customWidth="1"/>
    <col min="3848" max="3848" width="8" style="1" customWidth="1"/>
    <col min="3849" max="3850" width="6.7109375" style="1" customWidth="1"/>
    <col min="3851" max="3851" width="1" style="1" customWidth="1"/>
    <col min="3852" max="3852" width="1.85546875" style="1" customWidth="1"/>
    <col min="3853" max="3853" width="1.42578125" style="1" customWidth="1"/>
    <col min="3854" max="3854" width="12" style="1" customWidth="1"/>
    <col min="3855" max="3859" width="8" style="1" customWidth="1"/>
    <col min="3860" max="3860" width="9.5703125" style="1" customWidth="1"/>
    <col min="3861" max="3861" width="8.5703125" style="1" customWidth="1"/>
    <col min="3862" max="3863" width="6.5703125" style="1" customWidth="1"/>
    <col min="3864" max="3864" width="1.28515625" style="1" customWidth="1"/>
    <col min="3865" max="4096" width="11.42578125" style="1"/>
    <col min="4097" max="4097" width="12" style="1" customWidth="1"/>
    <col min="4098" max="4102" width="7.42578125" style="1" customWidth="1"/>
    <col min="4103" max="4103" width="9.28515625" style="1" customWidth="1"/>
    <col min="4104" max="4104" width="8" style="1" customWidth="1"/>
    <col min="4105" max="4106" width="6.7109375" style="1" customWidth="1"/>
    <col min="4107" max="4107" width="1" style="1" customWidth="1"/>
    <col min="4108" max="4108" width="1.85546875" style="1" customWidth="1"/>
    <col min="4109" max="4109" width="1.42578125" style="1" customWidth="1"/>
    <col min="4110" max="4110" width="12" style="1" customWidth="1"/>
    <col min="4111" max="4115" width="8" style="1" customWidth="1"/>
    <col min="4116" max="4116" width="9.5703125" style="1" customWidth="1"/>
    <col min="4117" max="4117" width="8.5703125" style="1" customWidth="1"/>
    <col min="4118" max="4119" width="6.5703125" style="1" customWidth="1"/>
    <col min="4120" max="4120" width="1.28515625" style="1" customWidth="1"/>
    <col min="4121" max="4352" width="11.42578125" style="1"/>
    <col min="4353" max="4353" width="12" style="1" customWidth="1"/>
    <col min="4354" max="4358" width="7.42578125" style="1" customWidth="1"/>
    <col min="4359" max="4359" width="9.28515625" style="1" customWidth="1"/>
    <col min="4360" max="4360" width="8" style="1" customWidth="1"/>
    <col min="4361" max="4362" width="6.7109375" style="1" customWidth="1"/>
    <col min="4363" max="4363" width="1" style="1" customWidth="1"/>
    <col min="4364" max="4364" width="1.85546875" style="1" customWidth="1"/>
    <col min="4365" max="4365" width="1.42578125" style="1" customWidth="1"/>
    <col min="4366" max="4366" width="12" style="1" customWidth="1"/>
    <col min="4367" max="4371" width="8" style="1" customWidth="1"/>
    <col min="4372" max="4372" width="9.5703125" style="1" customWidth="1"/>
    <col min="4373" max="4373" width="8.5703125" style="1" customWidth="1"/>
    <col min="4374" max="4375" width="6.5703125" style="1" customWidth="1"/>
    <col min="4376" max="4376" width="1.28515625" style="1" customWidth="1"/>
    <col min="4377" max="4608" width="11.42578125" style="1"/>
    <col min="4609" max="4609" width="12" style="1" customWidth="1"/>
    <col min="4610" max="4614" width="7.42578125" style="1" customWidth="1"/>
    <col min="4615" max="4615" width="9.28515625" style="1" customWidth="1"/>
    <col min="4616" max="4616" width="8" style="1" customWidth="1"/>
    <col min="4617" max="4618" width="6.7109375" style="1" customWidth="1"/>
    <col min="4619" max="4619" width="1" style="1" customWidth="1"/>
    <col min="4620" max="4620" width="1.85546875" style="1" customWidth="1"/>
    <col min="4621" max="4621" width="1.42578125" style="1" customWidth="1"/>
    <col min="4622" max="4622" width="12" style="1" customWidth="1"/>
    <col min="4623" max="4627" width="8" style="1" customWidth="1"/>
    <col min="4628" max="4628" width="9.5703125" style="1" customWidth="1"/>
    <col min="4629" max="4629" width="8.5703125" style="1" customWidth="1"/>
    <col min="4630" max="4631" width="6.5703125" style="1" customWidth="1"/>
    <col min="4632" max="4632" width="1.28515625" style="1" customWidth="1"/>
    <col min="4633" max="4864" width="11.42578125" style="1"/>
    <col min="4865" max="4865" width="12" style="1" customWidth="1"/>
    <col min="4866" max="4870" width="7.42578125" style="1" customWidth="1"/>
    <col min="4871" max="4871" width="9.28515625" style="1" customWidth="1"/>
    <col min="4872" max="4872" width="8" style="1" customWidth="1"/>
    <col min="4873" max="4874" width="6.7109375" style="1" customWidth="1"/>
    <col min="4875" max="4875" width="1" style="1" customWidth="1"/>
    <col min="4876" max="4876" width="1.85546875" style="1" customWidth="1"/>
    <col min="4877" max="4877" width="1.42578125" style="1" customWidth="1"/>
    <col min="4878" max="4878" width="12" style="1" customWidth="1"/>
    <col min="4879" max="4883" width="8" style="1" customWidth="1"/>
    <col min="4884" max="4884" width="9.5703125" style="1" customWidth="1"/>
    <col min="4885" max="4885" width="8.5703125" style="1" customWidth="1"/>
    <col min="4886" max="4887" width="6.5703125" style="1" customWidth="1"/>
    <col min="4888" max="4888" width="1.28515625" style="1" customWidth="1"/>
    <col min="4889" max="5120" width="11.42578125" style="1"/>
    <col min="5121" max="5121" width="12" style="1" customWidth="1"/>
    <col min="5122" max="5126" width="7.42578125" style="1" customWidth="1"/>
    <col min="5127" max="5127" width="9.28515625" style="1" customWidth="1"/>
    <col min="5128" max="5128" width="8" style="1" customWidth="1"/>
    <col min="5129" max="5130" width="6.7109375" style="1" customWidth="1"/>
    <col min="5131" max="5131" width="1" style="1" customWidth="1"/>
    <col min="5132" max="5132" width="1.85546875" style="1" customWidth="1"/>
    <col min="5133" max="5133" width="1.42578125" style="1" customWidth="1"/>
    <col min="5134" max="5134" width="12" style="1" customWidth="1"/>
    <col min="5135" max="5139" width="8" style="1" customWidth="1"/>
    <col min="5140" max="5140" width="9.5703125" style="1" customWidth="1"/>
    <col min="5141" max="5141" width="8.5703125" style="1" customWidth="1"/>
    <col min="5142" max="5143" width="6.5703125" style="1" customWidth="1"/>
    <col min="5144" max="5144" width="1.28515625" style="1" customWidth="1"/>
    <col min="5145" max="5376" width="11.42578125" style="1"/>
    <col min="5377" max="5377" width="12" style="1" customWidth="1"/>
    <col min="5378" max="5382" width="7.42578125" style="1" customWidth="1"/>
    <col min="5383" max="5383" width="9.28515625" style="1" customWidth="1"/>
    <col min="5384" max="5384" width="8" style="1" customWidth="1"/>
    <col min="5385" max="5386" width="6.7109375" style="1" customWidth="1"/>
    <col min="5387" max="5387" width="1" style="1" customWidth="1"/>
    <col min="5388" max="5388" width="1.85546875" style="1" customWidth="1"/>
    <col min="5389" max="5389" width="1.42578125" style="1" customWidth="1"/>
    <col min="5390" max="5390" width="12" style="1" customWidth="1"/>
    <col min="5391" max="5395" width="8" style="1" customWidth="1"/>
    <col min="5396" max="5396" width="9.5703125" style="1" customWidth="1"/>
    <col min="5397" max="5397" width="8.5703125" style="1" customWidth="1"/>
    <col min="5398" max="5399" width="6.5703125" style="1" customWidth="1"/>
    <col min="5400" max="5400" width="1.28515625" style="1" customWidth="1"/>
    <col min="5401" max="5632" width="11.42578125" style="1"/>
    <col min="5633" max="5633" width="12" style="1" customWidth="1"/>
    <col min="5634" max="5638" width="7.42578125" style="1" customWidth="1"/>
    <col min="5639" max="5639" width="9.28515625" style="1" customWidth="1"/>
    <col min="5640" max="5640" width="8" style="1" customWidth="1"/>
    <col min="5641" max="5642" width="6.7109375" style="1" customWidth="1"/>
    <col min="5643" max="5643" width="1" style="1" customWidth="1"/>
    <col min="5644" max="5644" width="1.85546875" style="1" customWidth="1"/>
    <col min="5645" max="5645" width="1.42578125" style="1" customWidth="1"/>
    <col min="5646" max="5646" width="12" style="1" customWidth="1"/>
    <col min="5647" max="5651" width="8" style="1" customWidth="1"/>
    <col min="5652" max="5652" width="9.5703125" style="1" customWidth="1"/>
    <col min="5653" max="5653" width="8.5703125" style="1" customWidth="1"/>
    <col min="5654" max="5655" width="6.5703125" style="1" customWidth="1"/>
    <col min="5656" max="5656" width="1.28515625" style="1" customWidth="1"/>
    <col min="5657" max="5888" width="11.42578125" style="1"/>
    <col min="5889" max="5889" width="12" style="1" customWidth="1"/>
    <col min="5890" max="5894" width="7.42578125" style="1" customWidth="1"/>
    <col min="5895" max="5895" width="9.28515625" style="1" customWidth="1"/>
    <col min="5896" max="5896" width="8" style="1" customWidth="1"/>
    <col min="5897" max="5898" width="6.7109375" style="1" customWidth="1"/>
    <col min="5899" max="5899" width="1" style="1" customWidth="1"/>
    <col min="5900" max="5900" width="1.85546875" style="1" customWidth="1"/>
    <col min="5901" max="5901" width="1.42578125" style="1" customWidth="1"/>
    <col min="5902" max="5902" width="12" style="1" customWidth="1"/>
    <col min="5903" max="5907" width="8" style="1" customWidth="1"/>
    <col min="5908" max="5908" width="9.5703125" style="1" customWidth="1"/>
    <col min="5909" max="5909" width="8.5703125" style="1" customWidth="1"/>
    <col min="5910" max="5911" width="6.5703125" style="1" customWidth="1"/>
    <col min="5912" max="5912" width="1.28515625" style="1" customWidth="1"/>
    <col min="5913" max="6144" width="11.42578125" style="1"/>
    <col min="6145" max="6145" width="12" style="1" customWidth="1"/>
    <col min="6146" max="6150" width="7.42578125" style="1" customWidth="1"/>
    <col min="6151" max="6151" width="9.28515625" style="1" customWidth="1"/>
    <col min="6152" max="6152" width="8" style="1" customWidth="1"/>
    <col min="6153" max="6154" width="6.7109375" style="1" customWidth="1"/>
    <col min="6155" max="6155" width="1" style="1" customWidth="1"/>
    <col min="6156" max="6156" width="1.85546875" style="1" customWidth="1"/>
    <col min="6157" max="6157" width="1.42578125" style="1" customWidth="1"/>
    <col min="6158" max="6158" width="12" style="1" customWidth="1"/>
    <col min="6159" max="6163" width="8" style="1" customWidth="1"/>
    <col min="6164" max="6164" width="9.5703125" style="1" customWidth="1"/>
    <col min="6165" max="6165" width="8.5703125" style="1" customWidth="1"/>
    <col min="6166" max="6167" width="6.5703125" style="1" customWidth="1"/>
    <col min="6168" max="6168" width="1.28515625" style="1" customWidth="1"/>
    <col min="6169" max="6400" width="11.42578125" style="1"/>
    <col min="6401" max="6401" width="12" style="1" customWidth="1"/>
    <col min="6402" max="6406" width="7.42578125" style="1" customWidth="1"/>
    <col min="6407" max="6407" width="9.28515625" style="1" customWidth="1"/>
    <col min="6408" max="6408" width="8" style="1" customWidth="1"/>
    <col min="6409" max="6410" width="6.7109375" style="1" customWidth="1"/>
    <col min="6411" max="6411" width="1" style="1" customWidth="1"/>
    <col min="6412" max="6412" width="1.85546875" style="1" customWidth="1"/>
    <col min="6413" max="6413" width="1.42578125" style="1" customWidth="1"/>
    <col min="6414" max="6414" width="12" style="1" customWidth="1"/>
    <col min="6415" max="6419" width="8" style="1" customWidth="1"/>
    <col min="6420" max="6420" width="9.5703125" style="1" customWidth="1"/>
    <col min="6421" max="6421" width="8.5703125" style="1" customWidth="1"/>
    <col min="6422" max="6423" width="6.5703125" style="1" customWidth="1"/>
    <col min="6424" max="6424" width="1.28515625" style="1" customWidth="1"/>
    <col min="6425" max="6656" width="11.42578125" style="1"/>
    <col min="6657" max="6657" width="12" style="1" customWidth="1"/>
    <col min="6658" max="6662" width="7.42578125" style="1" customWidth="1"/>
    <col min="6663" max="6663" width="9.28515625" style="1" customWidth="1"/>
    <col min="6664" max="6664" width="8" style="1" customWidth="1"/>
    <col min="6665" max="6666" width="6.7109375" style="1" customWidth="1"/>
    <col min="6667" max="6667" width="1" style="1" customWidth="1"/>
    <col min="6668" max="6668" width="1.85546875" style="1" customWidth="1"/>
    <col min="6669" max="6669" width="1.42578125" style="1" customWidth="1"/>
    <col min="6670" max="6670" width="12" style="1" customWidth="1"/>
    <col min="6671" max="6675" width="8" style="1" customWidth="1"/>
    <col min="6676" max="6676" width="9.5703125" style="1" customWidth="1"/>
    <col min="6677" max="6677" width="8.5703125" style="1" customWidth="1"/>
    <col min="6678" max="6679" width="6.5703125" style="1" customWidth="1"/>
    <col min="6680" max="6680" width="1.28515625" style="1" customWidth="1"/>
    <col min="6681" max="6912" width="11.42578125" style="1"/>
    <col min="6913" max="6913" width="12" style="1" customWidth="1"/>
    <col min="6914" max="6918" width="7.42578125" style="1" customWidth="1"/>
    <col min="6919" max="6919" width="9.28515625" style="1" customWidth="1"/>
    <col min="6920" max="6920" width="8" style="1" customWidth="1"/>
    <col min="6921" max="6922" width="6.7109375" style="1" customWidth="1"/>
    <col min="6923" max="6923" width="1" style="1" customWidth="1"/>
    <col min="6924" max="6924" width="1.85546875" style="1" customWidth="1"/>
    <col min="6925" max="6925" width="1.42578125" style="1" customWidth="1"/>
    <col min="6926" max="6926" width="12" style="1" customWidth="1"/>
    <col min="6927" max="6931" width="8" style="1" customWidth="1"/>
    <col min="6932" max="6932" width="9.5703125" style="1" customWidth="1"/>
    <col min="6933" max="6933" width="8.5703125" style="1" customWidth="1"/>
    <col min="6934" max="6935" width="6.5703125" style="1" customWidth="1"/>
    <col min="6936" max="6936" width="1.28515625" style="1" customWidth="1"/>
    <col min="6937" max="7168" width="11.42578125" style="1"/>
    <col min="7169" max="7169" width="12" style="1" customWidth="1"/>
    <col min="7170" max="7174" width="7.42578125" style="1" customWidth="1"/>
    <col min="7175" max="7175" width="9.28515625" style="1" customWidth="1"/>
    <col min="7176" max="7176" width="8" style="1" customWidth="1"/>
    <col min="7177" max="7178" width="6.7109375" style="1" customWidth="1"/>
    <col min="7179" max="7179" width="1" style="1" customWidth="1"/>
    <col min="7180" max="7180" width="1.85546875" style="1" customWidth="1"/>
    <col min="7181" max="7181" width="1.42578125" style="1" customWidth="1"/>
    <col min="7182" max="7182" width="12" style="1" customWidth="1"/>
    <col min="7183" max="7187" width="8" style="1" customWidth="1"/>
    <col min="7188" max="7188" width="9.5703125" style="1" customWidth="1"/>
    <col min="7189" max="7189" width="8.5703125" style="1" customWidth="1"/>
    <col min="7190" max="7191" width="6.5703125" style="1" customWidth="1"/>
    <col min="7192" max="7192" width="1.28515625" style="1" customWidth="1"/>
    <col min="7193" max="7424" width="11.42578125" style="1"/>
    <col min="7425" max="7425" width="12" style="1" customWidth="1"/>
    <col min="7426" max="7430" width="7.42578125" style="1" customWidth="1"/>
    <col min="7431" max="7431" width="9.28515625" style="1" customWidth="1"/>
    <col min="7432" max="7432" width="8" style="1" customWidth="1"/>
    <col min="7433" max="7434" width="6.7109375" style="1" customWidth="1"/>
    <col min="7435" max="7435" width="1" style="1" customWidth="1"/>
    <col min="7436" max="7436" width="1.85546875" style="1" customWidth="1"/>
    <col min="7437" max="7437" width="1.42578125" style="1" customWidth="1"/>
    <col min="7438" max="7438" width="12" style="1" customWidth="1"/>
    <col min="7439" max="7443" width="8" style="1" customWidth="1"/>
    <col min="7444" max="7444" width="9.5703125" style="1" customWidth="1"/>
    <col min="7445" max="7445" width="8.5703125" style="1" customWidth="1"/>
    <col min="7446" max="7447" width="6.5703125" style="1" customWidth="1"/>
    <col min="7448" max="7448" width="1.28515625" style="1" customWidth="1"/>
    <col min="7449" max="7680" width="11.42578125" style="1"/>
    <col min="7681" max="7681" width="12" style="1" customWidth="1"/>
    <col min="7682" max="7686" width="7.42578125" style="1" customWidth="1"/>
    <col min="7687" max="7687" width="9.28515625" style="1" customWidth="1"/>
    <col min="7688" max="7688" width="8" style="1" customWidth="1"/>
    <col min="7689" max="7690" width="6.7109375" style="1" customWidth="1"/>
    <col min="7691" max="7691" width="1" style="1" customWidth="1"/>
    <col min="7692" max="7692" width="1.85546875" style="1" customWidth="1"/>
    <col min="7693" max="7693" width="1.42578125" style="1" customWidth="1"/>
    <col min="7694" max="7694" width="12" style="1" customWidth="1"/>
    <col min="7695" max="7699" width="8" style="1" customWidth="1"/>
    <col min="7700" max="7700" width="9.5703125" style="1" customWidth="1"/>
    <col min="7701" max="7701" width="8.5703125" style="1" customWidth="1"/>
    <col min="7702" max="7703" width="6.5703125" style="1" customWidth="1"/>
    <col min="7704" max="7704" width="1.28515625" style="1" customWidth="1"/>
    <col min="7705" max="7936" width="11.42578125" style="1"/>
    <col min="7937" max="7937" width="12" style="1" customWidth="1"/>
    <col min="7938" max="7942" width="7.42578125" style="1" customWidth="1"/>
    <col min="7943" max="7943" width="9.28515625" style="1" customWidth="1"/>
    <col min="7944" max="7944" width="8" style="1" customWidth="1"/>
    <col min="7945" max="7946" width="6.7109375" style="1" customWidth="1"/>
    <col min="7947" max="7947" width="1" style="1" customWidth="1"/>
    <col min="7948" max="7948" width="1.85546875" style="1" customWidth="1"/>
    <col min="7949" max="7949" width="1.42578125" style="1" customWidth="1"/>
    <col min="7950" max="7950" width="12" style="1" customWidth="1"/>
    <col min="7951" max="7955" width="8" style="1" customWidth="1"/>
    <col min="7956" max="7956" width="9.5703125" style="1" customWidth="1"/>
    <col min="7957" max="7957" width="8.5703125" style="1" customWidth="1"/>
    <col min="7958" max="7959" width="6.5703125" style="1" customWidth="1"/>
    <col min="7960" max="7960" width="1.28515625" style="1" customWidth="1"/>
    <col min="7961" max="8192" width="11.42578125" style="1"/>
    <col min="8193" max="8193" width="12" style="1" customWidth="1"/>
    <col min="8194" max="8198" width="7.42578125" style="1" customWidth="1"/>
    <col min="8199" max="8199" width="9.28515625" style="1" customWidth="1"/>
    <col min="8200" max="8200" width="8" style="1" customWidth="1"/>
    <col min="8201" max="8202" width="6.7109375" style="1" customWidth="1"/>
    <col min="8203" max="8203" width="1" style="1" customWidth="1"/>
    <col min="8204" max="8204" width="1.85546875" style="1" customWidth="1"/>
    <col min="8205" max="8205" width="1.42578125" style="1" customWidth="1"/>
    <col min="8206" max="8206" width="12" style="1" customWidth="1"/>
    <col min="8207" max="8211" width="8" style="1" customWidth="1"/>
    <col min="8212" max="8212" width="9.5703125" style="1" customWidth="1"/>
    <col min="8213" max="8213" width="8.5703125" style="1" customWidth="1"/>
    <col min="8214" max="8215" width="6.5703125" style="1" customWidth="1"/>
    <col min="8216" max="8216" width="1.28515625" style="1" customWidth="1"/>
    <col min="8217" max="8448" width="11.42578125" style="1"/>
    <col min="8449" max="8449" width="12" style="1" customWidth="1"/>
    <col min="8450" max="8454" width="7.42578125" style="1" customWidth="1"/>
    <col min="8455" max="8455" width="9.28515625" style="1" customWidth="1"/>
    <col min="8456" max="8456" width="8" style="1" customWidth="1"/>
    <col min="8457" max="8458" width="6.7109375" style="1" customWidth="1"/>
    <col min="8459" max="8459" width="1" style="1" customWidth="1"/>
    <col min="8460" max="8460" width="1.85546875" style="1" customWidth="1"/>
    <col min="8461" max="8461" width="1.42578125" style="1" customWidth="1"/>
    <col min="8462" max="8462" width="12" style="1" customWidth="1"/>
    <col min="8463" max="8467" width="8" style="1" customWidth="1"/>
    <col min="8468" max="8468" width="9.5703125" style="1" customWidth="1"/>
    <col min="8469" max="8469" width="8.5703125" style="1" customWidth="1"/>
    <col min="8470" max="8471" width="6.5703125" style="1" customWidth="1"/>
    <col min="8472" max="8472" width="1.28515625" style="1" customWidth="1"/>
    <col min="8473" max="8704" width="11.42578125" style="1"/>
    <col min="8705" max="8705" width="12" style="1" customWidth="1"/>
    <col min="8706" max="8710" width="7.42578125" style="1" customWidth="1"/>
    <col min="8711" max="8711" width="9.28515625" style="1" customWidth="1"/>
    <col min="8712" max="8712" width="8" style="1" customWidth="1"/>
    <col min="8713" max="8714" width="6.7109375" style="1" customWidth="1"/>
    <col min="8715" max="8715" width="1" style="1" customWidth="1"/>
    <col min="8716" max="8716" width="1.85546875" style="1" customWidth="1"/>
    <col min="8717" max="8717" width="1.42578125" style="1" customWidth="1"/>
    <col min="8718" max="8718" width="12" style="1" customWidth="1"/>
    <col min="8719" max="8723" width="8" style="1" customWidth="1"/>
    <col min="8724" max="8724" width="9.5703125" style="1" customWidth="1"/>
    <col min="8725" max="8725" width="8.5703125" style="1" customWidth="1"/>
    <col min="8726" max="8727" width="6.5703125" style="1" customWidth="1"/>
    <col min="8728" max="8728" width="1.28515625" style="1" customWidth="1"/>
    <col min="8729" max="8960" width="11.42578125" style="1"/>
    <col min="8961" max="8961" width="12" style="1" customWidth="1"/>
    <col min="8962" max="8966" width="7.42578125" style="1" customWidth="1"/>
    <col min="8967" max="8967" width="9.28515625" style="1" customWidth="1"/>
    <col min="8968" max="8968" width="8" style="1" customWidth="1"/>
    <col min="8969" max="8970" width="6.7109375" style="1" customWidth="1"/>
    <col min="8971" max="8971" width="1" style="1" customWidth="1"/>
    <col min="8972" max="8972" width="1.85546875" style="1" customWidth="1"/>
    <col min="8973" max="8973" width="1.42578125" style="1" customWidth="1"/>
    <col min="8974" max="8974" width="12" style="1" customWidth="1"/>
    <col min="8975" max="8979" width="8" style="1" customWidth="1"/>
    <col min="8980" max="8980" width="9.5703125" style="1" customWidth="1"/>
    <col min="8981" max="8981" width="8.5703125" style="1" customWidth="1"/>
    <col min="8982" max="8983" width="6.5703125" style="1" customWidth="1"/>
    <col min="8984" max="8984" width="1.28515625" style="1" customWidth="1"/>
    <col min="8985" max="9216" width="11.42578125" style="1"/>
    <col min="9217" max="9217" width="12" style="1" customWidth="1"/>
    <col min="9218" max="9222" width="7.42578125" style="1" customWidth="1"/>
    <col min="9223" max="9223" width="9.28515625" style="1" customWidth="1"/>
    <col min="9224" max="9224" width="8" style="1" customWidth="1"/>
    <col min="9225" max="9226" width="6.7109375" style="1" customWidth="1"/>
    <col min="9227" max="9227" width="1" style="1" customWidth="1"/>
    <col min="9228" max="9228" width="1.85546875" style="1" customWidth="1"/>
    <col min="9229" max="9229" width="1.42578125" style="1" customWidth="1"/>
    <col min="9230" max="9230" width="12" style="1" customWidth="1"/>
    <col min="9231" max="9235" width="8" style="1" customWidth="1"/>
    <col min="9236" max="9236" width="9.5703125" style="1" customWidth="1"/>
    <col min="9237" max="9237" width="8.5703125" style="1" customWidth="1"/>
    <col min="9238" max="9239" width="6.5703125" style="1" customWidth="1"/>
    <col min="9240" max="9240" width="1.28515625" style="1" customWidth="1"/>
    <col min="9241" max="9472" width="11.42578125" style="1"/>
    <col min="9473" max="9473" width="12" style="1" customWidth="1"/>
    <col min="9474" max="9478" width="7.42578125" style="1" customWidth="1"/>
    <col min="9479" max="9479" width="9.28515625" style="1" customWidth="1"/>
    <col min="9480" max="9480" width="8" style="1" customWidth="1"/>
    <col min="9481" max="9482" width="6.7109375" style="1" customWidth="1"/>
    <col min="9483" max="9483" width="1" style="1" customWidth="1"/>
    <col min="9484" max="9484" width="1.85546875" style="1" customWidth="1"/>
    <col min="9485" max="9485" width="1.42578125" style="1" customWidth="1"/>
    <col min="9486" max="9486" width="12" style="1" customWidth="1"/>
    <col min="9487" max="9491" width="8" style="1" customWidth="1"/>
    <col min="9492" max="9492" width="9.5703125" style="1" customWidth="1"/>
    <col min="9493" max="9493" width="8.5703125" style="1" customWidth="1"/>
    <col min="9494" max="9495" width="6.5703125" style="1" customWidth="1"/>
    <col min="9496" max="9496" width="1.28515625" style="1" customWidth="1"/>
    <col min="9497" max="9728" width="11.42578125" style="1"/>
    <col min="9729" max="9729" width="12" style="1" customWidth="1"/>
    <col min="9730" max="9734" width="7.42578125" style="1" customWidth="1"/>
    <col min="9735" max="9735" width="9.28515625" style="1" customWidth="1"/>
    <col min="9736" max="9736" width="8" style="1" customWidth="1"/>
    <col min="9737" max="9738" width="6.7109375" style="1" customWidth="1"/>
    <col min="9739" max="9739" width="1" style="1" customWidth="1"/>
    <col min="9740" max="9740" width="1.85546875" style="1" customWidth="1"/>
    <col min="9741" max="9741" width="1.42578125" style="1" customWidth="1"/>
    <col min="9742" max="9742" width="12" style="1" customWidth="1"/>
    <col min="9743" max="9747" width="8" style="1" customWidth="1"/>
    <col min="9748" max="9748" width="9.5703125" style="1" customWidth="1"/>
    <col min="9749" max="9749" width="8.5703125" style="1" customWidth="1"/>
    <col min="9750" max="9751" width="6.5703125" style="1" customWidth="1"/>
    <col min="9752" max="9752" width="1.28515625" style="1" customWidth="1"/>
    <col min="9753" max="9984" width="11.42578125" style="1"/>
    <col min="9985" max="9985" width="12" style="1" customWidth="1"/>
    <col min="9986" max="9990" width="7.42578125" style="1" customWidth="1"/>
    <col min="9991" max="9991" width="9.28515625" style="1" customWidth="1"/>
    <col min="9992" max="9992" width="8" style="1" customWidth="1"/>
    <col min="9993" max="9994" width="6.7109375" style="1" customWidth="1"/>
    <col min="9995" max="9995" width="1" style="1" customWidth="1"/>
    <col min="9996" max="9996" width="1.85546875" style="1" customWidth="1"/>
    <col min="9997" max="9997" width="1.42578125" style="1" customWidth="1"/>
    <col min="9998" max="9998" width="12" style="1" customWidth="1"/>
    <col min="9999" max="10003" width="8" style="1" customWidth="1"/>
    <col min="10004" max="10004" width="9.5703125" style="1" customWidth="1"/>
    <col min="10005" max="10005" width="8.5703125" style="1" customWidth="1"/>
    <col min="10006" max="10007" width="6.5703125" style="1" customWidth="1"/>
    <col min="10008" max="10008" width="1.28515625" style="1" customWidth="1"/>
    <col min="10009" max="10240" width="11.42578125" style="1"/>
    <col min="10241" max="10241" width="12" style="1" customWidth="1"/>
    <col min="10242" max="10246" width="7.42578125" style="1" customWidth="1"/>
    <col min="10247" max="10247" width="9.28515625" style="1" customWidth="1"/>
    <col min="10248" max="10248" width="8" style="1" customWidth="1"/>
    <col min="10249" max="10250" width="6.7109375" style="1" customWidth="1"/>
    <col min="10251" max="10251" width="1" style="1" customWidth="1"/>
    <col min="10252" max="10252" width="1.85546875" style="1" customWidth="1"/>
    <col min="10253" max="10253" width="1.42578125" style="1" customWidth="1"/>
    <col min="10254" max="10254" width="12" style="1" customWidth="1"/>
    <col min="10255" max="10259" width="8" style="1" customWidth="1"/>
    <col min="10260" max="10260" width="9.5703125" style="1" customWidth="1"/>
    <col min="10261" max="10261" width="8.5703125" style="1" customWidth="1"/>
    <col min="10262" max="10263" width="6.5703125" style="1" customWidth="1"/>
    <col min="10264" max="10264" width="1.28515625" style="1" customWidth="1"/>
    <col min="10265" max="10496" width="11.42578125" style="1"/>
    <col min="10497" max="10497" width="12" style="1" customWidth="1"/>
    <col min="10498" max="10502" width="7.42578125" style="1" customWidth="1"/>
    <col min="10503" max="10503" width="9.28515625" style="1" customWidth="1"/>
    <col min="10504" max="10504" width="8" style="1" customWidth="1"/>
    <col min="10505" max="10506" width="6.7109375" style="1" customWidth="1"/>
    <col min="10507" max="10507" width="1" style="1" customWidth="1"/>
    <col min="10508" max="10508" width="1.85546875" style="1" customWidth="1"/>
    <col min="10509" max="10509" width="1.42578125" style="1" customWidth="1"/>
    <col min="10510" max="10510" width="12" style="1" customWidth="1"/>
    <col min="10511" max="10515" width="8" style="1" customWidth="1"/>
    <col min="10516" max="10516" width="9.5703125" style="1" customWidth="1"/>
    <col min="10517" max="10517" width="8.5703125" style="1" customWidth="1"/>
    <col min="10518" max="10519" width="6.5703125" style="1" customWidth="1"/>
    <col min="10520" max="10520" width="1.28515625" style="1" customWidth="1"/>
    <col min="10521" max="10752" width="11.42578125" style="1"/>
    <col min="10753" max="10753" width="12" style="1" customWidth="1"/>
    <col min="10754" max="10758" width="7.42578125" style="1" customWidth="1"/>
    <col min="10759" max="10759" width="9.28515625" style="1" customWidth="1"/>
    <col min="10760" max="10760" width="8" style="1" customWidth="1"/>
    <col min="10761" max="10762" width="6.7109375" style="1" customWidth="1"/>
    <col min="10763" max="10763" width="1" style="1" customWidth="1"/>
    <col min="10764" max="10764" width="1.85546875" style="1" customWidth="1"/>
    <col min="10765" max="10765" width="1.42578125" style="1" customWidth="1"/>
    <col min="10766" max="10766" width="12" style="1" customWidth="1"/>
    <col min="10767" max="10771" width="8" style="1" customWidth="1"/>
    <col min="10772" max="10772" width="9.5703125" style="1" customWidth="1"/>
    <col min="10773" max="10773" width="8.5703125" style="1" customWidth="1"/>
    <col min="10774" max="10775" width="6.5703125" style="1" customWidth="1"/>
    <col min="10776" max="10776" width="1.28515625" style="1" customWidth="1"/>
    <col min="10777" max="11008" width="11.42578125" style="1"/>
    <col min="11009" max="11009" width="12" style="1" customWidth="1"/>
    <col min="11010" max="11014" width="7.42578125" style="1" customWidth="1"/>
    <col min="11015" max="11015" width="9.28515625" style="1" customWidth="1"/>
    <col min="11016" max="11016" width="8" style="1" customWidth="1"/>
    <col min="11017" max="11018" width="6.7109375" style="1" customWidth="1"/>
    <col min="11019" max="11019" width="1" style="1" customWidth="1"/>
    <col min="11020" max="11020" width="1.85546875" style="1" customWidth="1"/>
    <col min="11021" max="11021" width="1.42578125" style="1" customWidth="1"/>
    <col min="11022" max="11022" width="12" style="1" customWidth="1"/>
    <col min="11023" max="11027" width="8" style="1" customWidth="1"/>
    <col min="11028" max="11028" width="9.5703125" style="1" customWidth="1"/>
    <col min="11029" max="11029" width="8.5703125" style="1" customWidth="1"/>
    <col min="11030" max="11031" width="6.5703125" style="1" customWidth="1"/>
    <col min="11032" max="11032" width="1.28515625" style="1" customWidth="1"/>
    <col min="11033" max="11264" width="11.42578125" style="1"/>
    <col min="11265" max="11265" width="12" style="1" customWidth="1"/>
    <col min="11266" max="11270" width="7.42578125" style="1" customWidth="1"/>
    <col min="11271" max="11271" width="9.28515625" style="1" customWidth="1"/>
    <col min="11272" max="11272" width="8" style="1" customWidth="1"/>
    <col min="11273" max="11274" width="6.7109375" style="1" customWidth="1"/>
    <col min="11275" max="11275" width="1" style="1" customWidth="1"/>
    <col min="11276" max="11276" width="1.85546875" style="1" customWidth="1"/>
    <col min="11277" max="11277" width="1.42578125" style="1" customWidth="1"/>
    <col min="11278" max="11278" width="12" style="1" customWidth="1"/>
    <col min="11279" max="11283" width="8" style="1" customWidth="1"/>
    <col min="11284" max="11284" width="9.5703125" style="1" customWidth="1"/>
    <col min="11285" max="11285" width="8.5703125" style="1" customWidth="1"/>
    <col min="11286" max="11287" width="6.5703125" style="1" customWidth="1"/>
    <col min="11288" max="11288" width="1.28515625" style="1" customWidth="1"/>
    <col min="11289" max="11520" width="11.42578125" style="1"/>
    <col min="11521" max="11521" width="12" style="1" customWidth="1"/>
    <col min="11522" max="11526" width="7.42578125" style="1" customWidth="1"/>
    <col min="11527" max="11527" width="9.28515625" style="1" customWidth="1"/>
    <col min="11528" max="11528" width="8" style="1" customWidth="1"/>
    <col min="11529" max="11530" width="6.7109375" style="1" customWidth="1"/>
    <col min="11531" max="11531" width="1" style="1" customWidth="1"/>
    <col min="11532" max="11532" width="1.85546875" style="1" customWidth="1"/>
    <col min="11533" max="11533" width="1.42578125" style="1" customWidth="1"/>
    <col min="11534" max="11534" width="12" style="1" customWidth="1"/>
    <col min="11535" max="11539" width="8" style="1" customWidth="1"/>
    <col min="11540" max="11540" width="9.5703125" style="1" customWidth="1"/>
    <col min="11541" max="11541" width="8.5703125" style="1" customWidth="1"/>
    <col min="11542" max="11543" width="6.5703125" style="1" customWidth="1"/>
    <col min="11544" max="11544" width="1.28515625" style="1" customWidth="1"/>
    <col min="11545" max="11776" width="11.42578125" style="1"/>
    <col min="11777" max="11777" width="12" style="1" customWidth="1"/>
    <col min="11778" max="11782" width="7.42578125" style="1" customWidth="1"/>
    <col min="11783" max="11783" width="9.28515625" style="1" customWidth="1"/>
    <col min="11784" max="11784" width="8" style="1" customWidth="1"/>
    <col min="11785" max="11786" width="6.7109375" style="1" customWidth="1"/>
    <col min="11787" max="11787" width="1" style="1" customWidth="1"/>
    <col min="11788" max="11788" width="1.85546875" style="1" customWidth="1"/>
    <col min="11789" max="11789" width="1.42578125" style="1" customWidth="1"/>
    <col min="11790" max="11790" width="12" style="1" customWidth="1"/>
    <col min="11791" max="11795" width="8" style="1" customWidth="1"/>
    <col min="11796" max="11796" width="9.5703125" style="1" customWidth="1"/>
    <col min="11797" max="11797" width="8.5703125" style="1" customWidth="1"/>
    <col min="11798" max="11799" width="6.5703125" style="1" customWidth="1"/>
    <col min="11800" max="11800" width="1.28515625" style="1" customWidth="1"/>
    <col min="11801" max="12032" width="11.42578125" style="1"/>
    <col min="12033" max="12033" width="12" style="1" customWidth="1"/>
    <col min="12034" max="12038" width="7.42578125" style="1" customWidth="1"/>
    <col min="12039" max="12039" width="9.28515625" style="1" customWidth="1"/>
    <col min="12040" max="12040" width="8" style="1" customWidth="1"/>
    <col min="12041" max="12042" width="6.7109375" style="1" customWidth="1"/>
    <col min="12043" max="12043" width="1" style="1" customWidth="1"/>
    <col min="12044" max="12044" width="1.85546875" style="1" customWidth="1"/>
    <col min="12045" max="12045" width="1.42578125" style="1" customWidth="1"/>
    <col min="12046" max="12046" width="12" style="1" customWidth="1"/>
    <col min="12047" max="12051" width="8" style="1" customWidth="1"/>
    <col min="12052" max="12052" width="9.5703125" style="1" customWidth="1"/>
    <col min="12053" max="12053" width="8.5703125" style="1" customWidth="1"/>
    <col min="12054" max="12055" width="6.5703125" style="1" customWidth="1"/>
    <col min="12056" max="12056" width="1.28515625" style="1" customWidth="1"/>
    <col min="12057" max="12288" width="11.42578125" style="1"/>
    <col min="12289" max="12289" width="12" style="1" customWidth="1"/>
    <col min="12290" max="12294" width="7.42578125" style="1" customWidth="1"/>
    <col min="12295" max="12295" width="9.28515625" style="1" customWidth="1"/>
    <col min="12296" max="12296" width="8" style="1" customWidth="1"/>
    <col min="12297" max="12298" width="6.7109375" style="1" customWidth="1"/>
    <col min="12299" max="12299" width="1" style="1" customWidth="1"/>
    <col min="12300" max="12300" width="1.85546875" style="1" customWidth="1"/>
    <col min="12301" max="12301" width="1.42578125" style="1" customWidth="1"/>
    <col min="12302" max="12302" width="12" style="1" customWidth="1"/>
    <col min="12303" max="12307" width="8" style="1" customWidth="1"/>
    <col min="12308" max="12308" width="9.5703125" style="1" customWidth="1"/>
    <col min="12309" max="12309" width="8.5703125" style="1" customWidth="1"/>
    <col min="12310" max="12311" width="6.5703125" style="1" customWidth="1"/>
    <col min="12312" max="12312" width="1.28515625" style="1" customWidth="1"/>
    <col min="12313" max="12544" width="11.42578125" style="1"/>
    <col min="12545" max="12545" width="12" style="1" customWidth="1"/>
    <col min="12546" max="12550" width="7.42578125" style="1" customWidth="1"/>
    <col min="12551" max="12551" width="9.28515625" style="1" customWidth="1"/>
    <col min="12552" max="12552" width="8" style="1" customWidth="1"/>
    <col min="12553" max="12554" width="6.7109375" style="1" customWidth="1"/>
    <col min="12555" max="12555" width="1" style="1" customWidth="1"/>
    <col min="12556" max="12556" width="1.85546875" style="1" customWidth="1"/>
    <col min="12557" max="12557" width="1.42578125" style="1" customWidth="1"/>
    <col min="12558" max="12558" width="12" style="1" customWidth="1"/>
    <col min="12559" max="12563" width="8" style="1" customWidth="1"/>
    <col min="12564" max="12564" width="9.5703125" style="1" customWidth="1"/>
    <col min="12565" max="12565" width="8.5703125" style="1" customWidth="1"/>
    <col min="12566" max="12567" width="6.5703125" style="1" customWidth="1"/>
    <col min="12568" max="12568" width="1.28515625" style="1" customWidth="1"/>
    <col min="12569" max="12800" width="11.42578125" style="1"/>
    <col min="12801" max="12801" width="12" style="1" customWidth="1"/>
    <col min="12802" max="12806" width="7.42578125" style="1" customWidth="1"/>
    <col min="12807" max="12807" width="9.28515625" style="1" customWidth="1"/>
    <col min="12808" max="12808" width="8" style="1" customWidth="1"/>
    <col min="12809" max="12810" width="6.7109375" style="1" customWidth="1"/>
    <col min="12811" max="12811" width="1" style="1" customWidth="1"/>
    <col min="12812" max="12812" width="1.85546875" style="1" customWidth="1"/>
    <col min="12813" max="12813" width="1.42578125" style="1" customWidth="1"/>
    <col min="12814" max="12814" width="12" style="1" customWidth="1"/>
    <col min="12815" max="12819" width="8" style="1" customWidth="1"/>
    <col min="12820" max="12820" width="9.5703125" style="1" customWidth="1"/>
    <col min="12821" max="12821" width="8.5703125" style="1" customWidth="1"/>
    <col min="12822" max="12823" width="6.5703125" style="1" customWidth="1"/>
    <col min="12824" max="12824" width="1.28515625" style="1" customWidth="1"/>
    <col min="12825" max="13056" width="11.42578125" style="1"/>
    <col min="13057" max="13057" width="12" style="1" customWidth="1"/>
    <col min="13058" max="13062" width="7.42578125" style="1" customWidth="1"/>
    <col min="13063" max="13063" width="9.28515625" style="1" customWidth="1"/>
    <col min="13064" max="13064" width="8" style="1" customWidth="1"/>
    <col min="13065" max="13066" width="6.7109375" style="1" customWidth="1"/>
    <col min="13067" max="13067" width="1" style="1" customWidth="1"/>
    <col min="13068" max="13068" width="1.85546875" style="1" customWidth="1"/>
    <col min="13069" max="13069" width="1.42578125" style="1" customWidth="1"/>
    <col min="13070" max="13070" width="12" style="1" customWidth="1"/>
    <col min="13071" max="13075" width="8" style="1" customWidth="1"/>
    <col min="13076" max="13076" width="9.5703125" style="1" customWidth="1"/>
    <col min="13077" max="13077" width="8.5703125" style="1" customWidth="1"/>
    <col min="13078" max="13079" width="6.5703125" style="1" customWidth="1"/>
    <col min="13080" max="13080" width="1.28515625" style="1" customWidth="1"/>
    <col min="13081" max="13312" width="11.42578125" style="1"/>
    <col min="13313" max="13313" width="12" style="1" customWidth="1"/>
    <col min="13314" max="13318" width="7.42578125" style="1" customWidth="1"/>
    <col min="13319" max="13319" width="9.28515625" style="1" customWidth="1"/>
    <col min="13320" max="13320" width="8" style="1" customWidth="1"/>
    <col min="13321" max="13322" width="6.7109375" style="1" customWidth="1"/>
    <col min="13323" max="13323" width="1" style="1" customWidth="1"/>
    <col min="13324" max="13324" width="1.85546875" style="1" customWidth="1"/>
    <col min="13325" max="13325" width="1.42578125" style="1" customWidth="1"/>
    <col min="13326" max="13326" width="12" style="1" customWidth="1"/>
    <col min="13327" max="13331" width="8" style="1" customWidth="1"/>
    <col min="13332" max="13332" width="9.5703125" style="1" customWidth="1"/>
    <col min="13333" max="13333" width="8.5703125" style="1" customWidth="1"/>
    <col min="13334" max="13335" width="6.5703125" style="1" customWidth="1"/>
    <col min="13336" max="13336" width="1.28515625" style="1" customWidth="1"/>
    <col min="13337" max="13568" width="11.42578125" style="1"/>
    <col min="13569" max="13569" width="12" style="1" customWidth="1"/>
    <col min="13570" max="13574" width="7.42578125" style="1" customWidth="1"/>
    <col min="13575" max="13575" width="9.28515625" style="1" customWidth="1"/>
    <col min="13576" max="13576" width="8" style="1" customWidth="1"/>
    <col min="13577" max="13578" width="6.7109375" style="1" customWidth="1"/>
    <col min="13579" max="13579" width="1" style="1" customWidth="1"/>
    <col min="13580" max="13580" width="1.85546875" style="1" customWidth="1"/>
    <col min="13581" max="13581" width="1.42578125" style="1" customWidth="1"/>
    <col min="13582" max="13582" width="12" style="1" customWidth="1"/>
    <col min="13583" max="13587" width="8" style="1" customWidth="1"/>
    <col min="13588" max="13588" width="9.5703125" style="1" customWidth="1"/>
    <col min="13589" max="13589" width="8.5703125" style="1" customWidth="1"/>
    <col min="13590" max="13591" width="6.5703125" style="1" customWidth="1"/>
    <col min="13592" max="13592" width="1.28515625" style="1" customWidth="1"/>
    <col min="13593" max="13824" width="11.42578125" style="1"/>
    <col min="13825" max="13825" width="12" style="1" customWidth="1"/>
    <col min="13826" max="13830" width="7.42578125" style="1" customWidth="1"/>
    <col min="13831" max="13831" width="9.28515625" style="1" customWidth="1"/>
    <col min="13832" max="13832" width="8" style="1" customWidth="1"/>
    <col min="13833" max="13834" width="6.7109375" style="1" customWidth="1"/>
    <col min="13835" max="13835" width="1" style="1" customWidth="1"/>
    <col min="13836" max="13836" width="1.85546875" style="1" customWidth="1"/>
    <col min="13837" max="13837" width="1.42578125" style="1" customWidth="1"/>
    <col min="13838" max="13838" width="12" style="1" customWidth="1"/>
    <col min="13839" max="13843" width="8" style="1" customWidth="1"/>
    <col min="13844" max="13844" width="9.5703125" style="1" customWidth="1"/>
    <col min="13845" max="13845" width="8.5703125" style="1" customWidth="1"/>
    <col min="13846" max="13847" width="6.5703125" style="1" customWidth="1"/>
    <col min="13848" max="13848" width="1.28515625" style="1" customWidth="1"/>
    <col min="13849" max="14080" width="11.42578125" style="1"/>
    <col min="14081" max="14081" width="12" style="1" customWidth="1"/>
    <col min="14082" max="14086" width="7.42578125" style="1" customWidth="1"/>
    <col min="14087" max="14087" width="9.28515625" style="1" customWidth="1"/>
    <col min="14088" max="14088" width="8" style="1" customWidth="1"/>
    <col min="14089" max="14090" width="6.7109375" style="1" customWidth="1"/>
    <col min="14091" max="14091" width="1" style="1" customWidth="1"/>
    <col min="14092" max="14092" width="1.85546875" style="1" customWidth="1"/>
    <col min="14093" max="14093" width="1.42578125" style="1" customWidth="1"/>
    <col min="14094" max="14094" width="12" style="1" customWidth="1"/>
    <col min="14095" max="14099" width="8" style="1" customWidth="1"/>
    <col min="14100" max="14100" width="9.5703125" style="1" customWidth="1"/>
    <col min="14101" max="14101" width="8.5703125" style="1" customWidth="1"/>
    <col min="14102" max="14103" width="6.5703125" style="1" customWidth="1"/>
    <col min="14104" max="14104" width="1.28515625" style="1" customWidth="1"/>
    <col min="14105" max="14336" width="11.42578125" style="1"/>
    <col min="14337" max="14337" width="12" style="1" customWidth="1"/>
    <col min="14338" max="14342" width="7.42578125" style="1" customWidth="1"/>
    <col min="14343" max="14343" width="9.28515625" style="1" customWidth="1"/>
    <col min="14344" max="14344" width="8" style="1" customWidth="1"/>
    <col min="14345" max="14346" width="6.7109375" style="1" customWidth="1"/>
    <col min="14347" max="14347" width="1" style="1" customWidth="1"/>
    <col min="14348" max="14348" width="1.85546875" style="1" customWidth="1"/>
    <col min="14349" max="14349" width="1.42578125" style="1" customWidth="1"/>
    <col min="14350" max="14350" width="12" style="1" customWidth="1"/>
    <col min="14351" max="14355" width="8" style="1" customWidth="1"/>
    <col min="14356" max="14356" width="9.5703125" style="1" customWidth="1"/>
    <col min="14357" max="14357" width="8.5703125" style="1" customWidth="1"/>
    <col min="14358" max="14359" width="6.5703125" style="1" customWidth="1"/>
    <col min="14360" max="14360" width="1.28515625" style="1" customWidth="1"/>
    <col min="14361" max="14592" width="11.42578125" style="1"/>
    <col min="14593" max="14593" width="12" style="1" customWidth="1"/>
    <col min="14594" max="14598" width="7.42578125" style="1" customWidth="1"/>
    <col min="14599" max="14599" width="9.28515625" style="1" customWidth="1"/>
    <col min="14600" max="14600" width="8" style="1" customWidth="1"/>
    <col min="14601" max="14602" width="6.7109375" style="1" customWidth="1"/>
    <col min="14603" max="14603" width="1" style="1" customWidth="1"/>
    <col min="14604" max="14604" width="1.85546875" style="1" customWidth="1"/>
    <col min="14605" max="14605" width="1.42578125" style="1" customWidth="1"/>
    <col min="14606" max="14606" width="12" style="1" customWidth="1"/>
    <col min="14607" max="14611" width="8" style="1" customWidth="1"/>
    <col min="14612" max="14612" width="9.5703125" style="1" customWidth="1"/>
    <col min="14613" max="14613" width="8.5703125" style="1" customWidth="1"/>
    <col min="14614" max="14615" width="6.5703125" style="1" customWidth="1"/>
    <col min="14616" max="14616" width="1.28515625" style="1" customWidth="1"/>
    <col min="14617" max="14848" width="11.42578125" style="1"/>
    <col min="14849" max="14849" width="12" style="1" customWidth="1"/>
    <col min="14850" max="14854" width="7.42578125" style="1" customWidth="1"/>
    <col min="14855" max="14855" width="9.28515625" style="1" customWidth="1"/>
    <col min="14856" max="14856" width="8" style="1" customWidth="1"/>
    <col min="14857" max="14858" width="6.7109375" style="1" customWidth="1"/>
    <col min="14859" max="14859" width="1" style="1" customWidth="1"/>
    <col min="14860" max="14860" width="1.85546875" style="1" customWidth="1"/>
    <col min="14861" max="14861" width="1.42578125" style="1" customWidth="1"/>
    <col min="14862" max="14862" width="12" style="1" customWidth="1"/>
    <col min="14863" max="14867" width="8" style="1" customWidth="1"/>
    <col min="14868" max="14868" width="9.5703125" style="1" customWidth="1"/>
    <col min="14869" max="14869" width="8.5703125" style="1" customWidth="1"/>
    <col min="14870" max="14871" width="6.5703125" style="1" customWidth="1"/>
    <col min="14872" max="14872" width="1.28515625" style="1" customWidth="1"/>
    <col min="14873" max="15104" width="11.42578125" style="1"/>
    <col min="15105" max="15105" width="12" style="1" customWidth="1"/>
    <col min="15106" max="15110" width="7.42578125" style="1" customWidth="1"/>
    <col min="15111" max="15111" width="9.28515625" style="1" customWidth="1"/>
    <col min="15112" max="15112" width="8" style="1" customWidth="1"/>
    <col min="15113" max="15114" width="6.7109375" style="1" customWidth="1"/>
    <col min="15115" max="15115" width="1" style="1" customWidth="1"/>
    <col min="15116" max="15116" width="1.85546875" style="1" customWidth="1"/>
    <col min="15117" max="15117" width="1.42578125" style="1" customWidth="1"/>
    <col min="15118" max="15118" width="12" style="1" customWidth="1"/>
    <col min="15119" max="15123" width="8" style="1" customWidth="1"/>
    <col min="15124" max="15124" width="9.5703125" style="1" customWidth="1"/>
    <col min="15125" max="15125" width="8.5703125" style="1" customWidth="1"/>
    <col min="15126" max="15127" width="6.5703125" style="1" customWidth="1"/>
    <col min="15128" max="15128" width="1.28515625" style="1" customWidth="1"/>
    <col min="15129" max="15360" width="11.42578125" style="1"/>
    <col min="15361" max="15361" width="12" style="1" customWidth="1"/>
    <col min="15362" max="15366" width="7.42578125" style="1" customWidth="1"/>
    <col min="15367" max="15367" width="9.28515625" style="1" customWidth="1"/>
    <col min="15368" max="15368" width="8" style="1" customWidth="1"/>
    <col min="15369" max="15370" width="6.7109375" style="1" customWidth="1"/>
    <col min="15371" max="15371" width="1" style="1" customWidth="1"/>
    <col min="15372" max="15372" width="1.85546875" style="1" customWidth="1"/>
    <col min="15373" max="15373" width="1.42578125" style="1" customWidth="1"/>
    <col min="15374" max="15374" width="12" style="1" customWidth="1"/>
    <col min="15375" max="15379" width="8" style="1" customWidth="1"/>
    <col min="15380" max="15380" width="9.5703125" style="1" customWidth="1"/>
    <col min="15381" max="15381" width="8.5703125" style="1" customWidth="1"/>
    <col min="15382" max="15383" width="6.5703125" style="1" customWidth="1"/>
    <col min="15384" max="15384" width="1.28515625" style="1" customWidth="1"/>
    <col min="15385" max="15616" width="11.42578125" style="1"/>
    <col min="15617" max="15617" width="12" style="1" customWidth="1"/>
    <col min="15618" max="15622" width="7.42578125" style="1" customWidth="1"/>
    <col min="15623" max="15623" width="9.28515625" style="1" customWidth="1"/>
    <col min="15624" max="15624" width="8" style="1" customWidth="1"/>
    <col min="15625" max="15626" width="6.7109375" style="1" customWidth="1"/>
    <col min="15627" max="15627" width="1" style="1" customWidth="1"/>
    <col min="15628" max="15628" width="1.85546875" style="1" customWidth="1"/>
    <col min="15629" max="15629" width="1.42578125" style="1" customWidth="1"/>
    <col min="15630" max="15630" width="12" style="1" customWidth="1"/>
    <col min="15631" max="15635" width="8" style="1" customWidth="1"/>
    <col min="15636" max="15636" width="9.5703125" style="1" customWidth="1"/>
    <col min="15637" max="15637" width="8.5703125" style="1" customWidth="1"/>
    <col min="15638" max="15639" width="6.5703125" style="1" customWidth="1"/>
    <col min="15640" max="15640" width="1.28515625" style="1" customWidth="1"/>
    <col min="15641" max="15872" width="11.42578125" style="1"/>
    <col min="15873" max="15873" width="12" style="1" customWidth="1"/>
    <col min="15874" max="15878" width="7.42578125" style="1" customWidth="1"/>
    <col min="15879" max="15879" width="9.28515625" style="1" customWidth="1"/>
    <col min="15880" max="15880" width="8" style="1" customWidth="1"/>
    <col min="15881" max="15882" width="6.7109375" style="1" customWidth="1"/>
    <col min="15883" max="15883" width="1" style="1" customWidth="1"/>
    <col min="15884" max="15884" width="1.85546875" style="1" customWidth="1"/>
    <col min="15885" max="15885" width="1.42578125" style="1" customWidth="1"/>
    <col min="15886" max="15886" width="12" style="1" customWidth="1"/>
    <col min="15887" max="15891" width="8" style="1" customWidth="1"/>
    <col min="15892" max="15892" width="9.5703125" style="1" customWidth="1"/>
    <col min="15893" max="15893" width="8.5703125" style="1" customWidth="1"/>
    <col min="15894" max="15895" width="6.5703125" style="1" customWidth="1"/>
    <col min="15896" max="15896" width="1.28515625" style="1" customWidth="1"/>
    <col min="15897" max="16128" width="11.42578125" style="1"/>
    <col min="16129" max="16129" width="12" style="1" customWidth="1"/>
    <col min="16130" max="16134" width="7.42578125" style="1" customWidth="1"/>
    <col min="16135" max="16135" width="9.28515625" style="1" customWidth="1"/>
    <col min="16136" max="16136" width="8" style="1" customWidth="1"/>
    <col min="16137" max="16138" width="6.7109375" style="1" customWidth="1"/>
    <col min="16139" max="16139" width="1" style="1" customWidth="1"/>
    <col min="16140" max="16140" width="1.85546875" style="1" customWidth="1"/>
    <col min="16141" max="16141" width="1.42578125" style="1" customWidth="1"/>
    <col min="16142" max="16142" width="12" style="1" customWidth="1"/>
    <col min="16143" max="16147" width="8" style="1" customWidth="1"/>
    <col min="16148" max="16148" width="9.5703125" style="1" customWidth="1"/>
    <col min="16149" max="16149" width="8.5703125" style="1" customWidth="1"/>
    <col min="16150" max="16151" width="6.5703125" style="1" customWidth="1"/>
    <col min="16152" max="16152" width="1.28515625" style="1" customWidth="1"/>
    <col min="16153" max="16384" width="11.42578125" style="1"/>
  </cols>
  <sheetData>
    <row r="1" spans="1:23" ht="31.5" hidden="1" customHeight="1" x14ac:dyDescent="0.25">
      <c r="A1" s="1" t="s">
        <v>0</v>
      </c>
      <c r="B1" s="1" t="s">
        <v>1</v>
      </c>
      <c r="C1" s="1" t="s">
        <v>0</v>
      </c>
      <c r="D1" s="1" t="s">
        <v>1</v>
      </c>
      <c r="G1" s="1" t="s">
        <v>2</v>
      </c>
      <c r="H1" s="1" t="s">
        <v>0</v>
      </c>
      <c r="I1" s="1" t="s">
        <v>2</v>
      </c>
      <c r="J1" s="1" t="s">
        <v>0</v>
      </c>
      <c r="P1" s="1" t="s">
        <v>3</v>
      </c>
      <c r="Q1" s="1" t="s">
        <v>0</v>
      </c>
      <c r="S1" s="1" t="s">
        <v>3</v>
      </c>
      <c r="T1" s="1" t="s">
        <v>0</v>
      </c>
      <c r="U1" s="1" t="s">
        <v>0</v>
      </c>
      <c r="W1" s="1" t="s">
        <v>4</v>
      </c>
    </row>
    <row r="2" spans="1:23" hidden="1" x14ac:dyDescent="0.25">
      <c r="A2" s="1">
        <v>1</v>
      </c>
      <c r="B2" s="1">
        <v>1</v>
      </c>
      <c r="C2" s="1">
        <v>2</v>
      </c>
      <c r="D2" s="1">
        <v>1</v>
      </c>
      <c r="G2" s="2">
        <v>1</v>
      </c>
      <c r="H2" s="1">
        <v>1</v>
      </c>
      <c r="I2" s="1" t="s">
        <v>5</v>
      </c>
      <c r="J2" s="1">
        <v>2</v>
      </c>
      <c r="P2" s="1">
        <v>1</v>
      </c>
      <c r="Q2" s="1">
        <v>1</v>
      </c>
      <c r="S2" s="1">
        <v>1</v>
      </c>
      <c r="T2" s="1">
        <v>2</v>
      </c>
      <c r="U2" s="1">
        <v>1</v>
      </c>
      <c r="W2" s="1">
        <v>1</v>
      </c>
    </row>
    <row r="3" spans="1:23" ht="63" hidden="1" x14ac:dyDescent="0.25">
      <c r="A3" s="1" t="s">
        <v>0</v>
      </c>
      <c r="B3" s="1" t="s">
        <v>1</v>
      </c>
      <c r="C3" s="1" t="s">
        <v>0</v>
      </c>
      <c r="D3" s="1" t="s">
        <v>1</v>
      </c>
      <c r="G3" s="1" t="s">
        <v>2</v>
      </c>
      <c r="H3" s="1" t="s">
        <v>0</v>
      </c>
      <c r="I3" s="1" t="s">
        <v>2</v>
      </c>
      <c r="J3" s="1" t="s">
        <v>0</v>
      </c>
      <c r="P3" s="1" t="s">
        <v>3</v>
      </c>
      <c r="Q3" s="1" t="s">
        <v>0</v>
      </c>
      <c r="S3" s="1" t="s">
        <v>3</v>
      </c>
      <c r="T3" s="1" t="s">
        <v>0</v>
      </c>
      <c r="U3" s="1" t="s">
        <v>0</v>
      </c>
      <c r="W3" s="1" t="s">
        <v>4</v>
      </c>
    </row>
    <row r="4" spans="1:23" hidden="1" x14ac:dyDescent="0.25">
      <c r="A4" s="1">
        <v>1</v>
      </c>
      <c r="B4" s="1">
        <v>2</v>
      </c>
      <c r="C4" s="1">
        <v>2</v>
      </c>
      <c r="D4" s="1">
        <v>2</v>
      </c>
      <c r="G4" s="1" t="s">
        <v>6</v>
      </c>
      <c r="H4" s="1">
        <v>1</v>
      </c>
      <c r="I4" s="1" t="s">
        <v>6</v>
      </c>
      <c r="J4" s="1">
        <v>2</v>
      </c>
      <c r="P4" s="1">
        <v>2</v>
      </c>
      <c r="Q4" s="1">
        <v>1</v>
      </c>
      <c r="S4" s="1">
        <v>2</v>
      </c>
      <c r="T4" s="1">
        <v>2</v>
      </c>
      <c r="U4" s="1">
        <v>1</v>
      </c>
      <c r="W4" s="1">
        <v>2</v>
      </c>
    </row>
    <row r="5" spans="1:23" ht="63" hidden="1" x14ac:dyDescent="0.25">
      <c r="A5" s="1" t="s">
        <v>0</v>
      </c>
      <c r="B5" s="1" t="s">
        <v>1</v>
      </c>
      <c r="C5" s="1" t="s">
        <v>0</v>
      </c>
      <c r="D5" s="1" t="s">
        <v>1</v>
      </c>
      <c r="G5" s="1" t="s">
        <v>2</v>
      </c>
      <c r="H5" s="1" t="s">
        <v>0</v>
      </c>
      <c r="I5" s="1" t="s">
        <v>2</v>
      </c>
      <c r="J5" s="1" t="s">
        <v>0</v>
      </c>
      <c r="P5" s="1" t="s">
        <v>3</v>
      </c>
      <c r="Q5" s="1" t="s">
        <v>0</v>
      </c>
      <c r="S5" s="1" t="s">
        <v>3</v>
      </c>
      <c r="T5" s="1" t="s">
        <v>0</v>
      </c>
      <c r="U5" s="1" t="s">
        <v>0</v>
      </c>
      <c r="W5" s="1" t="s">
        <v>4</v>
      </c>
    </row>
    <row r="6" spans="1:23" hidden="1" x14ac:dyDescent="0.25">
      <c r="A6" s="1">
        <v>1</v>
      </c>
      <c r="B6" s="1">
        <v>3</v>
      </c>
      <c r="C6" s="1">
        <v>2</v>
      </c>
      <c r="D6" s="1">
        <v>3</v>
      </c>
      <c r="G6" s="1" t="s">
        <v>7</v>
      </c>
      <c r="H6" s="1">
        <v>1</v>
      </c>
      <c r="I6" s="1" t="s">
        <v>7</v>
      </c>
      <c r="J6" s="1">
        <v>2</v>
      </c>
      <c r="P6" s="1">
        <v>3</v>
      </c>
      <c r="Q6" s="1">
        <v>1</v>
      </c>
      <c r="S6" s="1">
        <v>3</v>
      </c>
      <c r="T6" s="1">
        <v>2</v>
      </c>
      <c r="U6" s="1">
        <v>1</v>
      </c>
      <c r="W6" s="1">
        <v>3</v>
      </c>
    </row>
    <row r="7" spans="1:23" ht="63" hidden="1" x14ac:dyDescent="0.25">
      <c r="A7" s="1" t="s">
        <v>0</v>
      </c>
      <c r="B7" s="1" t="s">
        <v>1</v>
      </c>
      <c r="C7" s="1" t="s">
        <v>0</v>
      </c>
      <c r="D7" s="1" t="s">
        <v>1</v>
      </c>
      <c r="G7" s="1" t="s">
        <v>2</v>
      </c>
      <c r="H7" s="1" t="s">
        <v>0</v>
      </c>
      <c r="I7" s="1" t="s">
        <v>2</v>
      </c>
      <c r="J7" s="1" t="s">
        <v>0</v>
      </c>
      <c r="P7" s="1" t="s">
        <v>3</v>
      </c>
      <c r="Q7" s="1" t="s">
        <v>0</v>
      </c>
      <c r="S7" s="1" t="s">
        <v>3</v>
      </c>
      <c r="T7" s="1" t="s">
        <v>0</v>
      </c>
      <c r="U7" s="1" t="s">
        <v>0</v>
      </c>
      <c r="W7" s="1" t="s">
        <v>4</v>
      </c>
    </row>
    <row r="8" spans="1:23" hidden="1" x14ac:dyDescent="0.25">
      <c r="A8" s="1">
        <v>1</v>
      </c>
      <c r="B8" s="1">
        <v>4</v>
      </c>
      <c r="C8" s="1">
        <v>2</v>
      </c>
      <c r="D8" s="1">
        <v>4</v>
      </c>
      <c r="G8" s="1" t="s">
        <v>8</v>
      </c>
      <c r="H8" s="1">
        <v>1</v>
      </c>
      <c r="I8" s="1" t="s">
        <v>8</v>
      </c>
      <c r="J8" s="1">
        <v>2</v>
      </c>
      <c r="P8" s="1">
        <v>4</v>
      </c>
      <c r="Q8" s="1">
        <v>1</v>
      </c>
      <c r="S8" s="1">
        <v>4</v>
      </c>
      <c r="T8" s="1">
        <v>2</v>
      </c>
      <c r="U8" s="1">
        <v>1</v>
      </c>
      <c r="W8" s="1">
        <v>4</v>
      </c>
    </row>
    <row r="9" spans="1:23" ht="63" hidden="1" x14ac:dyDescent="0.25">
      <c r="A9" s="1" t="s">
        <v>0</v>
      </c>
      <c r="B9" s="1" t="s">
        <v>1</v>
      </c>
      <c r="C9" s="1" t="s">
        <v>0</v>
      </c>
      <c r="D9" s="1" t="s">
        <v>1</v>
      </c>
      <c r="G9" s="1" t="s">
        <v>2</v>
      </c>
      <c r="H9" s="1" t="s">
        <v>0</v>
      </c>
      <c r="I9" s="1" t="s">
        <v>2</v>
      </c>
      <c r="J9" s="1" t="s">
        <v>0</v>
      </c>
      <c r="P9" s="1" t="s">
        <v>3</v>
      </c>
      <c r="Q9" s="1" t="s">
        <v>0</v>
      </c>
      <c r="S9" s="1" t="s">
        <v>3</v>
      </c>
      <c r="T9" s="1" t="s">
        <v>0</v>
      </c>
      <c r="U9" s="1" t="s">
        <v>0</v>
      </c>
      <c r="W9" s="1" t="s">
        <v>4</v>
      </c>
    </row>
    <row r="10" spans="1:23" hidden="1" x14ac:dyDescent="0.25">
      <c r="A10" s="1">
        <v>1</v>
      </c>
      <c r="B10" s="1">
        <v>5</v>
      </c>
      <c r="C10" s="1">
        <v>2</v>
      </c>
      <c r="D10" s="1">
        <v>5</v>
      </c>
      <c r="G10" s="1" t="s">
        <v>9</v>
      </c>
      <c r="H10" s="1">
        <v>1</v>
      </c>
      <c r="I10" s="1" t="s">
        <v>9</v>
      </c>
      <c r="J10" s="1">
        <v>2</v>
      </c>
      <c r="P10" s="1">
        <v>5</v>
      </c>
      <c r="Q10" s="1">
        <v>1</v>
      </c>
      <c r="S10" s="1">
        <v>5</v>
      </c>
      <c r="T10" s="1">
        <v>2</v>
      </c>
      <c r="U10" s="1">
        <v>1</v>
      </c>
      <c r="W10" s="1">
        <v>5</v>
      </c>
    </row>
    <row r="11" spans="1:23" ht="63" hidden="1" x14ac:dyDescent="0.25">
      <c r="A11" s="1" t="s">
        <v>0</v>
      </c>
      <c r="B11" s="1" t="s">
        <v>1</v>
      </c>
      <c r="C11" s="1" t="s">
        <v>0</v>
      </c>
      <c r="D11" s="1" t="s">
        <v>1</v>
      </c>
      <c r="G11" s="1" t="s">
        <v>2</v>
      </c>
      <c r="H11" s="1" t="s">
        <v>0</v>
      </c>
      <c r="I11" s="1" t="s">
        <v>2</v>
      </c>
      <c r="J11" s="1" t="s">
        <v>0</v>
      </c>
      <c r="P11" s="1" t="s">
        <v>3</v>
      </c>
      <c r="Q11" s="1" t="s">
        <v>0</v>
      </c>
      <c r="S11" s="1" t="s">
        <v>3</v>
      </c>
      <c r="T11" s="1" t="s">
        <v>0</v>
      </c>
      <c r="U11" s="1" t="s">
        <v>0</v>
      </c>
      <c r="W11" s="1" t="s">
        <v>4</v>
      </c>
    </row>
    <row r="12" spans="1:23" hidden="1" x14ac:dyDescent="0.25">
      <c r="A12" s="1">
        <v>1</v>
      </c>
      <c r="B12" s="1">
        <v>6</v>
      </c>
      <c r="C12" s="1">
        <v>2</v>
      </c>
      <c r="D12" s="1">
        <v>6</v>
      </c>
      <c r="G12" s="1" t="s">
        <v>10</v>
      </c>
      <c r="H12" s="1">
        <v>1</v>
      </c>
      <c r="I12" s="1" t="s">
        <v>10</v>
      </c>
      <c r="J12" s="1">
        <v>2</v>
      </c>
      <c r="P12" s="1">
        <v>6</v>
      </c>
      <c r="Q12" s="1">
        <v>1</v>
      </c>
      <c r="S12" s="1">
        <v>6</v>
      </c>
      <c r="T12" s="1">
        <v>2</v>
      </c>
      <c r="U12" s="1">
        <v>1</v>
      </c>
      <c r="W12" s="1">
        <v>6</v>
      </c>
    </row>
    <row r="13" spans="1:23" ht="63" hidden="1" x14ac:dyDescent="0.25">
      <c r="A13" s="1" t="s">
        <v>0</v>
      </c>
      <c r="B13" s="1" t="s">
        <v>1</v>
      </c>
      <c r="C13" s="1" t="s">
        <v>0</v>
      </c>
      <c r="D13" s="1" t="s">
        <v>1</v>
      </c>
      <c r="G13" s="1" t="s">
        <v>2</v>
      </c>
      <c r="H13" s="1" t="s">
        <v>0</v>
      </c>
      <c r="I13" s="1" t="s">
        <v>2</v>
      </c>
      <c r="J13" s="1" t="s">
        <v>0</v>
      </c>
      <c r="P13" s="1" t="s">
        <v>3</v>
      </c>
      <c r="Q13" s="1" t="s">
        <v>0</v>
      </c>
      <c r="S13" s="1" t="s">
        <v>3</v>
      </c>
      <c r="T13" s="1" t="s">
        <v>0</v>
      </c>
      <c r="U13" s="1" t="s">
        <v>0</v>
      </c>
      <c r="W13" s="1" t="s">
        <v>4</v>
      </c>
    </row>
    <row r="14" spans="1:23" hidden="1" x14ac:dyDescent="0.25">
      <c r="A14" s="1">
        <v>1</v>
      </c>
      <c r="B14" s="1">
        <v>7</v>
      </c>
      <c r="C14" s="1">
        <v>2</v>
      </c>
      <c r="D14" s="1">
        <v>7</v>
      </c>
      <c r="G14" s="1" t="s">
        <v>11</v>
      </c>
      <c r="H14" s="1">
        <v>1</v>
      </c>
      <c r="I14" s="1" t="s">
        <v>11</v>
      </c>
      <c r="J14" s="1">
        <v>2</v>
      </c>
      <c r="P14" s="1">
        <v>7</v>
      </c>
      <c r="Q14" s="1">
        <v>1</v>
      </c>
      <c r="S14" s="1">
        <v>7</v>
      </c>
      <c r="T14" s="1">
        <v>2</v>
      </c>
      <c r="U14" s="1">
        <v>1</v>
      </c>
      <c r="W14" s="1">
        <v>7</v>
      </c>
    </row>
    <row r="15" spans="1:23" ht="63" hidden="1" x14ac:dyDescent="0.25">
      <c r="A15" s="1" t="s">
        <v>0</v>
      </c>
      <c r="B15" s="1" t="s">
        <v>1</v>
      </c>
      <c r="C15" s="1" t="s">
        <v>0</v>
      </c>
      <c r="D15" s="1" t="s">
        <v>1</v>
      </c>
      <c r="G15" s="1" t="s">
        <v>2</v>
      </c>
      <c r="H15" s="1" t="s">
        <v>0</v>
      </c>
      <c r="I15" s="1" t="s">
        <v>2</v>
      </c>
      <c r="J15" s="1" t="s">
        <v>0</v>
      </c>
      <c r="P15" s="1" t="s">
        <v>3</v>
      </c>
      <c r="Q15" s="1" t="s">
        <v>0</v>
      </c>
      <c r="S15" s="1" t="s">
        <v>3</v>
      </c>
      <c r="T15" s="1" t="s">
        <v>0</v>
      </c>
      <c r="W15" s="1" t="s">
        <v>4</v>
      </c>
    </row>
    <row r="16" spans="1:23" hidden="1" x14ac:dyDescent="0.25">
      <c r="A16" s="1">
        <v>1</v>
      </c>
      <c r="B16" s="1">
        <v>8</v>
      </c>
      <c r="C16" s="1">
        <v>2</v>
      </c>
      <c r="D16" s="1">
        <v>8</v>
      </c>
      <c r="G16" s="1" t="s">
        <v>12</v>
      </c>
      <c r="H16" s="1">
        <v>1</v>
      </c>
      <c r="I16" s="1" t="s">
        <v>12</v>
      </c>
      <c r="J16" s="1">
        <v>2</v>
      </c>
      <c r="P16" s="1">
        <v>8</v>
      </c>
      <c r="Q16" s="1">
        <v>1</v>
      </c>
      <c r="S16" s="1">
        <v>8</v>
      </c>
      <c r="T16" s="1">
        <v>2</v>
      </c>
      <c r="U16" s="1" t="s">
        <v>0</v>
      </c>
      <c r="W16" s="1">
        <v>8</v>
      </c>
    </row>
    <row r="17" spans="1:23" ht="63" hidden="1" x14ac:dyDescent="0.25">
      <c r="A17" s="1" t="s">
        <v>0</v>
      </c>
      <c r="B17" s="1" t="s">
        <v>1</v>
      </c>
      <c r="C17" s="1" t="s">
        <v>0</v>
      </c>
      <c r="D17" s="1" t="s">
        <v>1</v>
      </c>
      <c r="G17" s="1" t="s">
        <v>2</v>
      </c>
      <c r="H17" s="1" t="s">
        <v>0</v>
      </c>
      <c r="I17" s="1" t="s">
        <v>2</v>
      </c>
      <c r="J17" s="1" t="s">
        <v>0</v>
      </c>
      <c r="P17" s="1" t="s">
        <v>3</v>
      </c>
      <c r="Q17" s="1" t="s">
        <v>0</v>
      </c>
      <c r="S17" s="1" t="s">
        <v>3</v>
      </c>
      <c r="T17" s="1" t="s">
        <v>0</v>
      </c>
      <c r="U17" s="1">
        <v>1</v>
      </c>
      <c r="W17" s="1" t="s">
        <v>4</v>
      </c>
    </row>
    <row r="18" spans="1:23" hidden="1" x14ac:dyDescent="0.25">
      <c r="A18" s="1">
        <v>1</v>
      </c>
      <c r="B18" s="1">
        <v>9</v>
      </c>
      <c r="C18" s="1">
        <v>2</v>
      </c>
      <c r="D18" s="1">
        <v>9</v>
      </c>
      <c r="G18" s="1" t="s">
        <v>13</v>
      </c>
      <c r="H18" s="1">
        <v>1</v>
      </c>
      <c r="I18" s="1" t="s">
        <v>13</v>
      </c>
      <c r="J18" s="1">
        <v>2</v>
      </c>
      <c r="P18" s="1">
        <v>9</v>
      </c>
      <c r="Q18" s="1">
        <v>1</v>
      </c>
      <c r="S18" s="1">
        <v>9</v>
      </c>
      <c r="T18" s="1">
        <v>2</v>
      </c>
      <c r="U18" s="1" t="s">
        <v>0</v>
      </c>
      <c r="W18" s="1">
        <v>9</v>
      </c>
    </row>
    <row r="19" spans="1:23" ht="63" hidden="1" x14ac:dyDescent="0.25">
      <c r="A19" s="1" t="s">
        <v>0</v>
      </c>
      <c r="B19" s="1" t="s">
        <v>1</v>
      </c>
      <c r="C19" s="1" t="s">
        <v>0</v>
      </c>
      <c r="D19" s="1" t="s">
        <v>1</v>
      </c>
      <c r="G19" s="1" t="s">
        <v>2</v>
      </c>
      <c r="H19" s="1" t="s">
        <v>0</v>
      </c>
      <c r="I19" s="1" t="s">
        <v>2</v>
      </c>
      <c r="J19" s="1" t="s">
        <v>0</v>
      </c>
      <c r="U19" s="1">
        <v>1</v>
      </c>
      <c r="W19" s="1" t="s">
        <v>4</v>
      </c>
    </row>
    <row r="20" spans="1:23" hidden="1" x14ac:dyDescent="0.25">
      <c r="A20" s="1">
        <v>1</v>
      </c>
      <c r="B20" s="1">
        <v>10</v>
      </c>
      <c r="C20" s="1">
        <v>2</v>
      </c>
      <c r="D20" s="1">
        <v>10</v>
      </c>
      <c r="G20" s="3" t="s">
        <v>14</v>
      </c>
      <c r="H20" s="1">
        <v>1</v>
      </c>
      <c r="I20" s="3" t="s">
        <v>14</v>
      </c>
      <c r="J20" s="1">
        <v>2</v>
      </c>
      <c r="U20" s="1" t="s">
        <v>0</v>
      </c>
      <c r="W20" s="1">
        <v>10</v>
      </c>
    </row>
    <row r="21" spans="1:23" ht="63" hidden="1" x14ac:dyDescent="0.25">
      <c r="A21" s="1" t="s">
        <v>0</v>
      </c>
      <c r="B21" s="1" t="s">
        <v>1</v>
      </c>
      <c r="C21" s="1" t="s">
        <v>0</v>
      </c>
      <c r="D21" s="1" t="s">
        <v>1</v>
      </c>
      <c r="G21" s="1" t="s">
        <v>2</v>
      </c>
      <c r="H21" s="1" t="s">
        <v>0</v>
      </c>
      <c r="I21" s="1" t="s">
        <v>2</v>
      </c>
      <c r="J21" s="1" t="s">
        <v>0</v>
      </c>
      <c r="P21" s="1" t="s">
        <v>15</v>
      </c>
      <c r="Q21" s="1" t="s">
        <v>0</v>
      </c>
      <c r="S21" s="1" t="s">
        <v>15</v>
      </c>
      <c r="T21" s="1" t="s">
        <v>0</v>
      </c>
      <c r="U21" s="1">
        <v>1</v>
      </c>
      <c r="W21" s="1" t="s">
        <v>4</v>
      </c>
    </row>
    <row r="22" spans="1:23" hidden="1" x14ac:dyDescent="0.25">
      <c r="A22" s="1">
        <v>1</v>
      </c>
      <c r="B22" s="1">
        <v>11</v>
      </c>
      <c r="C22" s="1">
        <v>2</v>
      </c>
      <c r="D22" s="1">
        <v>11</v>
      </c>
      <c r="G22" s="3" t="s">
        <v>16</v>
      </c>
      <c r="H22" s="1">
        <v>1</v>
      </c>
      <c r="I22" s="3" t="s">
        <v>16</v>
      </c>
      <c r="J22" s="1">
        <v>2</v>
      </c>
      <c r="P22" s="1">
        <v>0</v>
      </c>
      <c r="Q22" s="1">
        <v>1</v>
      </c>
      <c r="S22" s="1">
        <v>0</v>
      </c>
      <c r="T22" s="1">
        <v>2</v>
      </c>
      <c r="W22" s="1">
        <v>11</v>
      </c>
    </row>
    <row r="23" spans="1:23" ht="63" hidden="1" x14ac:dyDescent="0.25">
      <c r="A23" s="1" t="s">
        <v>0</v>
      </c>
      <c r="B23" s="1" t="s">
        <v>1</v>
      </c>
      <c r="C23" s="1" t="s">
        <v>0</v>
      </c>
      <c r="D23" s="1" t="s">
        <v>1</v>
      </c>
      <c r="G23" s="1" t="s">
        <v>2</v>
      </c>
      <c r="H23" s="1" t="s">
        <v>0</v>
      </c>
      <c r="I23" s="1" t="s">
        <v>2</v>
      </c>
      <c r="J23" s="1" t="s">
        <v>0</v>
      </c>
      <c r="P23" s="1" t="s">
        <v>15</v>
      </c>
      <c r="Q23" s="1" t="s">
        <v>0</v>
      </c>
      <c r="S23" s="1" t="s">
        <v>15</v>
      </c>
      <c r="T23" s="1" t="s">
        <v>0</v>
      </c>
      <c r="W23" s="1" t="s">
        <v>4</v>
      </c>
    </row>
    <row r="24" spans="1:23" hidden="1" x14ac:dyDescent="0.25">
      <c r="A24" s="1">
        <v>1</v>
      </c>
      <c r="B24" s="1">
        <v>12</v>
      </c>
      <c r="C24" s="1">
        <v>2</v>
      </c>
      <c r="D24" s="1">
        <v>12</v>
      </c>
      <c r="G24" s="3" t="s">
        <v>17</v>
      </c>
      <c r="H24" s="1">
        <v>1</v>
      </c>
      <c r="I24" s="3" t="s">
        <v>17</v>
      </c>
      <c r="J24" s="1">
        <v>2</v>
      </c>
      <c r="P24" s="1">
        <v>1</v>
      </c>
      <c r="Q24" s="1">
        <v>1</v>
      </c>
      <c r="S24" s="1">
        <v>1</v>
      </c>
      <c r="T24" s="1">
        <v>2</v>
      </c>
      <c r="W24" s="1">
        <v>12</v>
      </c>
    </row>
    <row r="25" spans="1:23" ht="63" hidden="1" x14ac:dyDescent="0.25">
      <c r="G25" s="1" t="s">
        <v>2</v>
      </c>
      <c r="H25" s="1" t="s">
        <v>0</v>
      </c>
      <c r="I25" s="1" t="s">
        <v>2</v>
      </c>
      <c r="J25" s="1" t="s">
        <v>0</v>
      </c>
      <c r="P25" s="1" t="s">
        <v>15</v>
      </c>
      <c r="Q25" s="1" t="s">
        <v>0</v>
      </c>
      <c r="S25" s="1" t="s">
        <v>15</v>
      </c>
      <c r="T25" s="1" t="s">
        <v>0</v>
      </c>
      <c r="W25" s="1" t="s">
        <v>4</v>
      </c>
    </row>
    <row r="26" spans="1:23" hidden="1" x14ac:dyDescent="0.25">
      <c r="G26" s="3" t="s">
        <v>18</v>
      </c>
      <c r="H26" s="1">
        <v>1</v>
      </c>
      <c r="I26" s="3" t="s">
        <v>18</v>
      </c>
      <c r="J26" s="1">
        <v>2</v>
      </c>
      <c r="P26" s="1">
        <v>2</v>
      </c>
      <c r="Q26" s="1">
        <v>1</v>
      </c>
      <c r="S26" s="1">
        <v>2</v>
      </c>
      <c r="T26" s="1">
        <v>2</v>
      </c>
      <c r="W26" s="1">
        <v>13</v>
      </c>
    </row>
    <row r="27" spans="1:23" ht="63" hidden="1" x14ac:dyDescent="0.25">
      <c r="G27" s="1" t="s">
        <v>2</v>
      </c>
      <c r="H27" s="1" t="s">
        <v>0</v>
      </c>
      <c r="I27" s="1" t="s">
        <v>2</v>
      </c>
      <c r="J27" s="1" t="s">
        <v>0</v>
      </c>
      <c r="P27" s="1" t="s">
        <v>15</v>
      </c>
      <c r="Q27" s="1" t="s">
        <v>0</v>
      </c>
      <c r="S27" s="1" t="s">
        <v>15</v>
      </c>
      <c r="T27" s="1" t="s">
        <v>0</v>
      </c>
      <c r="W27" s="1" t="s">
        <v>4</v>
      </c>
    </row>
    <row r="28" spans="1:23" hidden="1" x14ac:dyDescent="0.25">
      <c r="G28" s="3" t="s">
        <v>19</v>
      </c>
      <c r="H28" s="1">
        <v>1</v>
      </c>
      <c r="I28" s="3" t="s">
        <v>19</v>
      </c>
      <c r="J28" s="1">
        <v>2</v>
      </c>
      <c r="P28" s="1">
        <v>3</v>
      </c>
      <c r="Q28" s="1">
        <v>1</v>
      </c>
      <c r="S28" s="1">
        <v>3</v>
      </c>
      <c r="T28" s="1">
        <v>2</v>
      </c>
      <c r="W28" s="1">
        <v>14</v>
      </c>
    </row>
    <row r="29" spans="1:23" ht="63" hidden="1" x14ac:dyDescent="0.25">
      <c r="A29" s="1" t="s">
        <v>20</v>
      </c>
      <c r="B29" s="1" t="s">
        <v>0</v>
      </c>
      <c r="C29" s="1" t="s">
        <v>20</v>
      </c>
      <c r="D29" s="1" t="s">
        <v>0</v>
      </c>
      <c r="G29" s="1" t="s">
        <v>2</v>
      </c>
      <c r="H29" s="1" t="s">
        <v>0</v>
      </c>
      <c r="I29" s="1" t="s">
        <v>2</v>
      </c>
      <c r="J29" s="1" t="s">
        <v>0</v>
      </c>
      <c r="P29" s="1" t="s">
        <v>15</v>
      </c>
      <c r="Q29" s="1" t="s">
        <v>0</v>
      </c>
      <c r="S29" s="1" t="s">
        <v>15</v>
      </c>
      <c r="T29" s="1" t="s">
        <v>0</v>
      </c>
      <c r="W29" s="1" t="s">
        <v>4</v>
      </c>
    </row>
    <row r="30" spans="1:23" hidden="1" x14ac:dyDescent="0.25">
      <c r="A30" s="1">
        <v>1</v>
      </c>
      <c r="B30" s="1">
        <v>1</v>
      </c>
      <c r="C30" s="1">
        <v>1</v>
      </c>
      <c r="D30" s="1">
        <v>2</v>
      </c>
      <c r="G30" s="3" t="s">
        <v>21</v>
      </c>
      <c r="H30" s="1">
        <v>1</v>
      </c>
      <c r="I30" s="3" t="s">
        <v>21</v>
      </c>
      <c r="J30" s="1">
        <v>2</v>
      </c>
      <c r="P30" s="1">
        <v>4</v>
      </c>
      <c r="Q30" s="1">
        <v>1</v>
      </c>
      <c r="S30" s="1">
        <v>4</v>
      </c>
      <c r="T30" s="1">
        <v>2</v>
      </c>
      <c r="W30" s="1">
        <v>15</v>
      </c>
    </row>
    <row r="31" spans="1:23" ht="63" hidden="1" x14ac:dyDescent="0.25">
      <c r="A31" s="1" t="s">
        <v>20</v>
      </c>
      <c r="B31" s="1" t="s">
        <v>0</v>
      </c>
      <c r="C31" s="1" t="s">
        <v>20</v>
      </c>
      <c r="D31" s="1" t="s">
        <v>0</v>
      </c>
      <c r="G31" s="1" t="s">
        <v>2</v>
      </c>
      <c r="H31" s="1" t="s">
        <v>0</v>
      </c>
      <c r="I31" s="1" t="s">
        <v>2</v>
      </c>
      <c r="J31" s="1" t="s">
        <v>0</v>
      </c>
      <c r="W31" s="1" t="s">
        <v>4</v>
      </c>
    </row>
    <row r="32" spans="1:23" ht="31.5" hidden="1" x14ac:dyDescent="0.25">
      <c r="A32" s="1">
        <v>2</v>
      </c>
      <c r="B32" s="1">
        <v>1</v>
      </c>
      <c r="C32" s="1">
        <v>2</v>
      </c>
      <c r="D32" s="1">
        <v>2</v>
      </c>
      <c r="G32" s="3" t="s">
        <v>22</v>
      </c>
      <c r="H32" s="1">
        <v>1</v>
      </c>
      <c r="I32" s="3" t="s">
        <v>22</v>
      </c>
      <c r="J32" s="1">
        <v>2</v>
      </c>
      <c r="P32" s="1" t="s">
        <v>23</v>
      </c>
      <c r="Q32" s="1" t="s">
        <v>0</v>
      </c>
      <c r="S32" s="1" t="s">
        <v>23</v>
      </c>
      <c r="T32" s="1" t="s">
        <v>0</v>
      </c>
      <c r="W32" s="1">
        <v>16</v>
      </c>
    </row>
    <row r="33" spans="1:23" ht="63" hidden="1" x14ac:dyDescent="0.25">
      <c r="A33" s="1" t="s">
        <v>20</v>
      </c>
      <c r="B33" s="1" t="s">
        <v>0</v>
      </c>
      <c r="C33" s="1" t="s">
        <v>20</v>
      </c>
      <c r="D33" s="1" t="s">
        <v>0</v>
      </c>
      <c r="G33" s="1" t="s">
        <v>2</v>
      </c>
      <c r="H33" s="1" t="s">
        <v>0</v>
      </c>
      <c r="I33" s="1" t="s">
        <v>2</v>
      </c>
      <c r="J33" s="1" t="s">
        <v>0</v>
      </c>
      <c r="P33" s="1">
        <v>1</v>
      </c>
      <c r="Q33" s="1">
        <v>1</v>
      </c>
      <c r="S33" s="1">
        <v>1</v>
      </c>
      <c r="T33" s="1">
        <v>2</v>
      </c>
      <c r="W33" s="1" t="s">
        <v>4</v>
      </c>
    </row>
    <row r="34" spans="1:23" ht="31.5" hidden="1" x14ac:dyDescent="0.25">
      <c r="A34" s="1">
        <v>3</v>
      </c>
      <c r="B34" s="1">
        <v>1</v>
      </c>
      <c r="C34" s="1">
        <v>3</v>
      </c>
      <c r="D34" s="1">
        <v>2</v>
      </c>
      <c r="G34" s="3" t="s">
        <v>24</v>
      </c>
      <c r="H34" s="1">
        <v>1</v>
      </c>
      <c r="I34" s="3" t="s">
        <v>24</v>
      </c>
      <c r="J34" s="1">
        <v>2</v>
      </c>
      <c r="P34" s="1" t="s">
        <v>23</v>
      </c>
      <c r="Q34" s="1" t="s">
        <v>0</v>
      </c>
      <c r="S34" s="1" t="s">
        <v>23</v>
      </c>
      <c r="T34" s="1" t="s">
        <v>0</v>
      </c>
      <c r="W34" s="1">
        <v>17</v>
      </c>
    </row>
    <row r="35" spans="1:23" ht="63" hidden="1" x14ac:dyDescent="0.25">
      <c r="G35" s="1" t="s">
        <v>2</v>
      </c>
      <c r="H35" s="1" t="s">
        <v>0</v>
      </c>
      <c r="I35" s="1" t="s">
        <v>2</v>
      </c>
      <c r="J35" s="1" t="s">
        <v>0</v>
      </c>
      <c r="P35" s="1">
        <v>0</v>
      </c>
      <c r="Q35" s="1">
        <v>1</v>
      </c>
      <c r="S35" s="1">
        <v>0</v>
      </c>
      <c r="T35" s="1">
        <v>2</v>
      </c>
      <c r="W35" s="1" t="s">
        <v>4</v>
      </c>
    </row>
    <row r="36" spans="1:23" ht="31.5" hidden="1" x14ac:dyDescent="0.25">
      <c r="G36" s="3" t="s">
        <v>25</v>
      </c>
      <c r="H36" s="1">
        <v>1</v>
      </c>
      <c r="I36" s="3" t="s">
        <v>25</v>
      </c>
      <c r="J36" s="1">
        <v>2</v>
      </c>
      <c r="P36" s="1" t="s">
        <v>23</v>
      </c>
      <c r="Q36" s="1" t="s">
        <v>0</v>
      </c>
      <c r="S36" s="1" t="s">
        <v>23</v>
      </c>
      <c r="T36" s="1" t="s">
        <v>0</v>
      </c>
      <c r="W36" s="1">
        <v>18</v>
      </c>
    </row>
    <row r="37" spans="1:23" ht="63" hidden="1" x14ac:dyDescent="0.25">
      <c r="A37" s="1" t="s">
        <v>26</v>
      </c>
      <c r="B37" s="1" t="s">
        <v>0</v>
      </c>
      <c r="C37" s="1" t="s">
        <v>26</v>
      </c>
      <c r="D37" s="1" t="s">
        <v>0</v>
      </c>
      <c r="G37" s="1" t="s">
        <v>2</v>
      </c>
      <c r="H37" s="1" t="s">
        <v>0</v>
      </c>
      <c r="I37" s="1" t="s">
        <v>2</v>
      </c>
      <c r="J37" s="1" t="s">
        <v>0</v>
      </c>
      <c r="P37" s="1">
        <v>2</v>
      </c>
      <c r="Q37" s="1">
        <v>1</v>
      </c>
      <c r="S37" s="1">
        <v>2</v>
      </c>
      <c r="T37" s="1">
        <v>2</v>
      </c>
      <c r="W37" s="1" t="s">
        <v>4</v>
      </c>
    </row>
    <row r="38" spans="1:23" hidden="1" x14ac:dyDescent="0.25">
      <c r="A38" s="1">
        <v>1</v>
      </c>
      <c r="B38" s="1">
        <v>1</v>
      </c>
      <c r="C38" s="1">
        <v>1</v>
      </c>
      <c r="D38" s="1">
        <v>2</v>
      </c>
      <c r="G38" s="3" t="s">
        <v>27</v>
      </c>
      <c r="H38" s="1">
        <v>1</v>
      </c>
      <c r="I38" s="3" t="s">
        <v>27</v>
      </c>
      <c r="J38" s="1">
        <v>2</v>
      </c>
      <c r="W38" s="1">
        <v>19</v>
      </c>
    </row>
    <row r="39" spans="1:23" ht="63" hidden="1" x14ac:dyDescent="0.25">
      <c r="A39" s="1" t="s">
        <v>26</v>
      </c>
      <c r="B39" s="1" t="s">
        <v>0</v>
      </c>
      <c r="C39" s="1" t="s">
        <v>26</v>
      </c>
      <c r="D39" s="1" t="s">
        <v>0</v>
      </c>
      <c r="G39" s="1" t="s">
        <v>2</v>
      </c>
      <c r="H39" s="1" t="s">
        <v>0</v>
      </c>
      <c r="I39" s="1" t="s">
        <v>2</v>
      </c>
      <c r="J39" s="1" t="s">
        <v>0</v>
      </c>
      <c r="W39" s="1" t="s">
        <v>4</v>
      </c>
    </row>
    <row r="40" spans="1:23" hidden="1" x14ac:dyDescent="0.25">
      <c r="A40" s="1">
        <v>2</v>
      </c>
      <c r="B40" s="1">
        <v>1</v>
      </c>
      <c r="C40" s="1">
        <v>2</v>
      </c>
      <c r="D40" s="1">
        <v>2</v>
      </c>
      <c r="G40" s="3" t="s">
        <v>28</v>
      </c>
      <c r="H40" s="1">
        <v>1</v>
      </c>
      <c r="I40" s="3" t="s">
        <v>28</v>
      </c>
      <c r="J40" s="1">
        <v>2</v>
      </c>
      <c r="W40" s="1">
        <v>20</v>
      </c>
    </row>
    <row r="41" spans="1:23" ht="63" hidden="1" x14ac:dyDescent="0.25">
      <c r="A41" s="1" t="s">
        <v>26</v>
      </c>
      <c r="B41" s="1" t="s">
        <v>0</v>
      </c>
      <c r="C41" s="1" t="s">
        <v>26</v>
      </c>
      <c r="D41" s="1" t="s">
        <v>0</v>
      </c>
      <c r="G41" s="1" t="s">
        <v>2</v>
      </c>
      <c r="H41" s="1" t="s">
        <v>0</v>
      </c>
      <c r="I41" s="1" t="s">
        <v>2</v>
      </c>
      <c r="J41" s="1" t="s">
        <v>0</v>
      </c>
      <c r="W41" s="1" t="s">
        <v>4</v>
      </c>
    </row>
    <row r="42" spans="1:23" hidden="1" x14ac:dyDescent="0.25">
      <c r="A42" s="1">
        <v>3</v>
      </c>
      <c r="B42" s="1">
        <v>1</v>
      </c>
      <c r="C42" s="1">
        <v>3</v>
      </c>
      <c r="D42" s="1">
        <v>2</v>
      </c>
      <c r="G42" s="3" t="s">
        <v>29</v>
      </c>
      <c r="H42" s="1">
        <v>1</v>
      </c>
      <c r="I42" s="3" t="s">
        <v>29</v>
      </c>
      <c r="J42" s="1">
        <v>2</v>
      </c>
      <c r="W42" s="1">
        <v>21</v>
      </c>
    </row>
    <row r="43" spans="1:23" ht="63" hidden="1" x14ac:dyDescent="0.25">
      <c r="A43" s="1" t="s">
        <v>26</v>
      </c>
      <c r="B43" s="1" t="s">
        <v>0</v>
      </c>
      <c r="C43" s="1" t="s">
        <v>26</v>
      </c>
      <c r="D43" s="1" t="s">
        <v>0</v>
      </c>
      <c r="G43" s="1" t="s">
        <v>2</v>
      </c>
      <c r="H43" s="1" t="s">
        <v>0</v>
      </c>
      <c r="I43" s="1" t="s">
        <v>2</v>
      </c>
      <c r="J43" s="1" t="s">
        <v>0</v>
      </c>
      <c r="W43" s="1" t="s">
        <v>4</v>
      </c>
    </row>
    <row r="44" spans="1:23" hidden="1" x14ac:dyDescent="0.25">
      <c r="A44" s="1">
        <v>4</v>
      </c>
      <c r="B44" s="1">
        <v>1</v>
      </c>
      <c r="C44" s="1">
        <v>4</v>
      </c>
      <c r="D44" s="1">
        <v>2</v>
      </c>
      <c r="G44" s="3" t="s">
        <v>30</v>
      </c>
      <c r="H44" s="1">
        <v>1</v>
      </c>
      <c r="I44" s="3" t="s">
        <v>30</v>
      </c>
      <c r="J44" s="1">
        <v>2</v>
      </c>
      <c r="W44" s="1">
        <v>22</v>
      </c>
    </row>
    <row r="45" spans="1:23" ht="63" hidden="1" x14ac:dyDescent="0.25">
      <c r="G45" s="1" t="s">
        <v>2</v>
      </c>
      <c r="H45" s="1" t="s">
        <v>0</v>
      </c>
      <c r="I45" s="1" t="s">
        <v>2</v>
      </c>
      <c r="J45" s="1" t="s">
        <v>0</v>
      </c>
      <c r="W45" s="1" t="s">
        <v>4</v>
      </c>
    </row>
    <row r="46" spans="1:23" hidden="1" x14ac:dyDescent="0.25">
      <c r="G46" s="3" t="s">
        <v>31</v>
      </c>
      <c r="H46" s="1">
        <v>1</v>
      </c>
      <c r="I46" s="3" t="s">
        <v>31</v>
      </c>
      <c r="J46" s="1">
        <v>2</v>
      </c>
      <c r="W46" s="1">
        <v>23</v>
      </c>
    </row>
    <row r="47" spans="1:23" ht="63" hidden="1" x14ac:dyDescent="0.25">
      <c r="A47" s="1" t="s">
        <v>1</v>
      </c>
      <c r="G47" s="1" t="s">
        <v>2</v>
      </c>
      <c r="H47" s="1" t="s">
        <v>0</v>
      </c>
      <c r="I47" s="1" t="s">
        <v>2</v>
      </c>
      <c r="J47" s="1" t="s">
        <v>0</v>
      </c>
      <c r="W47" s="1" t="s">
        <v>4</v>
      </c>
    </row>
    <row r="48" spans="1:23" hidden="1" x14ac:dyDescent="0.25">
      <c r="A48" s="1">
        <v>1</v>
      </c>
      <c r="G48" s="3" t="s">
        <v>32</v>
      </c>
      <c r="H48" s="1">
        <v>1</v>
      </c>
      <c r="I48" s="3" t="s">
        <v>32</v>
      </c>
      <c r="J48" s="1">
        <v>2</v>
      </c>
      <c r="W48" s="1">
        <v>24</v>
      </c>
    </row>
    <row r="49" spans="1:23" ht="63" hidden="1" x14ac:dyDescent="0.25">
      <c r="A49" s="1" t="s">
        <v>1</v>
      </c>
      <c r="G49" s="1" t="s">
        <v>2</v>
      </c>
      <c r="H49" s="1" t="s">
        <v>0</v>
      </c>
      <c r="I49" s="1" t="s">
        <v>2</v>
      </c>
      <c r="J49" s="1" t="s">
        <v>0</v>
      </c>
      <c r="W49" s="1" t="s">
        <v>4</v>
      </c>
    </row>
    <row r="50" spans="1:23" hidden="1" x14ac:dyDescent="0.25">
      <c r="A50" s="1">
        <v>2</v>
      </c>
      <c r="G50" s="3" t="s">
        <v>33</v>
      </c>
      <c r="H50" s="1">
        <v>1</v>
      </c>
      <c r="I50" s="3" t="s">
        <v>33</v>
      </c>
      <c r="J50" s="1">
        <v>2</v>
      </c>
      <c r="W50" s="1">
        <v>25</v>
      </c>
    </row>
    <row r="51" spans="1:23" ht="63" hidden="1" x14ac:dyDescent="0.25">
      <c r="A51" s="1" t="s">
        <v>1</v>
      </c>
      <c r="W51" s="1" t="s">
        <v>4</v>
      </c>
    </row>
    <row r="52" spans="1:23" hidden="1" x14ac:dyDescent="0.25">
      <c r="A52" s="1">
        <v>3</v>
      </c>
      <c r="W52" s="1">
        <v>26</v>
      </c>
    </row>
    <row r="53" spans="1:23" ht="63" hidden="1" x14ac:dyDescent="0.25">
      <c r="A53" s="1" t="s">
        <v>1</v>
      </c>
      <c r="W53" s="1" t="s">
        <v>4</v>
      </c>
    </row>
    <row r="54" spans="1:23" hidden="1" x14ac:dyDescent="0.25">
      <c r="A54" s="1">
        <v>4</v>
      </c>
      <c r="W54" s="1">
        <v>27</v>
      </c>
    </row>
    <row r="55" spans="1:23" ht="63" hidden="1" x14ac:dyDescent="0.25">
      <c r="A55" s="1" t="s">
        <v>1</v>
      </c>
      <c r="W55" s="1" t="s">
        <v>4</v>
      </c>
    </row>
    <row r="56" spans="1:23" hidden="1" x14ac:dyDescent="0.25">
      <c r="A56" s="1">
        <v>5</v>
      </c>
      <c r="W56" s="1">
        <v>28</v>
      </c>
    </row>
    <row r="57" spans="1:23" ht="63" hidden="1" x14ac:dyDescent="0.25">
      <c r="A57" s="1" t="s">
        <v>1</v>
      </c>
      <c r="W57" s="1" t="s">
        <v>4</v>
      </c>
    </row>
    <row r="58" spans="1:23" hidden="1" x14ac:dyDescent="0.25">
      <c r="A58" s="1">
        <v>6</v>
      </c>
      <c r="W58" s="1">
        <v>29</v>
      </c>
    </row>
    <row r="59" spans="1:23" ht="63" hidden="1" x14ac:dyDescent="0.25">
      <c r="A59" s="1" t="s">
        <v>1</v>
      </c>
      <c r="W59" s="1" t="s">
        <v>4</v>
      </c>
    </row>
    <row r="60" spans="1:23" hidden="1" x14ac:dyDescent="0.25">
      <c r="A60" s="1">
        <v>7</v>
      </c>
      <c r="W60" s="1">
        <v>30</v>
      </c>
    </row>
    <row r="61" spans="1:23" ht="63" hidden="1" x14ac:dyDescent="0.25">
      <c r="A61" s="1" t="s">
        <v>1</v>
      </c>
      <c r="W61" s="1" t="s">
        <v>4</v>
      </c>
    </row>
    <row r="62" spans="1:23" hidden="1" x14ac:dyDescent="0.25">
      <c r="A62" s="1">
        <v>8</v>
      </c>
      <c r="W62" s="1">
        <v>31</v>
      </c>
    </row>
    <row r="63" spans="1:23" ht="63" hidden="1" x14ac:dyDescent="0.25">
      <c r="A63" s="1" t="s">
        <v>1</v>
      </c>
      <c r="W63" s="1" t="s">
        <v>4</v>
      </c>
    </row>
    <row r="64" spans="1:23" hidden="1" x14ac:dyDescent="0.25">
      <c r="A64" s="1">
        <v>9</v>
      </c>
      <c r="W64" s="1">
        <v>32</v>
      </c>
    </row>
    <row r="65" spans="1:23" ht="63" hidden="1" x14ac:dyDescent="0.25">
      <c r="A65" s="1" t="s">
        <v>1</v>
      </c>
      <c r="W65" s="1" t="s">
        <v>4</v>
      </c>
    </row>
    <row r="66" spans="1:23" hidden="1" x14ac:dyDescent="0.25">
      <c r="A66" s="1">
        <v>10</v>
      </c>
      <c r="W66" s="1">
        <v>33</v>
      </c>
    </row>
    <row r="67" spans="1:23" ht="63" hidden="1" x14ac:dyDescent="0.25">
      <c r="A67" s="1" t="s">
        <v>1</v>
      </c>
      <c r="W67" s="1" t="s">
        <v>4</v>
      </c>
    </row>
    <row r="68" spans="1:23" hidden="1" x14ac:dyDescent="0.25">
      <c r="A68" s="1">
        <v>11</v>
      </c>
      <c r="W68" s="1">
        <v>34</v>
      </c>
    </row>
    <row r="69" spans="1:23" ht="63" hidden="1" x14ac:dyDescent="0.25">
      <c r="A69" s="1" t="s">
        <v>1</v>
      </c>
      <c r="W69" s="1" t="s">
        <v>4</v>
      </c>
    </row>
    <row r="70" spans="1:23" hidden="1" x14ac:dyDescent="0.25">
      <c r="A70" s="1">
        <v>12</v>
      </c>
      <c r="W70" s="1">
        <v>35</v>
      </c>
    </row>
    <row r="71" spans="1:23" ht="63" hidden="1" x14ac:dyDescent="0.25">
      <c r="W71" s="1" t="s">
        <v>4</v>
      </c>
    </row>
    <row r="72" spans="1:23" hidden="1" x14ac:dyDescent="0.25">
      <c r="W72" s="1">
        <v>36</v>
      </c>
    </row>
    <row r="73" spans="1:23" ht="63" hidden="1" x14ac:dyDescent="0.25">
      <c r="A73" s="1" t="s">
        <v>23</v>
      </c>
      <c r="B73" s="1" t="s">
        <v>0</v>
      </c>
      <c r="C73" s="1" t="s">
        <v>23</v>
      </c>
      <c r="D73" s="1" t="s">
        <v>0</v>
      </c>
      <c r="W73" s="1" t="s">
        <v>4</v>
      </c>
    </row>
    <row r="74" spans="1:23" hidden="1" x14ac:dyDescent="0.25">
      <c r="A74" s="1">
        <v>0</v>
      </c>
      <c r="B74" s="1">
        <v>1</v>
      </c>
      <c r="C74" s="1">
        <v>0</v>
      </c>
      <c r="D74" s="1">
        <v>2</v>
      </c>
      <c r="W74" s="1">
        <v>37</v>
      </c>
    </row>
    <row r="75" spans="1:23" ht="63" hidden="1" x14ac:dyDescent="0.25">
      <c r="A75" s="1" t="s">
        <v>23</v>
      </c>
      <c r="B75" s="1" t="s">
        <v>0</v>
      </c>
      <c r="C75" s="1" t="s">
        <v>23</v>
      </c>
      <c r="D75" s="1" t="s">
        <v>0</v>
      </c>
      <c r="W75" s="1" t="s">
        <v>4</v>
      </c>
    </row>
    <row r="76" spans="1:23" hidden="1" x14ac:dyDescent="0.25">
      <c r="A76" s="1">
        <v>1</v>
      </c>
      <c r="B76" s="1">
        <v>1</v>
      </c>
      <c r="C76" s="1">
        <v>1</v>
      </c>
      <c r="D76" s="1">
        <v>2</v>
      </c>
      <c r="W76" s="1">
        <v>38</v>
      </c>
    </row>
    <row r="77" spans="1:23" ht="63" hidden="1" x14ac:dyDescent="0.25">
      <c r="A77" s="1" t="s">
        <v>23</v>
      </c>
      <c r="B77" s="1" t="s">
        <v>0</v>
      </c>
      <c r="C77" s="1" t="s">
        <v>23</v>
      </c>
      <c r="D77" s="1" t="s">
        <v>0</v>
      </c>
      <c r="W77" s="1" t="s">
        <v>4</v>
      </c>
    </row>
    <row r="78" spans="1:23" hidden="1" x14ac:dyDescent="0.25">
      <c r="A78" s="1">
        <v>2</v>
      </c>
      <c r="B78" s="1">
        <v>1</v>
      </c>
      <c r="C78" s="1">
        <v>2</v>
      </c>
      <c r="D78" s="1">
        <v>2</v>
      </c>
      <c r="W78" s="1">
        <v>39</v>
      </c>
    </row>
    <row r="79" spans="1:23" ht="63" hidden="1" x14ac:dyDescent="0.25">
      <c r="W79" s="1" t="s">
        <v>4</v>
      </c>
    </row>
    <row r="80" spans="1:23" hidden="1" x14ac:dyDescent="0.25">
      <c r="W80" s="1">
        <v>40</v>
      </c>
    </row>
    <row r="81" spans="23:23" ht="63" hidden="1" x14ac:dyDescent="0.25">
      <c r="W81" s="1" t="s">
        <v>4</v>
      </c>
    </row>
    <row r="82" spans="23:23" hidden="1" x14ac:dyDescent="0.25">
      <c r="W82" s="1">
        <v>41</v>
      </c>
    </row>
    <row r="83" spans="23:23" ht="63" hidden="1" x14ac:dyDescent="0.25">
      <c r="W83" s="1" t="s">
        <v>4</v>
      </c>
    </row>
    <row r="84" spans="23:23" hidden="1" x14ac:dyDescent="0.25">
      <c r="W84" s="1">
        <v>42</v>
      </c>
    </row>
    <row r="85" spans="23:23" ht="63" hidden="1" x14ac:dyDescent="0.25">
      <c r="W85" s="1" t="s">
        <v>4</v>
      </c>
    </row>
    <row r="86" spans="23:23" hidden="1" x14ac:dyDescent="0.25">
      <c r="W86" s="1">
        <v>43</v>
      </c>
    </row>
    <row r="87" spans="23:23" ht="63" hidden="1" x14ac:dyDescent="0.25">
      <c r="W87" s="1" t="s">
        <v>4</v>
      </c>
    </row>
    <row r="88" spans="23:23" hidden="1" x14ac:dyDescent="0.25">
      <c r="W88" s="1">
        <v>44</v>
      </c>
    </row>
    <row r="89" spans="23:23" ht="63" hidden="1" x14ac:dyDescent="0.25">
      <c r="W89" s="1" t="s">
        <v>4</v>
      </c>
    </row>
    <row r="90" spans="23:23" hidden="1" x14ac:dyDescent="0.25">
      <c r="W90" s="1">
        <v>45</v>
      </c>
    </row>
    <row r="91" spans="23:23" ht="63" hidden="1" x14ac:dyDescent="0.25">
      <c r="W91" s="1" t="s">
        <v>4</v>
      </c>
    </row>
    <row r="92" spans="23:23" hidden="1" x14ac:dyDescent="0.25">
      <c r="W92" s="1">
        <v>46</v>
      </c>
    </row>
    <row r="93" spans="23:23" ht="63" hidden="1" x14ac:dyDescent="0.25">
      <c r="W93" s="1" t="s">
        <v>4</v>
      </c>
    </row>
    <row r="94" spans="23:23" hidden="1" x14ac:dyDescent="0.25">
      <c r="W94" s="1">
        <v>47</v>
      </c>
    </row>
    <row r="95" spans="23:23" ht="63" hidden="1" x14ac:dyDescent="0.25">
      <c r="W95" s="1" t="s">
        <v>4</v>
      </c>
    </row>
    <row r="96" spans="23:23" hidden="1" x14ac:dyDescent="0.25">
      <c r="W96" s="1">
        <v>48</v>
      </c>
    </row>
    <row r="97" spans="23:23" ht="63" hidden="1" x14ac:dyDescent="0.25">
      <c r="W97" s="1" t="s">
        <v>4</v>
      </c>
    </row>
    <row r="98" spans="23:23" hidden="1" x14ac:dyDescent="0.25">
      <c r="W98" s="1">
        <v>49</v>
      </c>
    </row>
    <row r="99" spans="23:23" hidden="1" x14ac:dyDescent="0.25"/>
    <row r="100" spans="23:23" hidden="1" x14ac:dyDescent="0.25"/>
    <row r="101" spans="23:23" hidden="1" x14ac:dyDescent="0.25"/>
    <row r="102" spans="23:23" hidden="1" x14ac:dyDescent="0.25"/>
    <row r="103" spans="23:23" hidden="1" x14ac:dyDescent="0.25"/>
    <row r="104" spans="23:23" hidden="1" x14ac:dyDescent="0.25"/>
    <row r="105" spans="23:23" hidden="1" x14ac:dyDescent="0.25"/>
    <row r="106" spans="23:23" hidden="1" x14ac:dyDescent="0.25"/>
    <row r="107" spans="23:23" hidden="1" x14ac:dyDescent="0.25"/>
    <row r="108" spans="23:23" hidden="1" x14ac:dyDescent="0.25"/>
    <row r="109" spans="23:23" hidden="1" x14ac:dyDescent="0.25"/>
    <row r="110" spans="23:23" hidden="1" x14ac:dyDescent="0.25"/>
    <row r="111" spans="23:23" hidden="1" x14ac:dyDescent="0.25"/>
    <row r="112" spans="23:23" hidden="1" x14ac:dyDescent="0.25"/>
    <row r="113" spans="1:23" hidden="1" x14ac:dyDescent="0.25"/>
    <row r="114" spans="1:23" ht="19.5" customHeight="1" x14ac:dyDescent="0.25"/>
    <row r="115" spans="1:23" ht="25.5" customHeight="1" x14ac:dyDescent="0.25"/>
    <row r="116" spans="1:23" ht="23.25" customHeight="1" x14ac:dyDescent="0.25">
      <c r="A116" s="134" t="s">
        <v>34</v>
      </c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</row>
    <row r="117" spans="1:23" ht="27" customHeight="1" x14ac:dyDescent="0.25">
      <c r="A117" s="135" t="s">
        <v>35</v>
      </c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</row>
    <row r="118" spans="1:23" ht="18" customHeight="1" x14ac:dyDescent="0.25">
      <c r="A118" s="136" t="s">
        <v>36</v>
      </c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</row>
    <row r="119" spans="1:23" ht="3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3" ht="19.5" customHeight="1" x14ac:dyDescent="0.25">
      <c r="A120" s="104" t="s">
        <v>37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</row>
    <row r="121" spans="1:23" s="6" customFormat="1" ht="2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30.75" customHeight="1" x14ac:dyDescent="0.25">
      <c r="A122" s="137" t="s">
        <v>38</v>
      </c>
      <c r="B122" s="137"/>
      <c r="C122" s="137"/>
      <c r="D122" s="137"/>
      <c r="E122" s="137"/>
      <c r="F122" s="137"/>
      <c r="G122" s="137"/>
      <c r="H122" s="137"/>
      <c r="I122" s="137"/>
      <c r="J122" s="137"/>
      <c r="K122" s="7"/>
      <c r="L122" s="8"/>
      <c r="M122" s="9"/>
      <c r="N122" s="137" t="s">
        <v>39</v>
      </c>
      <c r="O122" s="137"/>
      <c r="P122" s="137"/>
      <c r="Q122" s="137"/>
      <c r="R122" s="137"/>
      <c r="S122" s="137"/>
      <c r="T122" s="137"/>
      <c r="U122" s="137"/>
      <c r="V122" s="137"/>
      <c r="W122" s="137"/>
    </row>
    <row r="123" spans="1:23" ht="15" customHeight="1" thickBot="1" x14ac:dyDescent="0.3">
      <c r="A123" s="132" t="s">
        <v>40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0"/>
      <c r="L123" s="11"/>
      <c r="M123" s="9"/>
      <c r="N123" s="132" t="s">
        <v>41</v>
      </c>
      <c r="O123" s="132"/>
      <c r="P123" s="132"/>
      <c r="Q123" s="132"/>
      <c r="R123" s="132"/>
      <c r="S123" s="132"/>
      <c r="T123" s="132"/>
      <c r="U123" s="132"/>
      <c r="V123" s="132"/>
    </row>
    <row r="124" spans="1:23" ht="26.25" customHeight="1" thickTop="1" x14ac:dyDescent="0.25">
      <c r="A124" s="12" t="s">
        <v>42</v>
      </c>
      <c r="B124" s="13">
        <v>2015</v>
      </c>
      <c r="C124" s="12">
        <v>2014</v>
      </c>
      <c r="D124" s="12">
        <v>2013</v>
      </c>
      <c r="E124" s="12">
        <v>2012</v>
      </c>
      <c r="F124" s="12">
        <v>2011</v>
      </c>
      <c r="G124" s="12">
        <v>2010</v>
      </c>
      <c r="H124" s="12">
        <v>2009</v>
      </c>
      <c r="I124" s="133" t="s">
        <v>43</v>
      </c>
      <c r="J124" s="98"/>
      <c r="K124" s="14"/>
      <c r="L124" s="15"/>
      <c r="M124" s="9"/>
      <c r="N124" s="12" t="s">
        <v>42</v>
      </c>
      <c r="O124" s="13">
        <v>2015</v>
      </c>
      <c r="P124" s="12">
        <v>2014</v>
      </c>
      <c r="Q124" s="12">
        <v>2013</v>
      </c>
      <c r="R124" s="12">
        <v>2012</v>
      </c>
      <c r="S124" s="12">
        <v>2011</v>
      </c>
      <c r="T124" s="12">
        <v>2010</v>
      </c>
      <c r="U124" s="12">
        <v>2009</v>
      </c>
      <c r="V124" s="133" t="s">
        <v>43</v>
      </c>
      <c r="W124" s="98"/>
    </row>
    <row r="125" spans="1:23" ht="13.5" customHeight="1" x14ac:dyDescent="0.25">
      <c r="A125" s="16" t="s">
        <v>44</v>
      </c>
      <c r="B125" s="17">
        <v>8</v>
      </c>
      <c r="C125" s="17">
        <v>7</v>
      </c>
      <c r="D125" s="18">
        <v>11</v>
      </c>
      <c r="E125" s="18">
        <v>7</v>
      </c>
      <c r="F125" s="18">
        <v>13</v>
      </c>
      <c r="G125" s="18">
        <v>13</v>
      </c>
      <c r="H125" s="19">
        <v>20</v>
      </c>
      <c r="I125" s="126">
        <f>SUM(B125:H125)</f>
        <v>79</v>
      </c>
      <c r="J125" s="127"/>
      <c r="K125" s="20"/>
      <c r="L125" s="21"/>
      <c r="M125" s="20"/>
      <c r="N125" s="16" t="s">
        <v>44</v>
      </c>
      <c r="O125" s="17">
        <v>15</v>
      </c>
      <c r="P125" s="17">
        <v>14</v>
      </c>
      <c r="Q125" s="18">
        <v>11</v>
      </c>
      <c r="R125" s="18">
        <v>14</v>
      </c>
      <c r="S125" s="18">
        <v>11</v>
      </c>
      <c r="T125" s="18">
        <v>6</v>
      </c>
      <c r="U125" s="19">
        <v>4</v>
      </c>
      <c r="V125" s="126">
        <f t="shared" ref="V125:V136" si="0">SUM(O125:U125)</f>
        <v>75</v>
      </c>
      <c r="W125" s="127"/>
    </row>
    <row r="126" spans="1:23" ht="13.5" customHeight="1" x14ac:dyDescent="0.25">
      <c r="A126" s="22" t="s">
        <v>45</v>
      </c>
      <c r="B126" s="23">
        <v>9</v>
      </c>
      <c r="C126" s="23">
        <v>10</v>
      </c>
      <c r="D126" s="24">
        <v>6</v>
      </c>
      <c r="E126" s="24">
        <v>6</v>
      </c>
      <c r="F126" s="24">
        <v>7</v>
      </c>
      <c r="G126" s="24">
        <v>10</v>
      </c>
      <c r="H126" s="25">
        <v>12</v>
      </c>
      <c r="I126" s="128">
        <f t="shared" ref="I126:I136" si="1">SUM(B126:H126)</f>
        <v>60</v>
      </c>
      <c r="J126" s="129"/>
      <c r="K126" s="20"/>
      <c r="L126" s="21"/>
      <c r="M126" s="20"/>
      <c r="N126" s="22" t="s">
        <v>45</v>
      </c>
      <c r="O126" s="23">
        <v>13</v>
      </c>
      <c r="P126" s="23">
        <v>17</v>
      </c>
      <c r="Q126" s="24">
        <v>10</v>
      </c>
      <c r="R126" s="24">
        <v>6</v>
      </c>
      <c r="S126" s="24">
        <v>5</v>
      </c>
      <c r="T126" s="24">
        <v>7</v>
      </c>
      <c r="U126" s="25">
        <v>3</v>
      </c>
      <c r="V126" s="128">
        <f t="shared" si="0"/>
        <v>61</v>
      </c>
      <c r="W126" s="129"/>
    </row>
    <row r="127" spans="1:23" ht="13.5" customHeight="1" x14ac:dyDescent="0.25">
      <c r="A127" s="16" t="s">
        <v>46</v>
      </c>
      <c r="B127" s="17">
        <v>5</v>
      </c>
      <c r="C127" s="17">
        <v>11</v>
      </c>
      <c r="D127" s="18">
        <v>7</v>
      </c>
      <c r="E127" s="18">
        <v>8</v>
      </c>
      <c r="F127" s="18">
        <v>8</v>
      </c>
      <c r="G127" s="18">
        <v>7</v>
      </c>
      <c r="H127" s="19">
        <v>8</v>
      </c>
      <c r="I127" s="126">
        <f t="shared" si="1"/>
        <v>54</v>
      </c>
      <c r="J127" s="127"/>
      <c r="K127" s="20"/>
      <c r="L127" s="21"/>
      <c r="M127" s="20"/>
      <c r="N127" s="16" t="s">
        <v>46</v>
      </c>
      <c r="O127" s="17">
        <v>17</v>
      </c>
      <c r="P127" s="17">
        <v>18</v>
      </c>
      <c r="Q127" s="18">
        <v>7</v>
      </c>
      <c r="R127" s="18">
        <v>8</v>
      </c>
      <c r="S127" s="18">
        <v>7</v>
      </c>
      <c r="T127" s="18">
        <v>5</v>
      </c>
      <c r="U127" s="19">
        <v>8</v>
      </c>
      <c r="V127" s="126">
        <f t="shared" si="0"/>
        <v>70</v>
      </c>
      <c r="W127" s="127"/>
    </row>
    <row r="128" spans="1:23" ht="13.5" customHeight="1" x14ac:dyDescent="0.25">
      <c r="A128" s="22" t="s">
        <v>47</v>
      </c>
      <c r="B128" s="23">
        <v>8</v>
      </c>
      <c r="C128" s="23">
        <v>11</v>
      </c>
      <c r="D128" s="24">
        <v>8</v>
      </c>
      <c r="E128" s="24">
        <v>3</v>
      </c>
      <c r="F128" s="24">
        <v>6</v>
      </c>
      <c r="G128" s="24">
        <v>14</v>
      </c>
      <c r="H128" s="25">
        <v>12</v>
      </c>
      <c r="I128" s="128">
        <f>SUM(B128:H128)</f>
        <v>62</v>
      </c>
      <c r="J128" s="129"/>
      <c r="K128" s="20"/>
      <c r="L128" s="21"/>
      <c r="M128" s="20"/>
      <c r="N128" s="22" t="s">
        <v>47</v>
      </c>
      <c r="O128" s="23">
        <v>15</v>
      </c>
      <c r="P128" s="23">
        <v>10</v>
      </c>
      <c r="Q128" s="24">
        <v>7</v>
      </c>
      <c r="R128" s="24">
        <v>10</v>
      </c>
      <c r="S128" s="24">
        <v>8</v>
      </c>
      <c r="T128" s="24">
        <v>3</v>
      </c>
      <c r="U128" s="25">
        <v>6</v>
      </c>
      <c r="V128" s="128">
        <f>SUM(O128:U128)</f>
        <v>59</v>
      </c>
      <c r="W128" s="129"/>
    </row>
    <row r="129" spans="1:24" ht="13.5" customHeight="1" x14ac:dyDescent="0.25">
      <c r="A129" s="16" t="s">
        <v>48</v>
      </c>
      <c r="B129" s="17"/>
      <c r="C129" s="17">
        <v>8</v>
      </c>
      <c r="D129" s="18">
        <v>12</v>
      </c>
      <c r="E129" s="18">
        <v>7</v>
      </c>
      <c r="F129" s="18">
        <v>3</v>
      </c>
      <c r="G129" s="18">
        <v>7</v>
      </c>
      <c r="H129" s="19">
        <v>10</v>
      </c>
      <c r="I129" s="126">
        <f t="shared" si="1"/>
        <v>47</v>
      </c>
      <c r="J129" s="127"/>
      <c r="K129" s="20"/>
      <c r="L129" s="21"/>
      <c r="M129" s="20"/>
      <c r="N129" s="16" t="s">
        <v>48</v>
      </c>
      <c r="O129" s="17"/>
      <c r="P129" s="17">
        <v>15</v>
      </c>
      <c r="Q129" s="18">
        <v>16</v>
      </c>
      <c r="R129" s="18">
        <v>10</v>
      </c>
      <c r="S129" s="18">
        <v>3</v>
      </c>
      <c r="T129" s="18">
        <v>3</v>
      </c>
      <c r="U129" s="19">
        <v>9</v>
      </c>
      <c r="V129" s="126">
        <f t="shared" si="0"/>
        <v>56</v>
      </c>
      <c r="W129" s="127"/>
    </row>
    <row r="130" spans="1:24" s="26" customFormat="1" ht="13.5" customHeight="1" x14ac:dyDescent="0.25">
      <c r="A130" s="22" t="s">
        <v>49</v>
      </c>
      <c r="B130" s="23"/>
      <c r="C130" s="23">
        <v>9</v>
      </c>
      <c r="D130" s="24">
        <v>11</v>
      </c>
      <c r="E130" s="24">
        <v>7</v>
      </c>
      <c r="F130" s="24">
        <v>1</v>
      </c>
      <c r="G130" s="24">
        <v>5</v>
      </c>
      <c r="H130" s="25">
        <v>8</v>
      </c>
      <c r="I130" s="128">
        <f t="shared" si="1"/>
        <v>41</v>
      </c>
      <c r="J130" s="129"/>
      <c r="K130" s="20"/>
      <c r="L130" s="21"/>
      <c r="M130" s="20"/>
      <c r="N130" s="22" t="s">
        <v>49</v>
      </c>
      <c r="O130" s="23"/>
      <c r="P130" s="23">
        <v>14</v>
      </c>
      <c r="Q130" s="24">
        <v>14</v>
      </c>
      <c r="R130" s="24">
        <v>6</v>
      </c>
      <c r="S130" s="24">
        <v>0</v>
      </c>
      <c r="T130" s="24">
        <v>3</v>
      </c>
      <c r="U130" s="25">
        <v>3</v>
      </c>
      <c r="V130" s="128">
        <f t="shared" si="0"/>
        <v>40</v>
      </c>
      <c r="W130" s="129"/>
    </row>
    <row r="131" spans="1:24" s="26" customFormat="1" ht="13.5" customHeight="1" x14ac:dyDescent="0.25">
      <c r="A131" s="16" t="s">
        <v>50</v>
      </c>
      <c r="B131" s="17"/>
      <c r="C131" s="17">
        <v>10</v>
      </c>
      <c r="D131" s="18">
        <v>8</v>
      </c>
      <c r="E131" s="18">
        <v>8</v>
      </c>
      <c r="F131" s="18">
        <v>5</v>
      </c>
      <c r="G131" s="18">
        <v>13</v>
      </c>
      <c r="H131" s="19">
        <v>12</v>
      </c>
      <c r="I131" s="126">
        <f t="shared" si="1"/>
        <v>56</v>
      </c>
      <c r="J131" s="127"/>
      <c r="K131" s="20"/>
      <c r="L131" s="21"/>
      <c r="M131" s="20"/>
      <c r="N131" s="16" t="s">
        <v>50</v>
      </c>
      <c r="O131" s="17"/>
      <c r="P131" s="17">
        <v>20</v>
      </c>
      <c r="Q131" s="18">
        <v>18</v>
      </c>
      <c r="R131" s="18">
        <v>8</v>
      </c>
      <c r="S131" s="18">
        <v>1</v>
      </c>
      <c r="T131" s="18">
        <v>2</v>
      </c>
      <c r="U131" s="19">
        <v>1</v>
      </c>
      <c r="V131" s="126">
        <f t="shared" si="0"/>
        <v>50</v>
      </c>
      <c r="W131" s="127"/>
    </row>
    <row r="132" spans="1:24" s="26" customFormat="1" ht="13.5" customHeight="1" x14ac:dyDescent="0.25">
      <c r="A132" s="22" t="s">
        <v>51</v>
      </c>
      <c r="B132" s="23"/>
      <c r="C132" s="23">
        <v>1</v>
      </c>
      <c r="D132" s="24">
        <v>15</v>
      </c>
      <c r="E132" s="24">
        <v>10</v>
      </c>
      <c r="F132" s="24">
        <v>7</v>
      </c>
      <c r="G132" s="24">
        <v>11</v>
      </c>
      <c r="H132" s="25">
        <v>13</v>
      </c>
      <c r="I132" s="128">
        <f t="shared" si="1"/>
        <v>57</v>
      </c>
      <c r="J132" s="129"/>
      <c r="K132" s="20"/>
      <c r="L132" s="21"/>
      <c r="M132" s="20"/>
      <c r="N132" s="22" t="s">
        <v>51</v>
      </c>
      <c r="O132" s="23"/>
      <c r="P132" s="23">
        <v>16</v>
      </c>
      <c r="Q132" s="24">
        <v>10</v>
      </c>
      <c r="R132" s="24">
        <v>9</v>
      </c>
      <c r="S132" s="24">
        <v>5</v>
      </c>
      <c r="T132" s="24">
        <v>4</v>
      </c>
      <c r="U132" s="25">
        <v>10</v>
      </c>
      <c r="V132" s="128">
        <f t="shared" si="0"/>
        <v>54</v>
      </c>
      <c r="W132" s="129"/>
    </row>
    <row r="133" spans="1:24" s="26" customFormat="1" ht="13.5" customHeight="1" x14ac:dyDescent="0.25">
      <c r="A133" s="16" t="s">
        <v>52</v>
      </c>
      <c r="B133" s="18"/>
      <c r="C133" s="18">
        <v>2</v>
      </c>
      <c r="D133" s="18">
        <v>7</v>
      </c>
      <c r="E133" s="18">
        <v>7</v>
      </c>
      <c r="F133" s="18">
        <v>8</v>
      </c>
      <c r="G133" s="18">
        <v>6</v>
      </c>
      <c r="H133" s="19">
        <v>13</v>
      </c>
      <c r="I133" s="126">
        <f t="shared" si="1"/>
        <v>43</v>
      </c>
      <c r="J133" s="127"/>
      <c r="K133" s="20"/>
      <c r="L133" s="21"/>
      <c r="M133" s="20"/>
      <c r="N133" s="16" t="s">
        <v>52</v>
      </c>
      <c r="O133" s="18"/>
      <c r="P133" s="18">
        <v>15</v>
      </c>
      <c r="Q133" s="18">
        <v>18</v>
      </c>
      <c r="R133" s="18">
        <v>3</v>
      </c>
      <c r="S133" s="18">
        <v>5</v>
      </c>
      <c r="T133" s="18">
        <v>7</v>
      </c>
      <c r="U133" s="19">
        <v>3</v>
      </c>
      <c r="V133" s="126">
        <f t="shared" si="0"/>
        <v>51</v>
      </c>
      <c r="W133" s="127"/>
    </row>
    <row r="134" spans="1:24" s="26" customFormat="1" ht="13.5" customHeight="1" x14ac:dyDescent="0.25">
      <c r="A134" s="22" t="s">
        <v>53</v>
      </c>
      <c r="B134" s="23"/>
      <c r="C134" s="23">
        <v>8</v>
      </c>
      <c r="D134" s="24">
        <v>16</v>
      </c>
      <c r="E134" s="24">
        <v>1</v>
      </c>
      <c r="F134" s="24">
        <v>6</v>
      </c>
      <c r="G134" s="24">
        <v>14</v>
      </c>
      <c r="H134" s="25">
        <v>11</v>
      </c>
      <c r="I134" s="128">
        <f t="shared" si="1"/>
        <v>56</v>
      </c>
      <c r="J134" s="129"/>
      <c r="K134" s="20"/>
      <c r="L134" s="21"/>
      <c r="M134" s="20"/>
      <c r="N134" s="22" t="s">
        <v>53</v>
      </c>
      <c r="O134" s="23"/>
      <c r="P134" s="23">
        <v>18</v>
      </c>
      <c r="Q134" s="24">
        <v>13</v>
      </c>
      <c r="R134" s="24">
        <v>7</v>
      </c>
      <c r="S134" s="24">
        <v>12</v>
      </c>
      <c r="T134" s="24">
        <v>3</v>
      </c>
      <c r="U134" s="25">
        <v>7</v>
      </c>
      <c r="V134" s="128">
        <f t="shared" si="0"/>
        <v>60</v>
      </c>
      <c r="W134" s="129"/>
    </row>
    <row r="135" spans="1:24" s="26" customFormat="1" ht="13.5" customHeight="1" x14ac:dyDescent="0.25">
      <c r="A135" s="16" t="s">
        <v>54</v>
      </c>
      <c r="B135" s="17"/>
      <c r="C135" s="17">
        <v>9</v>
      </c>
      <c r="D135" s="18">
        <v>19</v>
      </c>
      <c r="E135" s="18">
        <v>11</v>
      </c>
      <c r="F135" s="18">
        <v>16</v>
      </c>
      <c r="G135" s="18">
        <v>12</v>
      </c>
      <c r="H135" s="19">
        <v>10</v>
      </c>
      <c r="I135" s="126">
        <f t="shared" si="1"/>
        <v>77</v>
      </c>
      <c r="J135" s="127"/>
      <c r="K135" s="20"/>
      <c r="L135" s="21"/>
      <c r="M135" s="20"/>
      <c r="N135" s="16" t="s">
        <v>54</v>
      </c>
      <c r="O135" s="17"/>
      <c r="P135" s="17">
        <v>15</v>
      </c>
      <c r="Q135" s="18">
        <v>14</v>
      </c>
      <c r="R135" s="18">
        <v>5</v>
      </c>
      <c r="S135" s="18">
        <v>5</v>
      </c>
      <c r="T135" s="18">
        <v>3</v>
      </c>
      <c r="U135" s="19">
        <v>4</v>
      </c>
      <c r="V135" s="126">
        <f t="shared" si="0"/>
        <v>46</v>
      </c>
      <c r="W135" s="127"/>
    </row>
    <row r="136" spans="1:24" s="26" customFormat="1" ht="13.5" customHeight="1" x14ac:dyDescent="0.25">
      <c r="A136" s="22" t="s">
        <v>55</v>
      </c>
      <c r="B136" s="23"/>
      <c r="C136" s="23">
        <v>10</v>
      </c>
      <c r="D136" s="24">
        <v>11</v>
      </c>
      <c r="E136" s="24">
        <v>8</v>
      </c>
      <c r="F136" s="24">
        <v>13</v>
      </c>
      <c r="G136" s="24">
        <v>9</v>
      </c>
      <c r="H136" s="25">
        <v>10</v>
      </c>
      <c r="I136" s="128">
        <f t="shared" si="1"/>
        <v>61</v>
      </c>
      <c r="J136" s="129"/>
      <c r="K136" s="20"/>
      <c r="L136" s="21"/>
      <c r="M136" s="20"/>
      <c r="N136" s="22" t="s">
        <v>55</v>
      </c>
      <c r="O136" s="23"/>
      <c r="P136" s="23">
        <v>14</v>
      </c>
      <c r="Q136" s="24">
        <v>13</v>
      </c>
      <c r="R136" s="24">
        <v>5</v>
      </c>
      <c r="S136" s="24">
        <v>4</v>
      </c>
      <c r="T136" s="24">
        <v>1</v>
      </c>
      <c r="U136" s="25">
        <v>6</v>
      </c>
      <c r="V136" s="128">
        <f t="shared" si="0"/>
        <v>43</v>
      </c>
      <c r="W136" s="129"/>
    </row>
    <row r="137" spans="1:24" s="26" customFormat="1" ht="13.5" customHeight="1" thickBot="1" x14ac:dyDescent="0.3">
      <c r="A137" s="12" t="s">
        <v>56</v>
      </c>
      <c r="B137" s="12">
        <f>SUM(B125:B136)</f>
        <v>30</v>
      </c>
      <c r="C137" s="12">
        <v>96</v>
      </c>
      <c r="D137" s="12">
        <f>SUM(D125:D136)</f>
        <v>131</v>
      </c>
      <c r="E137" s="12">
        <f>SUM(E125:E136)</f>
        <v>83</v>
      </c>
      <c r="F137" s="12">
        <f>SUM(F125:F136)</f>
        <v>93</v>
      </c>
      <c r="G137" s="12">
        <f>SUM(G125:G136)</f>
        <v>121</v>
      </c>
      <c r="H137" s="12">
        <f>SUM(H125:H136)</f>
        <v>139</v>
      </c>
      <c r="I137" s="130">
        <f>SUM(I125:J136)</f>
        <v>693</v>
      </c>
      <c r="J137" s="131"/>
      <c r="K137" s="14"/>
      <c r="L137" s="15"/>
      <c r="M137" s="14"/>
      <c r="N137" s="12" t="s">
        <v>56</v>
      </c>
      <c r="O137" s="12">
        <f t="shared" ref="O137:V137" si="2">SUM(O125:O136)</f>
        <v>60</v>
      </c>
      <c r="P137" s="12">
        <f t="shared" si="2"/>
        <v>186</v>
      </c>
      <c r="Q137" s="12">
        <f t="shared" si="2"/>
        <v>151</v>
      </c>
      <c r="R137" s="12">
        <f t="shared" si="2"/>
        <v>91</v>
      </c>
      <c r="S137" s="12">
        <f t="shared" si="2"/>
        <v>66</v>
      </c>
      <c r="T137" s="12">
        <f t="shared" si="2"/>
        <v>47</v>
      </c>
      <c r="U137" s="12">
        <f t="shared" si="2"/>
        <v>64</v>
      </c>
      <c r="V137" s="130">
        <f t="shared" si="2"/>
        <v>665</v>
      </c>
      <c r="W137" s="131"/>
    </row>
    <row r="138" spans="1:24" s="26" customFormat="1" ht="15" customHeight="1" thickTop="1" x14ac:dyDescent="0.25">
      <c r="A138" s="103" t="s">
        <v>57</v>
      </c>
      <c r="B138" s="103"/>
      <c r="C138" s="103"/>
      <c r="D138" s="103"/>
      <c r="E138" s="103"/>
      <c r="F138" s="103"/>
      <c r="G138" s="103"/>
      <c r="H138" s="103"/>
      <c r="I138" s="103"/>
      <c r="J138" s="103"/>
      <c r="K138" s="27"/>
      <c r="L138" s="28"/>
      <c r="M138" s="27"/>
      <c r="N138" s="103" t="s">
        <v>58</v>
      </c>
      <c r="O138" s="103"/>
      <c r="P138" s="103"/>
      <c r="Q138" s="103"/>
      <c r="R138" s="103"/>
      <c r="S138" s="103"/>
      <c r="T138" s="103"/>
      <c r="U138" s="103"/>
      <c r="V138" s="103"/>
      <c r="W138" s="103"/>
      <c r="X138" s="27"/>
    </row>
    <row r="139" spans="1:24" s="26" customFormat="1" ht="18.75" customHeight="1" thickBot="1" x14ac:dyDescent="0.3">
      <c r="A139" s="123" t="s">
        <v>59</v>
      </c>
      <c r="B139" s="123"/>
      <c r="C139" s="123"/>
      <c r="D139" s="123"/>
      <c r="E139" s="123"/>
      <c r="F139" s="123"/>
      <c r="G139" s="123"/>
      <c r="H139" s="123"/>
      <c r="I139" s="123"/>
      <c r="J139" s="123"/>
      <c r="K139" s="29"/>
      <c r="L139" s="30"/>
      <c r="M139" s="29"/>
      <c r="N139" s="123" t="s">
        <v>60</v>
      </c>
      <c r="O139" s="123"/>
      <c r="P139" s="123"/>
      <c r="Q139" s="123"/>
      <c r="R139" s="123"/>
      <c r="S139" s="123"/>
      <c r="T139" s="123"/>
      <c r="U139" s="123"/>
      <c r="V139" s="123"/>
      <c r="W139" s="123"/>
    </row>
    <row r="140" spans="1:24" s="26" customFormat="1" ht="27" customHeight="1" thickTop="1" x14ac:dyDescent="0.25">
      <c r="A140" s="31" t="s">
        <v>61</v>
      </c>
      <c r="B140" s="13">
        <v>2015</v>
      </c>
      <c r="C140" s="13">
        <v>2014</v>
      </c>
      <c r="D140" s="13">
        <v>2013</v>
      </c>
      <c r="E140" s="13">
        <v>2012</v>
      </c>
      <c r="F140" s="13">
        <v>2011</v>
      </c>
      <c r="G140" s="13" t="s">
        <v>62</v>
      </c>
      <c r="H140" s="124" t="s">
        <v>43</v>
      </c>
      <c r="I140" s="125"/>
      <c r="J140" s="32" t="s">
        <v>63</v>
      </c>
      <c r="K140" s="33"/>
      <c r="L140" s="34"/>
      <c r="M140" s="33"/>
      <c r="N140" s="31" t="s">
        <v>61</v>
      </c>
      <c r="O140" s="13">
        <v>2015</v>
      </c>
      <c r="P140" s="13">
        <v>2014</v>
      </c>
      <c r="Q140" s="13">
        <v>2013</v>
      </c>
      <c r="R140" s="13">
        <v>2012</v>
      </c>
      <c r="S140" s="13">
        <v>2011</v>
      </c>
      <c r="T140" s="13" t="s">
        <v>62</v>
      </c>
      <c r="U140" s="124" t="s">
        <v>43</v>
      </c>
      <c r="V140" s="125"/>
      <c r="W140" s="35" t="s">
        <v>63</v>
      </c>
    </row>
    <row r="141" spans="1:24" s="26" customFormat="1" ht="12.75" customHeight="1" x14ac:dyDescent="0.25">
      <c r="A141" s="36" t="s">
        <v>64</v>
      </c>
      <c r="B141" s="37">
        <v>0</v>
      </c>
      <c r="C141" s="38">
        <v>0</v>
      </c>
      <c r="D141" s="38">
        <v>1</v>
      </c>
      <c r="E141" s="38">
        <v>2</v>
      </c>
      <c r="F141" s="38">
        <v>2</v>
      </c>
      <c r="G141" s="38">
        <v>2</v>
      </c>
      <c r="H141" s="119">
        <f>SUM(B141:G141)</f>
        <v>7</v>
      </c>
      <c r="I141" s="120"/>
      <c r="J141" s="39">
        <f>H141/$H$166</f>
        <v>1.0101010101010102E-2</v>
      </c>
      <c r="K141" s="40"/>
      <c r="L141" s="41"/>
      <c r="M141" s="40"/>
      <c r="N141" s="36" t="s">
        <v>64</v>
      </c>
      <c r="O141" s="37">
        <v>2</v>
      </c>
      <c r="P141" s="38">
        <v>4</v>
      </c>
      <c r="Q141" s="38">
        <v>2</v>
      </c>
      <c r="R141" s="38">
        <v>1</v>
      </c>
      <c r="S141" s="38">
        <v>0</v>
      </c>
      <c r="T141" s="38">
        <v>1</v>
      </c>
      <c r="U141" s="119">
        <f t="shared" ref="U141:U166" si="3">SUM(O141:T141)</f>
        <v>10</v>
      </c>
      <c r="V141" s="120"/>
      <c r="W141" s="42">
        <f>U141/$U$166</f>
        <v>1.5037593984962405E-2</v>
      </c>
    </row>
    <row r="142" spans="1:24" s="26" customFormat="1" ht="12.75" customHeight="1" x14ac:dyDescent="0.25">
      <c r="A142" s="43" t="s">
        <v>65</v>
      </c>
      <c r="B142" s="44">
        <v>0</v>
      </c>
      <c r="C142" s="44">
        <v>2</v>
      </c>
      <c r="D142" s="44">
        <v>4</v>
      </c>
      <c r="E142" s="44">
        <v>2</v>
      </c>
      <c r="F142" s="44">
        <v>8</v>
      </c>
      <c r="G142" s="44">
        <v>12</v>
      </c>
      <c r="H142" s="121">
        <f t="shared" ref="H142:H166" si="4">SUM(B142:G142)</f>
        <v>28</v>
      </c>
      <c r="I142" s="122"/>
      <c r="J142" s="45">
        <f t="shared" ref="J142:J165" si="5">H142/$H$166</f>
        <v>4.0404040404040407E-2</v>
      </c>
      <c r="K142" s="40"/>
      <c r="L142" s="41"/>
      <c r="M142" s="40"/>
      <c r="N142" s="43" t="s">
        <v>65</v>
      </c>
      <c r="O142" s="44">
        <v>1</v>
      </c>
      <c r="P142" s="44">
        <v>4</v>
      </c>
      <c r="Q142" s="44">
        <v>8</v>
      </c>
      <c r="R142" s="44">
        <v>7</v>
      </c>
      <c r="S142" s="44">
        <v>3</v>
      </c>
      <c r="T142" s="44">
        <v>4</v>
      </c>
      <c r="U142" s="121">
        <f t="shared" si="3"/>
        <v>27</v>
      </c>
      <c r="V142" s="122"/>
      <c r="W142" s="46">
        <f t="shared" ref="W142:W165" si="6">U142/$U$166</f>
        <v>4.06015037593985E-2</v>
      </c>
    </row>
    <row r="143" spans="1:24" s="26" customFormat="1" ht="12.75" customHeight="1" x14ac:dyDescent="0.25">
      <c r="A143" s="36" t="s">
        <v>66</v>
      </c>
      <c r="B143" s="38">
        <v>0</v>
      </c>
      <c r="C143" s="38">
        <v>0</v>
      </c>
      <c r="D143" s="38">
        <v>3</v>
      </c>
      <c r="E143" s="38">
        <v>0</v>
      </c>
      <c r="F143" s="38">
        <v>0</v>
      </c>
      <c r="G143" s="38">
        <v>2</v>
      </c>
      <c r="H143" s="119">
        <f t="shared" si="4"/>
        <v>5</v>
      </c>
      <c r="I143" s="120"/>
      <c r="J143" s="39">
        <f t="shared" si="5"/>
        <v>7.215007215007215E-3</v>
      </c>
      <c r="K143" s="40"/>
      <c r="L143" s="41"/>
      <c r="M143" s="40"/>
      <c r="N143" s="36" t="s">
        <v>66</v>
      </c>
      <c r="O143" s="38">
        <v>0</v>
      </c>
      <c r="P143" s="38">
        <v>3</v>
      </c>
      <c r="Q143" s="38">
        <v>1</v>
      </c>
      <c r="R143" s="38">
        <v>0</v>
      </c>
      <c r="S143" s="38">
        <v>3</v>
      </c>
      <c r="T143" s="38">
        <v>0</v>
      </c>
      <c r="U143" s="119">
        <f t="shared" si="3"/>
        <v>7</v>
      </c>
      <c r="V143" s="120"/>
      <c r="W143" s="42">
        <f t="shared" si="6"/>
        <v>1.0526315789473684E-2</v>
      </c>
    </row>
    <row r="144" spans="1:24" s="26" customFormat="1" ht="12.75" customHeight="1" x14ac:dyDescent="0.25">
      <c r="A144" s="43" t="s">
        <v>67</v>
      </c>
      <c r="B144" s="44">
        <v>6</v>
      </c>
      <c r="C144" s="44">
        <v>10</v>
      </c>
      <c r="D144" s="44">
        <v>4</v>
      </c>
      <c r="E144" s="44">
        <v>4</v>
      </c>
      <c r="F144" s="44">
        <v>9</v>
      </c>
      <c r="G144" s="44">
        <v>16</v>
      </c>
      <c r="H144" s="121">
        <f t="shared" si="4"/>
        <v>49</v>
      </c>
      <c r="I144" s="122"/>
      <c r="J144" s="45">
        <f t="shared" si="5"/>
        <v>7.0707070707070704E-2</v>
      </c>
      <c r="K144" s="40"/>
      <c r="L144" s="41"/>
      <c r="M144" s="40"/>
      <c r="N144" s="43" t="s">
        <v>67</v>
      </c>
      <c r="O144" s="44">
        <v>6</v>
      </c>
      <c r="P144" s="44">
        <v>20</v>
      </c>
      <c r="Q144" s="44">
        <v>3</v>
      </c>
      <c r="R144" s="44">
        <v>4</v>
      </c>
      <c r="S144" s="44">
        <v>6</v>
      </c>
      <c r="T144" s="44">
        <v>10</v>
      </c>
      <c r="U144" s="121">
        <f t="shared" si="3"/>
        <v>49</v>
      </c>
      <c r="V144" s="122"/>
      <c r="W144" s="46">
        <f t="shared" si="6"/>
        <v>7.3684210526315783E-2</v>
      </c>
    </row>
    <row r="145" spans="1:23" s="26" customFormat="1" ht="12.75" customHeight="1" x14ac:dyDescent="0.25">
      <c r="A145" s="36" t="s">
        <v>68</v>
      </c>
      <c r="B145" s="38">
        <v>2</v>
      </c>
      <c r="C145" s="38">
        <v>4</v>
      </c>
      <c r="D145" s="38">
        <v>6</v>
      </c>
      <c r="E145" s="38">
        <v>5</v>
      </c>
      <c r="F145" s="38">
        <v>1</v>
      </c>
      <c r="G145" s="38">
        <v>20</v>
      </c>
      <c r="H145" s="119">
        <f t="shared" si="4"/>
        <v>38</v>
      </c>
      <c r="I145" s="120"/>
      <c r="J145" s="39">
        <f t="shared" si="5"/>
        <v>5.4834054834054832E-2</v>
      </c>
      <c r="K145" s="40"/>
      <c r="L145" s="41"/>
      <c r="M145" s="40"/>
      <c r="N145" s="36" t="s">
        <v>68</v>
      </c>
      <c r="O145" s="38">
        <v>1</v>
      </c>
      <c r="P145" s="38">
        <v>5</v>
      </c>
      <c r="Q145" s="38">
        <v>5</v>
      </c>
      <c r="R145" s="38">
        <v>9</v>
      </c>
      <c r="S145" s="38">
        <v>4</v>
      </c>
      <c r="T145" s="38">
        <v>6</v>
      </c>
      <c r="U145" s="119">
        <f t="shared" si="3"/>
        <v>30</v>
      </c>
      <c r="V145" s="120"/>
      <c r="W145" s="42">
        <f t="shared" si="6"/>
        <v>4.5112781954887216E-2</v>
      </c>
    </row>
    <row r="146" spans="1:23" s="26" customFormat="1" ht="12.75" customHeight="1" x14ac:dyDescent="0.25">
      <c r="A146" s="43" t="s">
        <v>69</v>
      </c>
      <c r="B146" s="44">
        <v>3</v>
      </c>
      <c r="C146" s="44">
        <v>1</v>
      </c>
      <c r="D146" s="44">
        <v>4</v>
      </c>
      <c r="E146" s="44">
        <v>1</v>
      </c>
      <c r="F146" s="44">
        <v>0</v>
      </c>
      <c r="G146" s="44">
        <v>6</v>
      </c>
      <c r="H146" s="121">
        <f t="shared" si="4"/>
        <v>15</v>
      </c>
      <c r="I146" s="122"/>
      <c r="J146" s="45">
        <f t="shared" si="5"/>
        <v>2.1645021645021644E-2</v>
      </c>
      <c r="K146" s="40"/>
      <c r="L146" s="41"/>
      <c r="M146" s="40"/>
      <c r="N146" s="43" t="s">
        <v>69</v>
      </c>
      <c r="O146" s="44">
        <v>2</v>
      </c>
      <c r="P146" s="44">
        <v>5</v>
      </c>
      <c r="Q146" s="44">
        <v>6</v>
      </c>
      <c r="R146" s="44">
        <v>6</v>
      </c>
      <c r="S146" s="44">
        <v>0</v>
      </c>
      <c r="T146" s="44">
        <v>0</v>
      </c>
      <c r="U146" s="121">
        <f t="shared" si="3"/>
        <v>19</v>
      </c>
      <c r="V146" s="122"/>
      <c r="W146" s="46">
        <f t="shared" si="6"/>
        <v>2.8571428571428571E-2</v>
      </c>
    </row>
    <row r="147" spans="1:23" s="26" customFormat="1" ht="12.75" customHeight="1" x14ac:dyDescent="0.25">
      <c r="A147" s="36" t="s">
        <v>70</v>
      </c>
      <c r="B147" s="38">
        <v>2</v>
      </c>
      <c r="C147" s="38">
        <v>3</v>
      </c>
      <c r="D147" s="38">
        <v>3</v>
      </c>
      <c r="E147" s="38">
        <v>3</v>
      </c>
      <c r="F147" s="38">
        <v>3</v>
      </c>
      <c r="G147" s="38">
        <v>6</v>
      </c>
      <c r="H147" s="119">
        <f t="shared" si="4"/>
        <v>20</v>
      </c>
      <c r="I147" s="120"/>
      <c r="J147" s="39">
        <f t="shared" si="5"/>
        <v>2.886002886002886E-2</v>
      </c>
      <c r="K147" s="40"/>
      <c r="L147" s="41"/>
      <c r="M147" s="40"/>
      <c r="N147" s="36" t="s">
        <v>70</v>
      </c>
      <c r="O147" s="38">
        <v>2</v>
      </c>
      <c r="P147" s="38">
        <v>3</v>
      </c>
      <c r="Q147" s="38">
        <v>7</v>
      </c>
      <c r="R147" s="38">
        <v>1</v>
      </c>
      <c r="S147" s="38">
        <v>2</v>
      </c>
      <c r="T147" s="38">
        <v>9</v>
      </c>
      <c r="U147" s="119">
        <f t="shared" si="3"/>
        <v>24</v>
      </c>
      <c r="V147" s="120"/>
      <c r="W147" s="42">
        <f t="shared" si="6"/>
        <v>3.6090225563909777E-2</v>
      </c>
    </row>
    <row r="148" spans="1:23" s="26" customFormat="1" ht="12.75" customHeight="1" x14ac:dyDescent="0.25">
      <c r="A148" s="43" t="s">
        <v>71</v>
      </c>
      <c r="B148" s="44">
        <v>1</v>
      </c>
      <c r="C148" s="44">
        <v>6</v>
      </c>
      <c r="D148" s="44">
        <v>6</v>
      </c>
      <c r="E148" s="44">
        <v>2</v>
      </c>
      <c r="F148" s="44">
        <v>3</v>
      </c>
      <c r="G148" s="44">
        <v>12</v>
      </c>
      <c r="H148" s="117">
        <f t="shared" si="4"/>
        <v>30</v>
      </c>
      <c r="I148" s="118"/>
      <c r="J148" s="45">
        <f t="shared" si="5"/>
        <v>4.3290043290043288E-2</v>
      </c>
      <c r="K148" s="40"/>
      <c r="L148" s="41"/>
      <c r="M148" s="40"/>
      <c r="N148" s="43" t="s">
        <v>71</v>
      </c>
      <c r="O148" s="44">
        <v>2</v>
      </c>
      <c r="P148" s="44">
        <v>16</v>
      </c>
      <c r="Q148" s="44">
        <v>7</v>
      </c>
      <c r="R148" s="44">
        <v>1</v>
      </c>
      <c r="S148" s="44">
        <v>2</v>
      </c>
      <c r="T148" s="44">
        <v>1</v>
      </c>
      <c r="U148" s="117">
        <f t="shared" si="3"/>
        <v>29</v>
      </c>
      <c r="V148" s="118"/>
      <c r="W148" s="46">
        <f t="shared" si="6"/>
        <v>4.3609022556390979E-2</v>
      </c>
    </row>
    <row r="149" spans="1:23" s="26" customFormat="1" ht="12.75" customHeight="1" x14ac:dyDescent="0.25">
      <c r="A149" s="36" t="s">
        <v>72</v>
      </c>
      <c r="B149" s="38">
        <v>0</v>
      </c>
      <c r="C149" s="38">
        <v>0</v>
      </c>
      <c r="D149" s="38">
        <v>2</v>
      </c>
      <c r="E149" s="38">
        <v>2</v>
      </c>
      <c r="F149" s="38">
        <v>1</v>
      </c>
      <c r="G149" s="38">
        <v>2</v>
      </c>
      <c r="H149" s="112">
        <f t="shared" si="4"/>
        <v>7</v>
      </c>
      <c r="I149" s="113"/>
      <c r="J149" s="39">
        <f t="shared" si="5"/>
        <v>1.0101010101010102E-2</v>
      </c>
      <c r="K149" s="40"/>
      <c r="L149" s="41"/>
      <c r="M149" s="40"/>
      <c r="N149" s="36" t="s">
        <v>72</v>
      </c>
      <c r="O149" s="38">
        <v>1</v>
      </c>
      <c r="P149" s="38">
        <v>3</v>
      </c>
      <c r="Q149" s="38">
        <v>4</v>
      </c>
      <c r="R149" s="38">
        <v>3</v>
      </c>
      <c r="S149" s="38">
        <v>0</v>
      </c>
      <c r="T149" s="38">
        <v>2</v>
      </c>
      <c r="U149" s="112">
        <f t="shared" si="3"/>
        <v>13</v>
      </c>
      <c r="V149" s="113"/>
      <c r="W149" s="42">
        <f t="shared" si="6"/>
        <v>1.9548872180451128E-2</v>
      </c>
    </row>
    <row r="150" spans="1:23" s="26" customFormat="1" ht="12.75" customHeight="1" x14ac:dyDescent="0.25">
      <c r="A150" s="43" t="s">
        <v>73</v>
      </c>
      <c r="B150" s="44">
        <v>1</v>
      </c>
      <c r="C150" s="44">
        <v>2</v>
      </c>
      <c r="D150" s="44">
        <v>3</v>
      </c>
      <c r="E150" s="44">
        <v>3</v>
      </c>
      <c r="F150" s="44">
        <v>3</v>
      </c>
      <c r="G150" s="44">
        <v>8</v>
      </c>
      <c r="H150" s="117">
        <f t="shared" si="4"/>
        <v>20</v>
      </c>
      <c r="I150" s="118"/>
      <c r="J150" s="45">
        <f t="shared" si="5"/>
        <v>2.886002886002886E-2</v>
      </c>
      <c r="K150" s="40"/>
      <c r="L150" s="41"/>
      <c r="M150" s="40"/>
      <c r="N150" s="43" t="s">
        <v>73</v>
      </c>
      <c r="O150" s="44">
        <v>3</v>
      </c>
      <c r="P150" s="44">
        <v>5</v>
      </c>
      <c r="Q150" s="44">
        <v>3</v>
      </c>
      <c r="R150" s="44">
        <v>5</v>
      </c>
      <c r="S150" s="44">
        <v>0</v>
      </c>
      <c r="T150" s="44">
        <v>2</v>
      </c>
      <c r="U150" s="117">
        <f t="shared" si="3"/>
        <v>18</v>
      </c>
      <c r="V150" s="118"/>
      <c r="W150" s="46">
        <f t="shared" si="6"/>
        <v>2.7067669172932331E-2</v>
      </c>
    </row>
    <row r="151" spans="1:23" s="26" customFormat="1" ht="12.75" customHeight="1" x14ac:dyDescent="0.25">
      <c r="A151" s="36" t="s">
        <v>74</v>
      </c>
      <c r="B151" s="38">
        <v>0</v>
      </c>
      <c r="C151" s="38">
        <v>1</v>
      </c>
      <c r="D151" s="38">
        <v>2</v>
      </c>
      <c r="E151" s="38">
        <v>2</v>
      </c>
      <c r="F151" s="38">
        <v>2</v>
      </c>
      <c r="G151" s="38">
        <v>6</v>
      </c>
      <c r="H151" s="112">
        <f t="shared" si="4"/>
        <v>13</v>
      </c>
      <c r="I151" s="113"/>
      <c r="J151" s="39">
        <f t="shared" si="5"/>
        <v>1.875901875901876E-2</v>
      </c>
      <c r="K151" s="40"/>
      <c r="L151" s="41"/>
      <c r="M151" s="40"/>
      <c r="N151" s="36" t="s">
        <v>74</v>
      </c>
      <c r="O151" s="38">
        <v>2</v>
      </c>
      <c r="P151" s="38">
        <v>4</v>
      </c>
      <c r="Q151" s="38">
        <v>3</v>
      </c>
      <c r="R151" s="38">
        <v>8</v>
      </c>
      <c r="S151" s="38">
        <v>1</v>
      </c>
      <c r="T151" s="38">
        <v>2</v>
      </c>
      <c r="U151" s="112">
        <f t="shared" si="3"/>
        <v>20</v>
      </c>
      <c r="V151" s="113"/>
      <c r="W151" s="42">
        <f t="shared" si="6"/>
        <v>3.007518796992481E-2</v>
      </c>
    </row>
    <row r="152" spans="1:23" s="26" customFormat="1" ht="12.75" customHeight="1" x14ac:dyDescent="0.25">
      <c r="A152" s="43" t="s">
        <v>75</v>
      </c>
      <c r="B152" s="44">
        <v>0</v>
      </c>
      <c r="C152" s="44">
        <v>4</v>
      </c>
      <c r="D152" s="44">
        <v>4</v>
      </c>
      <c r="E152" s="44">
        <v>3</v>
      </c>
      <c r="F152" s="44">
        <v>7</v>
      </c>
      <c r="G152" s="44">
        <v>24</v>
      </c>
      <c r="H152" s="117">
        <f t="shared" si="4"/>
        <v>42</v>
      </c>
      <c r="I152" s="118"/>
      <c r="J152" s="45">
        <f t="shared" si="5"/>
        <v>6.0606060606060608E-2</v>
      </c>
      <c r="K152" s="40"/>
      <c r="L152" s="41"/>
      <c r="M152" s="40"/>
      <c r="N152" s="43" t="s">
        <v>75</v>
      </c>
      <c r="O152" s="44">
        <v>4</v>
      </c>
      <c r="P152" s="44">
        <v>4</v>
      </c>
      <c r="Q152" s="44">
        <v>9</v>
      </c>
      <c r="R152" s="44">
        <v>11</v>
      </c>
      <c r="S152" s="44">
        <v>4</v>
      </c>
      <c r="T152" s="44">
        <v>8</v>
      </c>
      <c r="U152" s="117">
        <f t="shared" si="3"/>
        <v>40</v>
      </c>
      <c r="V152" s="118"/>
      <c r="W152" s="46">
        <f t="shared" si="6"/>
        <v>6.0150375939849621E-2</v>
      </c>
    </row>
    <row r="153" spans="1:23" s="26" customFormat="1" ht="12.75" customHeight="1" x14ac:dyDescent="0.25">
      <c r="A153" s="36" t="s">
        <v>76</v>
      </c>
      <c r="B153" s="38">
        <v>0</v>
      </c>
      <c r="C153" s="38">
        <v>5</v>
      </c>
      <c r="D153" s="38">
        <v>1</v>
      </c>
      <c r="E153" s="38">
        <v>4</v>
      </c>
      <c r="F153" s="38">
        <v>3</v>
      </c>
      <c r="G153" s="38">
        <v>4</v>
      </c>
      <c r="H153" s="112">
        <f t="shared" si="4"/>
        <v>17</v>
      </c>
      <c r="I153" s="113"/>
      <c r="J153" s="39">
        <f t="shared" si="5"/>
        <v>2.4531024531024532E-2</v>
      </c>
      <c r="K153" s="40"/>
      <c r="L153" s="41"/>
      <c r="M153" s="40"/>
      <c r="N153" s="36" t="s">
        <v>76</v>
      </c>
      <c r="O153" s="38">
        <v>4</v>
      </c>
      <c r="P153" s="38">
        <v>11</v>
      </c>
      <c r="Q153" s="38">
        <v>8</v>
      </c>
      <c r="R153" s="38">
        <v>0</v>
      </c>
      <c r="S153" s="38">
        <v>2</v>
      </c>
      <c r="T153" s="38">
        <v>4</v>
      </c>
      <c r="U153" s="112">
        <f t="shared" si="3"/>
        <v>29</v>
      </c>
      <c r="V153" s="113"/>
      <c r="W153" s="42">
        <f t="shared" si="6"/>
        <v>4.3609022556390979E-2</v>
      </c>
    </row>
    <row r="154" spans="1:23" s="26" customFormat="1" ht="12.75" customHeight="1" x14ac:dyDescent="0.25">
      <c r="A154" s="43" t="s">
        <v>77</v>
      </c>
      <c r="B154" s="44">
        <v>1</v>
      </c>
      <c r="C154" s="44">
        <v>3</v>
      </c>
      <c r="D154" s="44">
        <v>3</v>
      </c>
      <c r="E154" s="44">
        <v>4</v>
      </c>
      <c r="F154" s="44">
        <v>4</v>
      </c>
      <c r="G154" s="44">
        <v>9</v>
      </c>
      <c r="H154" s="117">
        <f t="shared" si="4"/>
        <v>24</v>
      </c>
      <c r="I154" s="118"/>
      <c r="J154" s="45">
        <f t="shared" si="5"/>
        <v>3.4632034632034632E-2</v>
      </c>
      <c r="K154" s="40"/>
      <c r="L154" s="41"/>
      <c r="M154" s="40"/>
      <c r="N154" s="43" t="s">
        <v>77</v>
      </c>
      <c r="O154" s="44">
        <v>0</v>
      </c>
      <c r="P154" s="44">
        <v>0</v>
      </c>
      <c r="Q154" s="44">
        <v>0</v>
      </c>
      <c r="R154" s="44">
        <v>0</v>
      </c>
      <c r="S154" s="44">
        <v>2</v>
      </c>
      <c r="T154" s="44">
        <v>4</v>
      </c>
      <c r="U154" s="117">
        <f t="shared" si="3"/>
        <v>6</v>
      </c>
      <c r="V154" s="118"/>
      <c r="W154" s="46">
        <f t="shared" si="6"/>
        <v>9.0225563909774441E-3</v>
      </c>
    </row>
    <row r="155" spans="1:23" s="26" customFormat="1" ht="12.75" customHeight="1" x14ac:dyDescent="0.25">
      <c r="A155" s="36" t="s">
        <v>78</v>
      </c>
      <c r="B155" s="38">
        <v>8</v>
      </c>
      <c r="C155" s="38">
        <v>41</v>
      </c>
      <c r="D155" s="38">
        <v>56</v>
      </c>
      <c r="E155" s="38">
        <v>27</v>
      </c>
      <c r="F155" s="38">
        <v>39</v>
      </c>
      <c r="G155" s="38">
        <v>85</v>
      </c>
      <c r="H155" s="112">
        <f t="shared" si="4"/>
        <v>256</v>
      </c>
      <c r="I155" s="113"/>
      <c r="J155" s="39">
        <f t="shared" si="5"/>
        <v>0.36940836940836941</v>
      </c>
      <c r="K155" s="40"/>
      <c r="L155" s="41"/>
      <c r="M155" s="40"/>
      <c r="N155" s="36" t="s">
        <v>78</v>
      </c>
      <c r="O155" s="38">
        <v>14</v>
      </c>
      <c r="P155" s="38">
        <v>62</v>
      </c>
      <c r="Q155" s="38">
        <v>57</v>
      </c>
      <c r="R155" s="38">
        <v>24</v>
      </c>
      <c r="S155" s="38">
        <v>26</v>
      </c>
      <c r="T155" s="38">
        <v>35</v>
      </c>
      <c r="U155" s="112">
        <f t="shared" si="3"/>
        <v>218</v>
      </c>
      <c r="V155" s="113"/>
      <c r="W155" s="42">
        <f t="shared" si="6"/>
        <v>0.32781954887218046</v>
      </c>
    </row>
    <row r="156" spans="1:23" s="26" customFormat="1" ht="12.75" customHeight="1" x14ac:dyDescent="0.25">
      <c r="A156" s="43" t="s">
        <v>79</v>
      </c>
      <c r="B156" s="44">
        <v>0</v>
      </c>
      <c r="C156" s="44">
        <v>2</v>
      </c>
      <c r="D156" s="44">
        <v>2</v>
      </c>
      <c r="E156" s="44">
        <v>1</v>
      </c>
      <c r="F156" s="44">
        <v>0</v>
      </c>
      <c r="G156" s="44">
        <v>2</v>
      </c>
      <c r="H156" s="117">
        <f t="shared" si="4"/>
        <v>7</v>
      </c>
      <c r="I156" s="118"/>
      <c r="J156" s="45">
        <f t="shared" si="5"/>
        <v>1.0101010101010102E-2</v>
      </c>
      <c r="K156" s="40"/>
      <c r="L156" s="41"/>
      <c r="M156" s="40"/>
      <c r="N156" s="43" t="s">
        <v>79</v>
      </c>
      <c r="O156" s="44">
        <v>0</v>
      </c>
      <c r="P156" s="44">
        <v>7</v>
      </c>
      <c r="Q156" s="44">
        <v>0</v>
      </c>
      <c r="R156" s="44">
        <v>2</v>
      </c>
      <c r="S156" s="44">
        <v>0</v>
      </c>
      <c r="T156" s="44">
        <v>2</v>
      </c>
      <c r="U156" s="117">
        <f t="shared" si="3"/>
        <v>11</v>
      </c>
      <c r="V156" s="118"/>
      <c r="W156" s="46">
        <f t="shared" si="6"/>
        <v>1.6541353383458645E-2</v>
      </c>
    </row>
    <row r="157" spans="1:23" s="26" customFormat="1" ht="12.75" customHeight="1" x14ac:dyDescent="0.25">
      <c r="A157" s="36" t="s">
        <v>80</v>
      </c>
      <c r="B157" s="38">
        <v>1</v>
      </c>
      <c r="C157" s="38">
        <v>0</v>
      </c>
      <c r="D157" s="38">
        <v>0</v>
      </c>
      <c r="E157" s="38">
        <v>3</v>
      </c>
      <c r="F157" s="38">
        <v>1</v>
      </c>
      <c r="G157" s="38">
        <v>1</v>
      </c>
      <c r="H157" s="112">
        <f t="shared" si="4"/>
        <v>6</v>
      </c>
      <c r="I157" s="113"/>
      <c r="J157" s="39">
        <f t="shared" si="5"/>
        <v>8.658008658008658E-3</v>
      </c>
      <c r="K157" s="40"/>
      <c r="L157" s="41"/>
      <c r="M157" s="40"/>
      <c r="N157" s="36" t="s">
        <v>80</v>
      </c>
      <c r="O157" s="38">
        <v>2</v>
      </c>
      <c r="P157" s="38">
        <v>1</v>
      </c>
      <c r="Q157" s="38">
        <v>1</v>
      </c>
      <c r="R157" s="38">
        <v>2</v>
      </c>
      <c r="S157" s="38">
        <v>0</v>
      </c>
      <c r="T157" s="38">
        <v>1</v>
      </c>
      <c r="U157" s="112">
        <f t="shared" si="3"/>
        <v>7</v>
      </c>
      <c r="V157" s="113"/>
      <c r="W157" s="42">
        <f t="shared" si="6"/>
        <v>1.0526315789473684E-2</v>
      </c>
    </row>
    <row r="158" spans="1:23" s="26" customFormat="1" ht="12.75" customHeight="1" x14ac:dyDescent="0.25">
      <c r="A158" s="43" t="s">
        <v>81</v>
      </c>
      <c r="B158" s="44">
        <v>0</v>
      </c>
      <c r="C158" s="44">
        <v>0</v>
      </c>
      <c r="D158" s="44">
        <v>0</v>
      </c>
      <c r="E158" s="44">
        <v>0</v>
      </c>
      <c r="F158" s="44">
        <v>1</v>
      </c>
      <c r="G158" s="44">
        <v>1</v>
      </c>
      <c r="H158" s="117">
        <f t="shared" si="4"/>
        <v>2</v>
      </c>
      <c r="I158" s="118"/>
      <c r="J158" s="45">
        <f t="shared" si="5"/>
        <v>2.886002886002886E-3</v>
      </c>
      <c r="K158" s="40"/>
      <c r="L158" s="41"/>
      <c r="M158" s="40"/>
      <c r="N158" s="43" t="s">
        <v>81</v>
      </c>
      <c r="O158" s="44">
        <v>0</v>
      </c>
      <c r="P158" s="44">
        <v>0</v>
      </c>
      <c r="Q158" s="44">
        <v>0</v>
      </c>
      <c r="R158" s="44">
        <v>1</v>
      </c>
      <c r="S158" s="44">
        <v>1</v>
      </c>
      <c r="T158" s="44">
        <v>0</v>
      </c>
      <c r="U158" s="117">
        <f t="shared" si="3"/>
        <v>2</v>
      </c>
      <c r="V158" s="118"/>
      <c r="W158" s="46">
        <f t="shared" si="6"/>
        <v>3.0075187969924814E-3</v>
      </c>
    </row>
    <row r="159" spans="1:23" s="26" customFormat="1" ht="12.75" customHeight="1" x14ac:dyDescent="0.25">
      <c r="A159" s="36" t="s">
        <v>82</v>
      </c>
      <c r="B159" s="47">
        <v>0</v>
      </c>
      <c r="C159" s="38">
        <v>1</v>
      </c>
      <c r="D159" s="38">
        <v>4</v>
      </c>
      <c r="E159" s="38">
        <v>1</v>
      </c>
      <c r="F159" s="38">
        <v>0</v>
      </c>
      <c r="G159" s="38">
        <v>4</v>
      </c>
      <c r="H159" s="112">
        <f t="shared" si="4"/>
        <v>10</v>
      </c>
      <c r="I159" s="113"/>
      <c r="J159" s="39">
        <f t="shared" si="5"/>
        <v>1.443001443001443E-2</v>
      </c>
      <c r="K159" s="40"/>
      <c r="L159" s="41"/>
      <c r="M159" s="40"/>
      <c r="N159" s="36" t="s">
        <v>82</v>
      </c>
      <c r="O159" s="47">
        <v>0</v>
      </c>
      <c r="P159" s="38">
        <v>4</v>
      </c>
      <c r="Q159" s="38">
        <v>8</v>
      </c>
      <c r="R159" s="38">
        <v>0</v>
      </c>
      <c r="S159" s="38">
        <v>0</v>
      </c>
      <c r="T159" s="38">
        <v>6</v>
      </c>
      <c r="U159" s="112">
        <f t="shared" si="3"/>
        <v>18</v>
      </c>
      <c r="V159" s="113"/>
      <c r="W159" s="42">
        <f t="shared" si="6"/>
        <v>2.7067669172932331E-2</v>
      </c>
    </row>
    <row r="160" spans="1:23" s="26" customFormat="1" ht="12.75" customHeight="1" x14ac:dyDescent="0.25">
      <c r="A160" s="43" t="s">
        <v>83</v>
      </c>
      <c r="B160" s="44">
        <v>1</v>
      </c>
      <c r="C160" s="44">
        <v>2</v>
      </c>
      <c r="D160" s="44">
        <v>5</v>
      </c>
      <c r="E160" s="44">
        <v>2</v>
      </c>
      <c r="F160" s="44">
        <v>3</v>
      </c>
      <c r="G160" s="44">
        <v>5</v>
      </c>
      <c r="H160" s="117">
        <f t="shared" si="4"/>
        <v>18</v>
      </c>
      <c r="I160" s="118"/>
      <c r="J160" s="45">
        <f t="shared" si="5"/>
        <v>2.5974025974025976E-2</v>
      </c>
      <c r="K160" s="40"/>
      <c r="L160" s="41"/>
      <c r="M160" s="40"/>
      <c r="N160" s="43" t="s">
        <v>83</v>
      </c>
      <c r="O160" s="44">
        <v>1</v>
      </c>
      <c r="P160" s="44">
        <v>2</v>
      </c>
      <c r="Q160" s="44">
        <v>6</v>
      </c>
      <c r="R160" s="44">
        <v>4</v>
      </c>
      <c r="S160" s="44">
        <v>3</v>
      </c>
      <c r="T160" s="44">
        <v>2</v>
      </c>
      <c r="U160" s="117">
        <f t="shared" si="3"/>
        <v>18</v>
      </c>
      <c r="V160" s="118"/>
      <c r="W160" s="46">
        <f t="shared" si="6"/>
        <v>2.7067669172932331E-2</v>
      </c>
    </row>
    <row r="161" spans="1:23" s="26" customFormat="1" ht="12.75" customHeight="1" x14ac:dyDescent="0.25">
      <c r="A161" s="36" t="s">
        <v>84</v>
      </c>
      <c r="B161" s="38">
        <v>0</v>
      </c>
      <c r="C161" s="38">
        <v>7</v>
      </c>
      <c r="D161" s="38">
        <v>11</v>
      </c>
      <c r="E161" s="38">
        <v>3</v>
      </c>
      <c r="F161" s="38">
        <v>2</v>
      </c>
      <c r="G161" s="38">
        <v>14</v>
      </c>
      <c r="H161" s="112">
        <f t="shared" si="4"/>
        <v>37</v>
      </c>
      <c r="I161" s="113"/>
      <c r="J161" s="39">
        <f t="shared" si="5"/>
        <v>5.3391053391053392E-2</v>
      </c>
      <c r="K161" s="40"/>
      <c r="L161" s="41"/>
      <c r="M161" s="40"/>
      <c r="N161" s="36" t="s">
        <v>84</v>
      </c>
      <c r="O161" s="38">
        <v>8</v>
      </c>
      <c r="P161" s="38">
        <v>6</v>
      </c>
      <c r="Q161" s="38">
        <v>5</v>
      </c>
      <c r="R161" s="38">
        <v>1</v>
      </c>
      <c r="S161" s="38">
        <v>4</v>
      </c>
      <c r="T161" s="38">
        <v>3</v>
      </c>
      <c r="U161" s="112">
        <f t="shared" si="3"/>
        <v>27</v>
      </c>
      <c r="V161" s="113"/>
      <c r="W161" s="42">
        <f t="shared" si="6"/>
        <v>4.06015037593985E-2</v>
      </c>
    </row>
    <row r="162" spans="1:23" s="26" customFormat="1" ht="12.75" customHeight="1" x14ac:dyDescent="0.25">
      <c r="A162" s="43" t="s">
        <v>85</v>
      </c>
      <c r="B162" s="44">
        <v>1</v>
      </c>
      <c r="C162" s="44">
        <v>1</v>
      </c>
      <c r="D162" s="44">
        <v>0</v>
      </c>
      <c r="E162" s="44">
        <v>1</v>
      </c>
      <c r="F162" s="44">
        <v>0</v>
      </c>
      <c r="G162" s="44">
        <v>6</v>
      </c>
      <c r="H162" s="117">
        <f t="shared" si="4"/>
        <v>9</v>
      </c>
      <c r="I162" s="118"/>
      <c r="J162" s="45">
        <f t="shared" si="5"/>
        <v>1.2987012987012988E-2</v>
      </c>
      <c r="K162" s="40"/>
      <c r="L162" s="41"/>
      <c r="M162" s="40"/>
      <c r="N162" s="43" t="s">
        <v>85</v>
      </c>
      <c r="O162" s="44">
        <v>3</v>
      </c>
      <c r="P162" s="44">
        <v>8</v>
      </c>
      <c r="Q162" s="44">
        <v>5</v>
      </c>
      <c r="R162" s="44">
        <v>0</v>
      </c>
      <c r="S162" s="44">
        <v>2</v>
      </c>
      <c r="T162" s="44">
        <v>6</v>
      </c>
      <c r="U162" s="117">
        <f t="shared" si="3"/>
        <v>24</v>
      </c>
      <c r="V162" s="118"/>
      <c r="W162" s="46">
        <f t="shared" si="6"/>
        <v>3.6090225563909777E-2</v>
      </c>
    </row>
    <row r="163" spans="1:23" s="26" customFormat="1" ht="12.75" customHeight="1" x14ac:dyDescent="0.25">
      <c r="A163" s="36" t="s">
        <v>86</v>
      </c>
      <c r="B163" s="38">
        <v>1</v>
      </c>
      <c r="C163" s="38">
        <v>1</v>
      </c>
      <c r="D163" s="38">
        <v>6</v>
      </c>
      <c r="E163" s="38">
        <v>6</v>
      </c>
      <c r="F163" s="38">
        <v>1</v>
      </c>
      <c r="G163" s="38">
        <v>5</v>
      </c>
      <c r="H163" s="112">
        <f t="shared" si="4"/>
        <v>20</v>
      </c>
      <c r="I163" s="113"/>
      <c r="J163" s="39">
        <f t="shared" si="5"/>
        <v>2.886002886002886E-2</v>
      </c>
      <c r="K163" s="40"/>
      <c r="L163" s="41"/>
      <c r="M163" s="40"/>
      <c r="N163" s="36" t="s">
        <v>86</v>
      </c>
      <c r="O163" s="38">
        <v>1</v>
      </c>
      <c r="P163" s="38">
        <v>2</v>
      </c>
      <c r="Q163" s="38">
        <v>1</v>
      </c>
      <c r="R163" s="38">
        <v>0</v>
      </c>
      <c r="S163" s="38">
        <v>0</v>
      </c>
      <c r="T163" s="38">
        <v>2</v>
      </c>
      <c r="U163" s="112">
        <f t="shared" si="3"/>
        <v>6</v>
      </c>
      <c r="V163" s="113"/>
      <c r="W163" s="42">
        <f t="shared" si="6"/>
        <v>9.0225563909774441E-3</v>
      </c>
    </row>
    <row r="164" spans="1:23" s="26" customFormat="1" ht="12.75" customHeight="1" x14ac:dyDescent="0.25">
      <c r="A164" s="43" t="s">
        <v>87</v>
      </c>
      <c r="B164" s="44">
        <v>0</v>
      </c>
      <c r="C164" s="44">
        <v>0</v>
      </c>
      <c r="D164" s="44">
        <v>1</v>
      </c>
      <c r="E164" s="44">
        <v>0</v>
      </c>
      <c r="F164" s="44">
        <v>0</v>
      </c>
      <c r="G164" s="44">
        <v>3</v>
      </c>
      <c r="H164" s="117">
        <f t="shared" si="4"/>
        <v>4</v>
      </c>
      <c r="I164" s="118"/>
      <c r="J164" s="45">
        <f t="shared" si="5"/>
        <v>5.772005772005772E-3</v>
      </c>
      <c r="K164" s="40"/>
      <c r="L164" s="41"/>
      <c r="M164" s="40"/>
      <c r="N164" s="43" t="s">
        <v>87</v>
      </c>
      <c r="O164" s="44">
        <v>0</v>
      </c>
      <c r="P164" s="44">
        <v>3</v>
      </c>
      <c r="Q164" s="44">
        <v>0</v>
      </c>
      <c r="R164" s="44">
        <v>0</v>
      </c>
      <c r="S164" s="44">
        <v>0</v>
      </c>
      <c r="T164" s="44">
        <v>1</v>
      </c>
      <c r="U164" s="117">
        <f t="shared" si="3"/>
        <v>4</v>
      </c>
      <c r="V164" s="118"/>
      <c r="W164" s="46">
        <f t="shared" si="6"/>
        <v>6.0150375939849628E-3</v>
      </c>
    </row>
    <row r="165" spans="1:23" s="26" customFormat="1" ht="12.75" customHeight="1" x14ac:dyDescent="0.25">
      <c r="A165" s="36" t="s">
        <v>88</v>
      </c>
      <c r="B165" s="38">
        <v>2</v>
      </c>
      <c r="C165" s="38">
        <v>0</v>
      </c>
      <c r="D165" s="38">
        <v>0</v>
      </c>
      <c r="E165" s="38">
        <v>2</v>
      </c>
      <c r="F165" s="38">
        <v>0</v>
      </c>
      <c r="G165" s="38">
        <v>5</v>
      </c>
      <c r="H165" s="112">
        <f t="shared" si="4"/>
        <v>9</v>
      </c>
      <c r="I165" s="113"/>
      <c r="J165" s="39">
        <f t="shared" si="5"/>
        <v>1.2987012987012988E-2</v>
      </c>
      <c r="K165" s="40"/>
      <c r="L165" s="41"/>
      <c r="M165" s="40"/>
      <c r="N165" s="36" t="s">
        <v>88</v>
      </c>
      <c r="O165" s="38">
        <v>1</v>
      </c>
      <c r="P165" s="38">
        <v>4</v>
      </c>
      <c r="Q165" s="38">
        <v>2</v>
      </c>
      <c r="R165" s="38">
        <v>1</v>
      </c>
      <c r="S165" s="38">
        <v>1</v>
      </c>
      <c r="T165" s="38">
        <v>0</v>
      </c>
      <c r="U165" s="112">
        <f t="shared" si="3"/>
        <v>9</v>
      </c>
      <c r="V165" s="113"/>
      <c r="W165" s="42">
        <f t="shared" si="6"/>
        <v>1.3533834586466165E-2</v>
      </c>
    </row>
    <row r="166" spans="1:23" s="26" customFormat="1" ht="12.75" customHeight="1" thickBot="1" x14ac:dyDescent="0.3">
      <c r="A166" s="13" t="s">
        <v>56</v>
      </c>
      <c r="B166" s="48">
        <f t="shared" ref="B166:G166" si="7">SUM(B141:B165)</f>
        <v>30</v>
      </c>
      <c r="C166" s="48">
        <f t="shared" si="7"/>
        <v>96</v>
      </c>
      <c r="D166" s="48">
        <f t="shared" si="7"/>
        <v>131</v>
      </c>
      <c r="E166" s="48">
        <f t="shared" si="7"/>
        <v>83</v>
      </c>
      <c r="F166" s="48">
        <f t="shared" si="7"/>
        <v>93</v>
      </c>
      <c r="G166" s="48">
        <f t="shared" si="7"/>
        <v>260</v>
      </c>
      <c r="H166" s="114">
        <f t="shared" si="4"/>
        <v>693</v>
      </c>
      <c r="I166" s="115"/>
      <c r="J166" s="49">
        <f>H166/$H$166</f>
        <v>1</v>
      </c>
      <c r="K166" s="50"/>
      <c r="L166" s="51"/>
      <c r="M166" s="50"/>
      <c r="N166" s="13" t="s">
        <v>56</v>
      </c>
      <c r="O166" s="48">
        <f t="shared" ref="O166:T166" si="8">SUM(O141:O165)</f>
        <v>60</v>
      </c>
      <c r="P166" s="48">
        <f t="shared" si="8"/>
        <v>186</v>
      </c>
      <c r="Q166" s="48">
        <f t="shared" si="8"/>
        <v>151</v>
      </c>
      <c r="R166" s="48">
        <f t="shared" si="8"/>
        <v>91</v>
      </c>
      <c r="S166" s="48">
        <f t="shared" si="8"/>
        <v>66</v>
      </c>
      <c r="T166" s="48">
        <f t="shared" si="8"/>
        <v>111</v>
      </c>
      <c r="U166" s="114">
        <f t="shared" si="3"/>
        <v>665</v>
      </c>
      <c r="V166" s="115"/>
      <c r="W166" s="52">
        <f>U166/$U$166</f>
        <v>1</v>
      </c>
    </row>
    <row r="167" spans="1:23" s="26" customFormat="1" ht="10.5" customHeight="1" thickTop="1" x14ac:dyDescent="0.25">
      <c r="A167" s="103" t="s">
        <v>57</v>
      </c>
      <c r="B167" s="103"/>
      <c r="C167" s="103"/>
      <c r="D167" s="103"/>
      <c r="E167" s="103"/>
      <c r="F167" s="103"/>
      <c r="G167" s="103"/>
      <c r="H167" s="103"/>
      <c r="I167" s="103"/>
      <c r="J167" s="103"/>
      <c r="L167" s="53"/>
      <c r="M167" s="54"/>
      <c r="N167" s="116" t="s">
        <v>58</v>
      </c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1:23" s="26" customFormat="1" ht="8.25" customHeight="1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29"/>
      <c r="L168" s="30"/>
      <c r="M168" s="29"/>
      <c r="N168" s="55"/>
    </row>
    <row r="169" spans="1:23" s="26" customFormat="1" ht="10.15" customHeight="1" x14ac:dyDescent="0.25">
      <c r="I169" s="55"/>
      <c r="J169" s="55"/>
      <c r="K169" s="29"/>
      <c r="L169" s="30"/>
      <c r="M169" s="29"/>
      <c r="N169" s="55"/>
    </row>
    <row r="170" spans="1:23" s="26" customFormat="1" ht="10.15" customHeight="1" x14ac:dyDescent="0.25">
      <c r="I170" s="55"/>
      <c r="J170" s="55"/>
      <c r="K170" s="29"/>
      <c r="L170" s="30"/>
      <c r="M170" s="29"/>
      <c r="N170" s="55"/>
    </row>
    <row r="171" spans="1:23" s="26" customFormat="1" ht="8.4499999999999993" customHeight="1" x14ac:dyDescent="0.25">
      <c r="I171" s="55"/>
      <c r="J171" s="55"/>
      <c r="K171" s="29"/>
      <c r="L171" s="30"/>
      <c r="M171" s="29"/>
      <c r="N171" s="55"/>
    </row>
    <row r="172" spans="1:23" s="26" customFormat="1" ht="8.4499999999999993" customHeight="1" x14ac:dyDescent="0.25">
      <c r="A172" s="110" t="s">
        <v>89</v>
      </c>
      <c r="B172" s="110"/>
      <c r="C172" s="110"/>
      <c r="H172" s="56"/>
      <c r="K172" s="33"/>
      <c r="L172" s="30"/>
      <c r="M172" s="29"/>
      <c r="N172" s="110" t="s">
        <v>90</v>
      </c>
      <c r="O172" s="110"/>
      <c r="P172" s="110"/>
    </row>
    <row r="173" spans="1:23" s="26" customFormat="1" ht="18" customHeight="1" x14ac:dyDescent="0.25">
      <c r="A173" s="110"/>
      <c r="B173" s="110"/>
      <c r="C173" s="110"/>
      <c r="H173" s="56"/>
      <c r="K173" s="40"/>
      <c r="L173" s="30"/>
      <c r="M173" s="29"/>
      <c r="N173" s="110"/>
      <c r="O173" s="110"/>
      <c r="P173" s="110"/>
    </row>
    <row r="174" spans="1:23" s="26" customFormat="1" ht="18" customHeight="1" x14ac:dyDescent="0.25">
      <c r="A174" s="110"/>
      <c r="B174" s="110"/>
      <c r="C174" s="110"/>
      <c r="D174" s="57"/>
      <c r="E174" s="57"/>
      <c r="F174" s="57"/>
      <c r="G174" s="57"/>
      <c r="H174" s="1"/>
      <c r="K174" s="40"/>
      <c r="L174" s="30"/>
      <c r="M174" s="29"/>
      <c r="N174" s="110"/>
      <c r="O174" s="110"/>
      <c r="P174" s="110"/>
    </row>
    <row r="175" spans="1:23" s="26" customFormat="1" ht="14.45" customHeight="1" x14ac:dyDescent="0.25">
      <c r="A175" s="12" t="s">
        <v>91</v>
      </c>
      <c r="B175" s="111" t="s">
        <v>92</v>
      </c>
      <c r="C175" s="111"/>
      <c r="D175" s="57"/>
      <c r="E175" s="57"/>
      <c r="F175" s="57"/>
      <c r="G175" s="57"/>
      <c r="H175" s="1"/>
      <c r="K175" s="40"/>
      <c r="L175" s="30"/>
      <c r="M175" s="29"/>
      <c r="N175" s="12" t="s">
        <v>91</v>
      </c>
      <c r="O175" s="111" t="s">
        <v>92</v>
      </c>
      <c r="P175" s="111"/>
    </row>
    <row r="176" spans="1:23" s="26" customFormat="1" ht="14.45" customHeight="1" x14ac:dyDescent="0.25">
      <c r="A176" s="18">
        <v>2009</v>
      </c>
      <c r="B176" s="106">
        <v>11.583333333333334</v>
      </c>
      <c r="C176" s="106"/>
      <c r="D176" s="57"/>
      <c r="E176" s="57"/>
      <c r="F176" s="57"/>
      <c r="G176" s="57"/>
      <c r="H176" s="1"/>
      <c r="K176" s="40"/>
      <c r="L176" s="30"/>
      <c r="M176" s="29"/>
      <c r="N176" s="18">
        <v>2009</v>
      </c>
      <c r="O176" s="106">
        <f>AVERAGE(U125:U136)</f>
        <v>5.333333333333333</v>
      </c>
      <c r="P176" s="106"/>
    </row>
    <row r="177" spans="1:24" s="26" customFormat="1" ht="14.45" customHeight="1" x14ac:dyDescent="0.25">
      <c r="A177" s="24">
        <v>2010</v>
      </c>
      <c r="B177" s="107">
        <v>10.083333333333334</v>
      </c>
      <c r="C177" s="107"/>
      <c r="D177" s="57"/>
      <c r="E177" s="57"/>
      <c r="F177" s="57"/>
      <c r="G177" s="57"/>
      <c r="H177" s="1"/>
      <c r="K177" s="40"/>
      <c r="L177" s="30"/>
      <c r="M177" s="33"/>
      <c r="N177" s="24">
        <v>2010</v>
      </c>
      <c r="O177" s="107">
        <f>AVERAGE(T125:T136)</f>
        <v>3.9166666666666665</v>
      </c>
      <c r="P177" s="107"/>
    </row>
    <row r="178" spans="1:24" s="26" customFormat="1" ht="14.45" customHeight="1" x14ac:dyDescent="0.25">
      <c r="A178" s="18">
        <v>2011</v>
      </c>
      <c r="B178" s="106">
        <v>7.75</v>
      </c>
      <c r="C178" s="106"/>
      <c r="D178" s="57"/>
      <c r="E178" s="57"/>
      <c r="F178" s="57"/>
      <c r="G178" s="57"/>
      <c r="H178" s="1"/>
      <c r="K178" s="40"/>
      <c r="L178" s="30"/>
      <c r="M178" s="40"/>
      <c r="N178" s="18">
        <v>2011</v>
      </c>
      <c r="O178" s="106">
        <f>AVERAGE(S125:S136)</f>
        <v>5.5</v>
      </c>
      <c r="P178" s="106"/>
      <c r="Q178" s="54"/>
      <c r="R178" s="54"/>
      <c r="S178" s="54"/>
      <c r="T178" s="54"/>
      <c r="U178" s="54"/>
      <c r="V178" s="54"/>
      <c r="W178" s="54"/>
    </row>
    <row r="179" spans="1:24" s="26" customFormat="1" ht="14.45" customHeight="1" x14ac:dyDescent="0.25">
      <c r="A179" s="23">
        <v>2012</v>
      </c>
      <c r="B179" s="107">
        <v>6.916666666666667</v>
      </c>
      <c r="C179" s="107"/>
      <c r="D179" s="57"/>
      <c r="E179" s="57"/>
      <c r="F179" s="57"/>
      <c r="G179" s="57"/>
      <c r="H179" s="1"/>
      <c r="K179" s="40"/>
      <c r="L179" s="41"/>
      <c r="M179" s="40"/>
      <c r="N179" s="23">
        <v>2012</v>
      </c>
      <c r="O179" s="107">
        <f>AVERAGE(R125:R136)</f>
        <v>7.583333333333333</v>
      </c>
      <c r="P179" s="107"/>
      <c r="Q179" s="27"/>
      <c r="R179" s="58"/>
      <c r="S179" s="58"/>
      <c r="T179" s="58"/>
      <c r="U179" s="58"/>
      <c r="V179" s="58"/>
      <c r="W179" s="58"/>
    </row>
    <row r="180" spans="1:24" s="26" customFormat="1" ht="14.45" customHeight="1" x14ac:dyDescent="0.25">
      <c r="A180" s="20">
        <v>2013</v>
      </c>
      <c r="B180" s="106">
        <v>10.916666666666666</v>
      </c>
      <c r="C180" s="106"/>
      <c r="D180" s="57"/>
      <c r="E180" s="57"/>
      <c r="F180" s="57"/>
      <c r="G180" s="57"/>
      <c r="H180" s="1"/>
      <c r="K180" s="40"/>
      <c r="L180" s="41"/>
      <c r="M180" s="40"/>
      <c r="N180" s="20">
        <v>2013</v>
      </c>
      <c r="O180" s="106">
        <f>AVERAGE(Q125:Q136)</f>
        <v>12.583333333333334</v>
      </c>
      <c r="P180" s="106"/>
      <c r="Q180" s="54"/>
      <c r="R180" s="54"/>
      <c r="S180" s="54"/>
      <c r="T180" s="54"/>
      <c r="U180" s="54"/>
      <c r="V180" s="54"/>
      <c r="W180" s="54"/>
    </row>
    <row r="181" spans="1:24" s="26" customFormat="1" ht="14.45" customHeight="1" x14ac:dyDescent="0.25">
      <c r="A181" s="23">
        <v>2014</v>
      </c>
      <c r="B181" s="107">
        <v>8</v>
      </c>
      <c r="C181" s="107"/>
      <c r="D181" s="57"/>
      <c r="E181" s="57"/>
      <c r="F181" s="57"/>
      <c r="G181" s="57"/>
      <c r="H181" s="1"/>
      <c r="K181" s="40"/>
      <c r="L181" s="41"/>
      <c r="M181" s="40"/>
      <c r="N181" s="23">
        <v>2014</v>
      </c>
      <c r="O181" s="107">
        <f>AVERAGE(P125:P136)</f>
        <v>15.5</v>
      </c>
      <c r="P181" s="107"/>
    </row>
    <row r="182" spans="1:24" s="26" customFormat="1" ht="14.45" customHeight="1" x14ac:dyDescent="0.25">
      <c r="A182" s="59" t="s">
        <v>93</v>
      </c>
      <c r="B182" s="108">
        <v>8</v>
      </c>
      <c r="C182" s="108"/>
      <c r="D182" s="57"/>
      <c r="E182" s="57"/>
      <c r="F182" s="57"/>
      <c r="G182" s="57"/>
      <c r="H182" s="1"/>
      <c r="K182" s="40"/>
      <c r="L182" s="41"/>
      <c r="M182" s="40"/>
      <c r="N182" s="59" t="s">
        <v>93</v>
      </c>
      <c r="O182" s="109">
        <v>15</v>
      </c>
      <c r="P182" s="109"/>
    </row>
    <row r="183" spans="1:24" s="26" customFormat="1" ht="12" customHeight="1" x14ac:dyDescent="0.25">
      <c r="A183" s="57"/>
      <c r="B183" s="57"/>
      <c r="C183" s="57"/>
      <c r="D183" s="57"/>
      <c r="E183" s="57"/>
      <c r="F183" s="57"/>
      <c r="G183" s="57"/>
      <c r="H183" s="1"/>
      <c r="K183" s="40"/>
      <c r="L183" s="41"/>
      <c r="M183" s="40"/>
    </row>
    <row r="184" spans="1:24" s="26" customFormat="1" ht="12" customHeight="1" x14ac:dyDescent="0.25">
      <c r="A184" s="102" t="s">
        <v>94</v>
      </c>
      <c r="B184" s="102"/>
      <c r="C184" s="102"/>
      <c r="D184" s="102"/>
      <c r="E184" s="102"/>
      <c r="F184" s="102"/>
      <c r="G184" s="57"/>
      <c r="H184" s="1"/>
      <c r="I184" s="60"/>
      <c r="J184" s="60"/>
      <c r="K184" s="40"/>
      <c r="L184" s="41"/>
      <c r="M184" s="40"/>
      <c r="N184" s="102" t="s">
        <v>94</v>
      </c>
      <c r="O184" s="102"/>
      <c r="P184" s="102"/>
      <c r="Q184" s="102"/>
      <c r="R184" s="102"/>
      <c r="S184" s="102"/>
    </row>
    <row r="185" spans="1:24" s="26" customFormat="1" ht="21.6" customHeight="1" x14ac:dyDescent="0.2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40"/>
      <c r="L185" s="41"/>
      <c r="M185" s="40"/>
    </row>
    <row r="186" spans="1:24" s="26" customFormat="1" ht="12" customHeight="1" x14ac:dyDescent="0.2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40"/>
      <c r="L186" s="41"/>
      <c r="M186" s="40"/>
      <c r="S186" s="61"/>
      <c r="T186" s="61"/>
    </row>
    <row r="187" spans="1:24" s="26" customFormat="1" ht="12" customHeight="1" x14ac:dyDescent="0.2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40"/>
      <c r="L187" s="41"/>
      <c r="M187" s="40"/>
    </row>
    <row r="188" spans="1:24" s="26" customFormat="1" ht="12" customHeight="1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40"/>
      <c r="L188" s="41"/>
      <c r="M188" s="40"/>
    </row>
    <row r="189" spans="1:24" s="26" customFormat="1" ht="12" customHeight="1" x14ac:dyDescent="0.25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40"/>
      <c r="L189" s="41"/>
      <c r="M189" s="4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</row>
    <row r="190" spans="1:24" s="60" customFormat="1" ht="12" customHeight="1" x14ac:dyDescent="0.25">
      <c r="K190" s="40"/>
      <c r="L190" s="41"/>
      <c r="M190" s="40"/>
    </row>
    <row r="191" spans="1:24" s="60" customFormat="1" ht="12" customHeight="1" x14ac:dyDescent="0.25">
      <c r="K191" s="40"/>
      <c r="L191" s="41"/>
      <c r="M191" s="40"/>
    </row>
    <row r="192" spans="1:24" s="60" customFormat="1" ht="12" customHeight="1" x14ac:dyDescent="0.25">
      <c r="K192" s="40"/>
      <c r="L192" s="41"/>
      <c r="M192" s="40"/>
    </row>
    <row r="193" spans="1:24" s="60" customFormat="1" ht="12" customHeight="1" x14ac:dyDescent="0.25">
      <c r="K193" s="40"/>
      <c r="L193" s="41"/>
      <c r="M193" s="40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</row>
    <row r="194" spans="1:24" s="62" customFormat="1" ht="12" customHeight="1" x14ac:dyDescent="0.25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40"/>
      <c r="L194" s="41"/>
      <c r="M194" s="4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</row>
    <row r="195" spans="1:24" s="60" customFormat="1" ht="12" customHeight="1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40"/>
      <c r="L195" s="41"/>
      <c r="M195" s="40"/>
    </row>
    <row r="196" spans="1:24" s="60" customFormat="1" ht="12" customHeight="1" x14ac:dyDescent="0.25">
      <c r="K196" s="40"/>
      <c r="L196" s="41"/>
      <c r="M196" s="40"/>
    </row>
    <row r="197" spans="1:24" s="60" customFormat="1" ht="12" customHeight="1" x14ac:dyDescent="0.25">
      <c r="K197" s="40"/>
      <c r="L197" s="41"/>
      <c r="M197" s="40"/>
      <c r="X197" s="63"/>
    </row>
    <row r="198" spans="1:24" s="60" customFormat="1" ht="12" customHeight="1" x14ac:dyDescent="0.2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50"/>
      <c r="L198" s="41"/>
      <c r="M198" s="40"/>
    </row>
    <row r="199" spans="1:24" s="60" customFormat="1" ht="12" customHeight="1" x14ac:dyDescent="0.25">
      <c r="A199" s="103" t="s">
        <v>57</v>
      </c>
      <c r="B199" s="103"/>
      <c r="C199" s="103"/>
      <c r="D199" s="103"/>
      <c r="E199" s="103"/>
      <c r="F199" s="103"/>
      <c r="G199" s="103"/>
      <c r="H199" s="103"/>
      <c r="I199" s="64"/>
      <c r="J199" s="64"/>
      <c r="K199" s="64"/>
      <c r="L199" s="41"/>
      <c r="M199" s="40"/>
      <c r="N199" s="103" t="s">
        <v>58</v>
      </c>
      <c r="O199" s="103"/>
      <c r="P199" s="103"/>
      <c r="Q199" s="103"/>
      <c r="R199" s="103"/>
      <c r="S199" s="103"/>
      <c r="T199" s="103"/>
      <c r="U199" s="103"/>
    </row>
    <row r="200" spans="1:24" s="60" customFormat="1" ht="12" customHeight="1" x14ac:dyDescent="0.25">
      <c r="L200" s="41"/>
      <c r="M200" s="40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</row>
    <row r="201" spans="1:24" s="62" customFormat="1" ht="19.149999999999999" customHeight="1" x14ac:dyDescent="0.25">
      <c r="A201" s="104" t="s">
        <v>95</v>
      </c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60"/>
    </row>
    <row r="202" spans="1:24" s="60" customFormat="1" ht="12" customHeight="1" x14ac:dyDescent="0.25">
      <c r="L202" s="40"/>
    </row>
    <row r="203" spans="1:24" s="60" customFormat="1" ht="12" customHeight="1" x14ac:dyDescent="0.25">
      <c r="A203" s="105" t="s">
        <v>96</v>
      </c>
      <c r="B203" s="105"/>
      <c r="C203" s="105"/>
      <c r="D203" s="105"/>
      <c r="E203" s="105"/>
      <c r="F203" s="105"/>
      <c r="G203" s="65"/>
      <c r="L203" s="40"/>
      <c r="R203" s="105" t="s">
        <v>97</v>
      </c>
      <c r="S203" s="105"/>
      <c r="T203" s="105"/>
      <c r="U203" s="105"/>
      <c r="V203" s="105"/>
      <c r="W203" s="105"/>
      <c r="X203" s="65"/>
    </row>
    <row r="204" spans="1:24" s="62" customFormat="1" ht="23.45" customHeight="1" thickBot="1" x14ac:dyDescent="0.3">
      <c r="A204" s="105"/>
      <c r="B204" s="105"/>
      <c r="C204" s="105"/>
      <c r="D204" s="105"/>
      <c r="E204" s="105"/>
      <c r="F204" s="105"/>
      <c r="G204" s="65"/>
      <c r="H204" s="60"/>
      <c r="I204" s="60"/>
      <c r="J204" s="60"/>
      <c r="K204" s="60"/>
      <c r="L204" s="50"/>
      <c r="M204" s="60"/>
      <c r="N204" s="60"/>
      <c r="O204" s="60"/>
      <c r="P204" s="60"/>
      <c r="Q204" s="60"/>
      <c r="R204" s="105"/>
      <c r="S204" s="105"/>
      <c r="T204" s="105"/>
      <c r="U204" s="105"/>
      <c r="V204" s="105"/>
      <c r="W204" s="105"/>
      <c r="X204" s="65"/>
    </row>
    <row r="205" spans="1:24" s="62" customFormat="1" ht="33.6" customHeight="1" thickTop="1" x14ac:dyDescent="0.25">
      <c r="A205" s="12" t="s">
        <v>91</v>
      </c>
      <c r="B205" s="12" t="s">
        <v>98</v>
      </c>
      <c r="C205" s="12" t="s">
        <v>99</v>
      </c>
      <c r="D205" s="66" t="s">
        <v>56</v>
      </c>
      <c r="E205" s="97" t="s">
        <v>100</v>
      </c>
      <c r="F205" s="98"/>
      <c r="G205" s="67"/>
      <c r="H205" s="26"/>
      <c r="I205" s="60"/>
      <c r="J205" s="60"/>
      <c r="K205" s="60"/>
      <c r="L205" s="64"/>
      <c r="M205" s="60"/>
      <c r="N205" s="60"/>
      <c r="O205" s="60"/>
      <c r="P205" s="60"/>
      <c r="Q205" s="99" t="s">
        <v>91</v>
      </c>
      <c r="R205" s="99"/>
      <c r="S205" s="12" t="s">
        <v>98</v>
      </c>
      <c r="T205" s="12" t="s">
        <v>99</v>
      </c>
      <c r="U205" s="66" t="s">
        <v>56</v>
      </c>
      <c r="V205" s="100" t="s">
        <v>100</v>
      </c>
      <c r="W205" s="101"/>
      <c r="X205" s="67"/>
    </row>
    <row r="206" spans="1:24" s="60" customFormat="1" ht="18" customHeight="1" x14ac:dyDescent="0.25">
      <c r="A206" s="20">
        <v>2009</v>
      </c>
      <c r="B206" s="20">
        <v>135</v>
      </c>
      <c r="C206" s="68">
        <v>19</v>
      </c>
      <c r="D206" s="69">
        <f t="shared" ref="D206:D211" si="9">SUM(B206:C206)</f>
        <v>154</v>
      </c>
      <c r="E206" s="94">
        <f t="shared" ref="E206:E211" si="10">D206/12</f>
        <v>12.833333333333334</v>
      </c>
      <c r="F206" s="95"/>
      <c r="G206" s="70"/>
      <c r="H206" s="26"/>
      <c r="L206" s="62"/>
      <c r="Q206" s="96">
        <v>2009</v>
      </c>
      <c r="R206" s="96"/>
      <c r="S206" s="20">
        <v>60</v>
      </c>
      <c r="T206" s="68">
        <v>2</v>
      </c>
      <c r="U206" s="69">
        <f t="shared" ref="U206:U211" si="11">SUM(S206:T206)</f>
        <v>62</v>
      </c>
      <c r="V206" s="94">
        <f>U206/12</f>
        <v>5.166666666666667</v>
      </c>
      <c r="W206" s="95"/>
      <c r="X206" s="70"/>
    </row>
    <row r="207" spans="1:24" s="60" customFormat="1" ht="18" customHeight="1" x14ac:dyDescent="0.25">
      <c r="A207" s="24">
        <v>2010</v>
      </c>
      <c r="B207" s="24">
        <v>117</v>
      </c>
      <c r="C207" s="71">
        <v>22</v>
      </c>
      <c r="D207" s="72">
        <f t="shared" si="9"/>
        <v>139</v>
      </c>
      <c r="E207" s="87">
        <f t="shared" si="10"/>
        <v>11.583333333333334</v>
      </c>
      <c r="F207" s="88"/>
      <c r="G207" s="70"/>
      <c r="H207" s="26"/>
      <c r="L207" s="5"/>
      <c r="Q207" s="89">
        <v>2010</v>
      </c>
      <c r="R207" s="89"/>
      <c r="S207" s="24">
        <v>19</v>
      </c>
      <c r="T207" s="71">
        <v>1</v>
      </c>
      <c r="U207" s="72">
        <f t="shared" si="11"/>
        <v>20</v>
      </c>
      <c r="V207" s="87">
        <f>20/12</f>
        <v>1.6666666666666667</v>
      </c>
      <c r="W207" s="88"/>
      <c r="X207" s="70"/>
    </row>
    <row r="208" spans="1:24" s="60" customFormat="1" ht="18" customHeight="1" x14ac:dyDescent="0.25">
      <c r="A208" s="20">
        <v>2011</v>
      </c>
      <c r="B208" s="20">
        <v>106</v>
      </c>
      <c r="C208" s="68">
        <v>17</v>
      </c>
      <c r="D208" s="69">
        <f t="shared" si="9"/>
        <v>123</v>
      </c>
      <c r="E208" s="94">
        <f t="shared" si="10"/>
        <v>10.25</v>
      </c>
      <c r="F208" s="95"/>
      <c r="G208" s="70"/>
      <c r="H208" s="26"/>
      <c r="L208" s="62"/>
      <c r="Q208" s="96">
        <v>2011</v>
      </c>
      <c r="R208" s="96"/>
      <c r="S208" s="20">
        <v>24</v>
      </c>
      <c r="T208" s="68">
        <v>0</v>
      </c>
      <c r="U208" s="69">
        <f t="shared" si="11"/>
        <v>24</v>
      </c>
      <c r="V208" s="94">
        <f>24/12</f>
        <v>2</v>
      </c>
      <c r="W208" s="95"/>
      <c r="X208" s="70"/>
    </row>
    <row r="209" spans="1:24" s="60" customFormat="1" ht="18" customHeight="1" x14ac:dyDescent="0.25">
      <c r="A209" s="23">
        <v>2012</v>
      </c>
      <c r="B209" s="23">
        <v>114</v>
      </c>
      <c r="C209" s="73">
        <v>8</v>
      </c>
      <c r="D209" s="72">
        <f t="shared" si="9"/>
        <v>122</v>
      </c>
      <c r="E209" s="87">
        <f t="shared" si="10"/>
        <v>10.166666666666666</v>
      </c>
      <c r="F209" s="88"/>
      <c r="G209" s="70"/>
      <c r="H209" s="26"/>
      <c r="I209" s="74"/>
      <c r="J209" s="74"/>
      <c r="K209" s="74"/>
      <c r="L209" s="62"/>
      <c r="M209" s="74"/>
      <c r="N209" s="74"/>
      <c r="O209" s="74"/>
      <c r="P209" s="74"/>
      <c r="Q209" s="93">
        <v>2012</v>
      </c>
      <c r="R209" s="93"/>
      <c r="S209" s="23">
        <v>48</v>
      </c>
      <c r="T209" s="73">
        <v>0</v>
      </c>
      <c r="U209" s="72">
        <f t="shared" si="11"/>
        <v>48</v>
      </c>
      <c r="V209" s="87">
        <f>48/12</f>
        <v>4</v>
      </c>
      <c r="W209" s="88"/>
      <c r="X209" s="70"/>
    </row>
    <row r="210" spans="1:24" s="60" customFormat="1" ht="18" customHeight="1" x14ac:dyDescent="0.25">
      <c r="A210" s="20">
        <v>2013</v>
      </c>
      <c r="B210" s="20">
        <v>97</v>
      </c>
      <c r="C210" s="20">
        <v>8</v>
      </c>
      <c r="D210" s="69">
        <f t="shared" si="9"/>
        <v>105</v>
      </c>
      <c r="E210" s="94">
        <f t="shared" si="10"/>
        <v>8.75</v>
      </c>
      <c r="F210" s="95"/>
      <c r="G210" s="70"/>
      <c r="H210" s="26"/>
      <c r="I210" s="26"/>
      <c r="J210" s="26"/>
      <c r="K210" s="26"/>
      <c r="M210" s="26"/>
      <c r="N210" s="26"/>
      <c r="O210" s="26"/>
      <c r="P210" s="26"/>
      <c r="Q210" s="96">
        <v>2013</v>
      </c>
      <c r="R210" s="96"/>
      <c r="S210" s="20">
        <v>70</v>
      </c>
      <c r="T210" s="20">
        <v>2</v>
      </c>
      <c r="U210" s="69">
        <f t="shared" si="11"/>
        <v>72</v>
      </c>
      <c r="V210" s="94">
        <f>72/12</f>
        <v>6</v>
      </c>
      <c r="W210" s="95"/>
      <c r="X210" s="70"/>
    </row>
    <row r="211" spans="1:24" s="60" customFormat="1" ht="18" customHeight="1" x14ac:dyDescent="0.25">
      <c r="A211" s="24">
        <v>2014</v>
      </c>
      <c r="B211" s="24">
        <v>72</v>
      </c>
      <c r="C211" s="24">
        <v>5</v>
      </c>
      <c r="D211" s="72">
        <f t="shared" si="9"/>
        <v>77</v>
      </c>
      <c r="E211" s="87">
        <f t="shared" si="10"/>
        <v>6.416666666666667</v>
      </c>
      <c r="F211" s="88"/>
      <c r="G211" s="70"/>
      <c r="H211" s="26"/>
      <c r="I211" s="26"/>
      <c r="J211" s="26"/>
      <c r="K211" s="26"/>
      <c r="M211" s="26"/>
      <c r="N211" s="26"/>
      <c r="O211" s="26"/>
      <c r="P211" s="26"/>
      <c r="Q211" s="89">
        <v>2014</v>
      </c>
      <c r="R211" s="89"/>
      <c r="S211" s="24">
        <v>29</v>
      </c>
      <c r="T211" s="24">
        <v>2</v>
      </c>
      <c r="U211" s="72">
        <f t="shared" si="11"/>
        <v>31</v>
      </c>
      <c r="V211" s="87">
        <f>31/12</f>
        <v>2.5833333333333335</v>
      </c>
      <c r="W211" s="88"/>
      <c r="X211" s="70"/>
    </row>
    <row r="212" spans="1:24" s="60" customFormat="1" ht="18" customHeight="1" x14ac:dyDescent="0.25">
      <c r="A212" s="75" t="s">
        <v>93</v>
      </c>
      <c r="B212" s="75" t="s">
        <v>101</v>
      </c>
      <c r="C212" s="75" t="s">
        <v>101</v>
      </c>
      <c r="D212" s="76" t="s">
        <v>101</v>
      </c>
      <c r="E212" s="90">
        <v>0</v>
      </c>
      <c r="F212" s="91"/>
      <c r="G212" s="77"/>
      <c r="H212" s="26"/>
      <c r="I212" s="26"/>
      <c r="J212" s="26"/>
      <c r="K212" s="26"/>
      <c r="M212" s="26"/>
      <c r="N212" s="26"/>
      <c r="O212" s="26"/>
      <c r="P212" s="26"/>
      <c r="Q212" s="92" t="s">
        <v>93</v>
      </c>
      <c r="R212" s="92"/>
      <c r="S212" s="75" t="s">
        <v>101</v>
      </c>
      <c r="T212" s="75" t="s">
        <v>101</v>
      </c>
      <c r="U212" s="76" t="s">
        <v>101</v>
      </c>
      <c r="V212" s="90" t="s">
        <v>101</v>
      </c>
      <c r="W212" s="91"/>
      <c r="X212" s="77"/>
    </row>
    <row r="213" spans="1:24" s="60" customFormat="1" ht="40.15" customHeight="1" thickBot="1" x14ac:dyDescent="0.3">
      <c r="A213" s="78" t="s">
        <v>102</v>
      </c>
      <c r="B213" s="78">
        <f>SUM(B206:B212)</f>
        <v>641</v>
      </c>
      <c r="C213" s="78">
        <f>SUM(C206:C212)</f>
        <v>79</v>
      </c>
      <c r="D213" s="79">
        <f>SUM(D206:D212)</f>
        <v>720</v>
      </c>
      <c r="E213" s="83"/>
      <c r="F213" s="84"/>
      <c r="G213" s="26"/>
      <c r="H213" s="26"/>
      <c r="I213" s="26"/>
      <c r="J213" s="26"/>
      <c r="K213" s="26"/>
      <c r="M213" s="26"/>
      <c r="N213" s="26"/>
      <c r="O213" s="26"/>
      <c r="P213" s="26"/>
      <c r="Q213" s="85" t="s">
        <v>102</v>
      </c>
      <c r="R213" s="85"/>
      <c r="S213" s="78">
        <f>SUM(S206:S212)</f>
        <v>250</v>
      </c>
      <c r="T213" s="78">
        <f>SUM(T206:T212)</f>
        <v>7</v>
      </c>
      <c r="U213" s="79">
        <f>SUM(U206:U212)</f>
        <v>257</v>
      </c>
      <c r="V213" s="83"/>
      <c r="W213" s="84"/>
      <c r="X213" s="26"/>
    </row>
    <row r="214" spans="1:24" s="60" customFormat="1" ht="15" customHeight="1" thickTop="1" x14ac:dyDescent="0.25">
      <c r="A214" s="86" t="s">
        <v>103</v>
      </c>
      <c r="B214" s="86"/>
      <c r="C214" s="86"/>
      <c r="D214" s="86"/>
      <c r="E214" s="86"/>
      <c r="F214" s="86"/>
      <c r="G214" s="86"/>
      <c r="H214" s="26"/>
      <c r="I214" s="80"/>
      <c r="J214" s="80"/>
      <c r="K214" s="80"/>
      <c r="M214" s="80"/>
      <c r="N214" s="80"/>
      <c r="O214" s="80"/>
      <c r="P214" s="80"/>
      <c r="Q214" s="81"/>
      <c r="R214" s="86" t="s">
        <v>103</v>
      </c>
      <c r="S214" s="86"/>
      <c r="T214" s="86"/>
      <c r="U214" s="86"/>
      <c r="V214" s="86"/>
      <c r="W214" s="86"/>
      <c r="X214" s="86"/>
    </row>
    <row r="215" spans="1:24" s="26" customFormat="1" ht="15" customHeight="1" x14ac:dyDescent="0.25">
      <c r="A215" s="86" t="s">
        <v>104</v>
      </c>
      <c r="B215" s="86"/>
      <c r="C215" s="86"/>
      <c r="D215" s="86"/>
      <c r="E215" s="86"/>
      <c r="F215" s="86"/>
      <c r="G215" s="86"/>
      <c r="H215" s="81"/>
      <c r="I215" s="81"/>
      <c r="J215" s="81"/>
      <c r="K215" s="81"/>
      <c r="L215" s="74"/>
      <c r="M215" s="81"/>
      <c r="N215" s="81"/>
      <c r="O215" s="81"/>
      <c r="P215" s="81"/>
      <c r="R215" s="86" t="s">
        <v>104</v>
      </c>
      <c r="S215" s="86"/>
      <c r="T215" s="86"/>
      <c r="U215" s="86"/>
      <c r="V215" s="86"/>
      <c r="W215" s="86"/>
      <c r="X215" s="86"/>
    </row>
    <row r="216" spans="1:24" s="26" customFormat="1" ht="15" customHeight="1" x14ac:dyDescent="0.25">
      <c r="A216" s="82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M216" s="81"/>
      <c r="N216" s="81"/>
      <c r="O216" s="81"/>
      <c r="P216" s="81"/>
    </row>
    <row r="217" spans="1:24" s="26" customFormat="1" ht="15" customHeight="1" x14ac:dyDescent="0.25">
      <c r="A217" s="82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M217" s="81"/>
      <c r="N217" s="81"/>
      <c r="O217" s="81"/>
      <c r="P217" s="81"/>
    </row>
    <row r="218" spans="1:24" s="26" customFormat="1" ht="1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s="26" customFormat="1" ht="27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s="26" customFormat="1" ht="17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80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s="26" customFormat="1" ht="17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8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s="26" customFormat="1" ht="9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8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s="26" customFormat="1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8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</sheetData>
  <mergeCells count="152">
    <mergeCell ref="A116:W116"/>
    <mergeCell ref="A117:W117"/>
    <mergeCell ref="A118:W118"/>
    <mergeCell ref="A120:W120"/>
    <mergeCell ref="A122:J122"/>
    <mergeCell ref="N122:W122"/>
    <mergeCell ref="I126:J126"/>
    <mergeCell ref="V126:W126"/>
    <mergeCell ref="I127:J127"/>
    <mergeCell ref="V127:W127"/>
    <mergeCell ref="I128:J128"/>
    <mergeCell ref="V128:W128"/>
    <mergeCell ref="A123:J123"/>
    <mergeCell ref="N123:V123"/>
    <mergeCell ref="I124:J124"/>
    <mergeCell ref="V124:W124"/>
    <mergeCell ref="I125:J125"/>
    <mergeCell ref="V125:W125"/>
    <mergeCell ref="I132:J132"/>
    <mergeCell ref="V132:W132"/>
    <mergeCell ref="I133:J133"/>
    <mergeCell ref="V133:W133"/>
    <mergeCell ref="I134:J134"/>
    <mergeCell ref="V134:W134"/>
    <mergeCell ref="I129:J129"/>
    <mergeCell ref="V129:W129"/>
    <mergeCell ref="I130:J130"/>
    <mergeCell ref="V130:W130"/>
    <mergeCell ref="I131:J131"/>
    <mergeCell ref="V131:W131"/>
    <mergeCell ref="A138:J138"/>
    <mergeCell ref="N138:W138"/>
    <mergeCell ref="A139:J139"/>
    <mergeCell ref="N139:W139"/>
    <mergeCell ref="H140:I140"/>
    <mergeCell ref="U140:V140"/>
    <mergeCell ref="I135:J135"/>
    <mergeCell ref="V135:W135"/>
    <mergeCell ref="I136:J136"/>
    <mergeCell ref="V136:W136"/>
    <mergeCell ref="I137:J137"/>
    <mergeCell ref="V137:W137"/>
    <mergeCell ref="H144:I144"/>
    <mergeCell ref="U144:V144"/>
    <mergeCell ref="H145:I145"/>
    <mergeCell ref="U145:V145"/>
    <mergeCell ref="H146:I146"/>
    <mergeCell ref="U146:V146"/>
    <mergeCell ref="H141:I141"/>
    <mergeCell ref="U141:V141"/>
    <mergeCell ref="H142:I142"/>
    <mergeCell ref="U142:V142"/>
    <mergeCell ref="H143:I143"/>
    <mergeCell ref="U143:V143"/>
    <mergeCell ref="H150:I150"/>
    <mergeCell ref="U150:V150"/>
    <mergeCell ref="H151:I151"/>
    <mergeCell ref="U151:V151"/>
    <mergeCell ref="H152:I152"/>
    <mergeCell ref="U152:V152"/>
    <mergeCell ref="H147:I147"/>
    <mergeCell ref="U147:V147"/>
    <mergeCell ref="H148:I148"/>
    <mergeCell ref="U148:V148"/>
    <mergeCell ref="H149:I149"/>
    <mergeCell ref="U149:V149"/>
    <mergeCell ref="H156:I156"/>
    <mergeCell ref="U156:V156"/>
    <mergeCell ref="H157:I157"/>
    <mergeCell ref="U157:V157"/>
    <mergeCell ref="H158:I158"/>
    <mergeCell ref="U158:V158"/>
    <mergeCell ref="H153:I153"/>
    <mergeCell ref="U153:V153"/>
    <mergeCell ref="H154:I154"/>
    <mergeCell ref="U154:V154"/>
    <mergeCell ref="H155:I155"/>
    <mergeCell ref="U155:V155"/>
    <mergeCell ref="H162:I162"/>
    <mergeCell ref="U162:V162"/>
    <mergeCell ref="H163:I163"/>
    <mergeCell ref="U163:V163"/>
    <mergeCell ref="H164:I164"/>
    <mergeCell ref="U164:V164"/>
    <mergeCell ref="H159:I159"/>
    <mergeCell ref="U159:V159"/>
    <mergeCell ref="H160:I160"/>
    <mergeCell ref="U160:V160"/>
    <mergeCell ref="H161:I161"/>
    <mergeCell ref="U161:V161"/>
    <mergeCell ref="A172:C174"/>
    <mergeCell ref="N172:P174"/>
    <mergeCell ref="B175:C175"/>
    <mergeCell ref="O175:P175"/>
    <mergeCell ref="B176:C176"/>
    <mergeCell ref="O176:P176"/>
    <mergeCell ref="H165:I165"/>
    <mergeCell ref="U165:V165"/>
    <mergeCell ref="H166:I166"/>
    <mergeCell ref="U166:V166"/>
    <mergeCell ref="A167:J167"/>
    <mergeCell ref="N167:W167"/>
    <mergeCell ref="B180:C180"/>
    <mergeCell ref="O180:P180"/>
    <mergeCell ref="B181:C181"/>
    <mergeCell ref="O181:P181"/>
    <mergeCell ref="B182:C182"/>
    <mergeCell ref="O182:P182"/>
    <mergeCell ref="B177:C177"/>
    <mergeCell ref="O177:P177"/>
    <mergeCell ref="B178:C178"/>
    <mergeCell ref="O178:P178"/>
    <mergeCell ref="B179:C179"/>
    <mergeCell ref="O179:P179"/>
    <mergeCell ref="E205:F205"/>
    <mergeCell ref="Q205:R205"/>
    <mergeCell ref="V205:W205"/>
    <mergeCell ref="E206:F206"/>
    <mergeCell ref="Q206:R206"/>
    <mergeCell ref="V206:W206"/>
    <mergeCell ref="A184:F184"/>
    <mergeCell ref="N184:S184"/>
    <mergeCell ref="A199:H199"/>
    <mergeCell ref="N199:U199"/>
    <mergeCell ref="A201:W201"/>
    <mergeCell ref="A203:F204"/>
    <mergeCell ref="R203:W204"/>
    <mergeCell ref="E209:F209"/>
    <mergeCell ref="Q209:R209"/>
    <mergeCell ref="V209:W209"/>
    <mergeCell ref="E210:F210"/>
    <mergeCell ref="Q210:R210"/>
    <mergeCell ref="V210:W210"/>
    <mergeCell ref="E207:F207"/>
    <mergeCell ref="Q207:R207"/>
    <mergeCell ref="V207:W207"/>
    <mergeCell ref="E208:F208"/>
    <mergeCell ref="Q208:R208"/>
    <mergeCell ref="V208:W208"/>
    <mergeCell ref="E213:F213"/>
    <mergeCell ref="Q213:R213"/>
    <mergeCell ref="V213:W213"/>
    <mergeCell ref="A214:G214"/>
    <mergeCell ref="R214:X214"/>
    <mergeCell ref="A215:G215"/>
    <mergeCell ref="R215:X215"/>
    <mergeCell ref="E211:F211"/>
    <mergeCell ref="Q211:R211"/>
    <mergeCell ref="V211:W211"/>
    <mergeCell ref="E212:F212"/>
    <mergeCell ref="Q212:R212"/>
    <mergeCell ref="V212:W212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64" orientation="landscape" r:id="rId1"/>
  <rowBreaks count="2" manualBreakCount="2">
    <brk id="168" max="22" man="1"/>
    <brk id="21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FEMINICIDIO</vt:lpstr>
      <vt:lpstr>FEMINICIDIO!Área_de_impresión</vt:lpstr>
      <vt:lpstr>FEMINICIDIO!Títulos_a_imprimir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2015-05-14T01:46:54Z</dcterms:created>
  <dcterms:modified xsi:type="dcterms:W3CDTF">2015-05-30T23:10:24Z</dcterms:modified>
</cp:coreProperties>
</file>