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 CELESTE VILLAGOMEZ\7. BOLETINES\B_2019\4. Abril 2019\BV Abril 2019\páginas\"/>
    </mc:Choice>
  </mc:AlternateContent>
  <bookViews>
    <workbookView xWindow="0" yWindow="0" windowWidth="24000" windowHeight="11025" tabRatio="219"/>
  </bookViews>
  <sheets>
    <sheet name="2.8" sheetId="1" r:id="rId1"/>
  </sheets>
  <definedNames>
    <definedName name="_xlnm._FilterDatabase" localSheetId="0" hidden="1">'2.8'!$A$8:$T$8</definedName>
    <definedName name="_xlnm.Print_Area" localSheetId="0">'2.8'!$A$1:$S$42</definedName>
    <definedName name="Excel_BuiltIn__FilterDatabase_3_1">#REF!</definedName>
    <definedName name="Excel_BuiltIn__FilterDatabase_3_1_8" localSheetId="0">#REF!</definedName>
    <definedName name="Excel_BuiltIn__FilterDatabase_3_1_8">#REF!</definedName>
    <definedName name="Excel_BuiltIn_Print_Titles_1_1" localSheetId="0">#REF!</definedName>
    <definedName name="Excel_BuiltIn_Print_Titles_1_1">#REF!</definedName>
    <definedName name="Excel_BuiltIn_Print_Titles_2" localSheetId="0">#REF!</definedName>
    <definedName name="Excel_BuiltIn_Print_Titles_2">#REF!</definedName>
    <definedName name="regioncita">#REF!</definedName>
  </definedNames>
  <calcPr calcId="162913"/>
</workbook>
</file>

<file path=xl/calcChain.xml><?xml version="1.0" encoding="utf-8"?>
<calcChain xmlns="http://schemas.openxmlformats.org/spreadsheetml/2006/main">
  <c r="N37" i="1" l="1"/>
  <c r="I29" i="1" l="1"/>
  <c r="I9" i="1" l="1"/>
  <c r="O9" i="1" s="1"/>
  <c r="Q29" i="1"/>
  <c r="C29" i="1"/>
  <c r="E29" i="1" s="1"/>
  <c r="Q9" i="1" l="1"/>
  <c r="K9" i="1"/>
  <c r="M9" i="1"/>
  <c r="D37" i="1"/>
  <c r="F37" i="1"/>
  <c r="I13" i="1"/>
  <c r="O13" i="1" s="1"/>
  <c r="I16" i="1"/>
  <c r="K16" i="1" s="1"/>
  <c r="I26" i="1"/>
  <c r="O26" i="1" s="1"/>
  <c r="C9" i="1"/>
  <c r="C22" i="1"/>
  <c r="C19" i="1"/>
  <c r="E19" i="1" s="1"/>
  <c r="C10" i="1"/>
  <c r="E10" i="1" s="1"/>
  <c r="C23" i="1"/>
  <c r="E23" i="1" s="1"/>
  <c r="C25" i="1"/>
  <c r="C27" i="1"/>
  <c r="E27" i="1" s="1"/>
  <c r="I20" i="1"/>
  <c r="O20" i="1" s="1"/>
  <c r="I12" i="1"/>
  <c r="M12" i="1" s="1"/>
  <c r="I17" i="1"/>
  <c r="K17" i="1" s="1"/>
  <c r="I33" i="1"/>
  <c r="O33" i="1" s="1"/>
  <c r="I30" i="1"/>
  <c r="M30" i="1" s="1"/>
  <c r="I18" i="1"/>
  <c r="O18" i="1" s="1"/>
  <c r="I31" i="1"/>
  <c r="O31" i="1" s="1"/>
  <c r="I28" i="1"/>
  <c r="M28" i="1" s="1"/>
  <c r="I32" i="1"/>
  <c r="K32" i="1" s="1"/>
  <c r="I14" i="1"/>
  <c r="K14" i="1" s="1"/>
  <c r="C14" i="1"/>
  <c r="E14" i="1" s="1"/>
  <c r="C13" i="1"/>
  <c r="C33" i="1"/>
  <c r="E33" i="1" s="1"/>
  <c r="C17" i="1"/>
  <c r="E17" i="1" s="1"/>
  <c r="C18" i="1"/>
  <c r="C16" i="1"/>
  <c r="C12" i="1"/>
  <c r="C30" i="1"/>
  <c r="E30" i="1" s="1"/>
  <c r="C32" i="1"/>
  <c r="E32" i="1" s="1"/>
  <c r="C28" i="1"/>
  <c r="E28" i="1" s="1"/>
  <c r="C31" i="1"/>
  <c r="C20" i="1"/>
  <c r="P37" i="1"/>
  <c r="I22" i="1"/>
  <c r="K22" i="1" s="1"/>
  <c r="I21" i="1"/>
  <c r="Q21" i="1" s="1"/>
  <c r="I11" i="1"/>
  <c r="M11" i="1" s="1"/>
  <c r="I15" i="1"/>
  <c r="M15" i="1" s="1"/>
  <c r="L37" i="1"/>
  <c r="I27" i="1"/>
  <c r="K27" i="1" s="1"/>
  <c r="I10" i="1"/>
  <c r="O10" i="1" s="1"/>
  <c r="I25" i="1"/>
  <c r="M25" i="1" s="1"/>
  <c r="I23" i="1"/>
  <c r="M23" i="1" s="1"/>
  <c r="I24" i="1"/>
  <c r="K24" i="1" s="1"/>
  <c r="I19" i="1"/>
  <c r="M19" i="1" s="1"/>
  <c r="J37" i="1"/>
  <c r="C21" i="1"/>
  <c r="C11" i="1"/>
  <c r="E11" i="1" s="1"/>
  <c r="C15" i="1"/>
  <c r="E15" i="1" s="1"/>
  <c r="C24" i="1"/>
  <c r="E24" i="1" s="1"/>
  <c r="C26" i="1"/>
  <c r="G16" i="1" l="1"/>
  <c r="E16" i="1"/>
  <c r="G13" i="1"/>
  <c r="E13" i="1"/>
  <c r="G18" i="1"/>
  <c r="E18" i="1"/>
  <c r="G25" i="1"/>
  <c r="E25" i="1"/>
  <c r="G22" i="1"/>
  <c r="E22" i="1"/>
  <c r="G20" i="1"/>
  <c r="E20" i="1"/>
  <c r="G9" i="1"/>
  <c r="E9" i="1"/>
  <c r="G26" i="1"/>
  <c r="E26" i="1"/>
  <c r="G21" i="1"/>
  <c r="E21" i="1"/>
  <c r="G31" i="1"/>
  <c r="E31" i="1"/>
  <c r="G12" i="1"/>
  <c r="E12" i="1"/>
  <c r="G30" i="1"/>
  <c r="G17" i="1"/>
  <c r="G14" i="1"/>
  <c r="M26" i="1"/>
  <c r="O30" i="1"/>
  <c r="Q25" i="1"/>
  <c r="M33" i="1"/>
  <c r="G29" i="1"/>
  <c r="G10" i="1"/>
  <c r="G11" i="1"/>
  <c r="M21" i="1"/>
  <c r="G32" i="1"/>
  <c r="M13" i="1"/>
  <c r="K18" i="1"/>
  <c r="K21" i="1"/>
  <c r="K28" i="1"/>
  <c r="Q16" i="1"/>
  <c r="M17" i="1"/>
  <c r="O17" i="1"/>
  <c r="M16" i="1"/>
  <c r="Q14" i="1"/>
  <c r="M24" i="1"/>
  <c r="O24" i="1"/>
  <c r="K20" i="1"/>
  <c r="K26" i="1"/>
  <c r="Q27" i="1"/>
  <c r="O27" i="1"/>
  <c r="Q32" i="1"/>
  <c r="M29" i="1"/>
  <c r="O29" i="1"/>
  <c r="K30" i="1"/>
  <c r="M10" i="1"/>
  <c r="Q17" i="1"/>
  <c r="Q30" i="1"/>
  <c r="Q13" i="1"/>
  <c r="K29" i="1"/>
  <c r="M27" i="1"/>
  <c r="M20" i="1"/>
  <c r="K13" i="1"/>
  <c r="O11" i="1"/>
  <c r="O32" i="1"/>
  <c r="Q19" i="1"/>
  <c r="M32" i="1"/>
  <c r="K11" i="1"/>
  <c r="M18" i="1"/>
  <c r="Q20" i="1"/>
  <c r="K25" i="1"/>
  <c r="K12" i="1"/>
  <c r="O15" i="1"/>
  <c r="M14" i="1"/>
  <c r="O25" i="1"/>
  <c r="Q12" i="1"/>
  <c r="K15" i="1"/>
  <c r="Q26" i="1"/>
  <c r="Q11" i="1"/>
  <c r="K23" i="1"/>
  <c r="K31" i="1"/>
  <c r="Q24" i="1"/>
  <c r="O21" i="1"/>
  <c r="O16" i="1"/>
  <c r="O28" i="1"/>
  <c r="M31" i="1"/>
  <c r="M22" i="1"/>
  <c r="Q15" i="1"/>
  <c r="Q23" i="1"/>
  <c r="O22" i="1"/>
  <c r="Q31" i="1"/>
  <c r="O23" i="1"/>
  <c r="I37" i="1"/>
  <c r="Q33" i="1"/>
  <c r="K19" i="1"/>
  <c r="Q22" i="1"/>
  <c r="O12" i="1"/>
  <c r="Q28" i="1"/>
  <c r="K10" i="1"/>
  <c r="Q10" i="1"/>
  <c r="K33" i="1"/>
  <c r="O19" i="1"/>
  <c r="Q18" i="1"/>
  <c r="O14" i="1"/>
  <c r="C37" i="1"/>
  <c r="G37" i="1" s="1"/>
  <c r="G23" i="1"/>
  <c r="G19" i="1"/>
  <c r="G15" i="1"/>
  <c r="G28" i="1"/>
  <c r="G27" i="1"/>
  <c r="G24" i="1"/>
  <c r="G33" i="1"/>
  <c r="O37" i="1" l="1"/>
  <c r="M37" i="1"/>
  <c r="Q37" i="1"/>
  <c r="K37" i="1"/>
  <c r="E37" i="1"/>
</calcChain>
</file>

<file path=xl/sharedStrings.xml><?xml version="1.0" encoding="utf-8"?>
<sst xmlns="http://schemas.openxmlformats.org/spreadsheetml/2006/main" count="53" uniqueCount="46">
  <si>
    <t>Total</t>
  </si>
  <si>
    <t>Mujeres</t>
  </si>
  <si>
    <t>%</t>
  </si>
  <si>
    <t>Hombres</t>
  </si>
  <si>
    <t>N°</t>
  </si>
  <si>
    <t xml:space="preserve">CASOS ATENDIDOS A PERSONAS AFECTADAS POR HECHOS DE VIOLENCIA CONTRA LAS MUJERES, LOS INTEGRANTES DEL GRUPO FAMILIAR Y PERSONAS AFECTADAS POR VIOLENCIA SEXUAL, ATENDIDAS POR EL PNCVFS,  SEGÚN DEPARTAMENTO, SEXO DE LA VÍCTIMA Y TIPO DE VIOLENCIA </t>
  </si>
  <si>
    <t>Casos atendidos por los CEMs, según sexo</t>
  </si>
  <si>
    <t>Casos atendidos por los CEMs, según tipo de violencia</t>
  </si>
  <si>
    <t>Amazonas</t>
  </si>
  <si>
    <t>Ancash</t>
  </si>
  <si>
    <t>Apurimac</t>
  </si>
  <si>
    <t>Arequipa</t>
  </si>
  <si>
    <t>Ayacucho</t>
  </si>
  <si>
    <t>Cajamarca</t>
  </si>
  <si>
    <t>Callao</t>
  </si>
  <si>
    <t>Cusco</t>
  </si>
  <si>
    <t>Huancavelica</t>
  </si>
  <si>
    <t>Huanuco</t>
  </si>
  <si>
    <t>Ica</t>
  </si>
  <si>
    <t>Junin</t>
  </si>
  <si>
    <t>La Libertad</t>
  </si>
  <si>
    <t>Lambayeque</t>
  </si>
  <si>
    <t>Loreto</t>
  </si>
  <si>
    <t>Madre De Dios</t>
  </si>
  <si>
    <t>Moquegua</t>
  </si>
  <si>
    <t>Pasco</t>
  </si>
  <si>
    <t>Piura</t>
  </si>
  <si>
    <t>Puno</t>
  </si>
  <si>
    <t>San Martin</t>
  </si>
  <si>
    <t>Tacna</t>
  </si>
  <si>
    <t>Tumbes</t>
  </si>
  <si>
    <t>Ucayali</t>
  </si>
  <si>
    <t>(/1) Mujeres alguna vez unidas de 15 a 49 años que han sufrido alguna vez violencia por parte de su esposo o compañero.</t>
  </si>
  <si>
    <t>Fuente : Registro de casos del CEM</t>
  </si>
  <si>
    <t>Elaboración : UGIGC - PNCVFS</t>
  </si>
  <si>
    <t>Departamento</t>
  </si>
  <si>
    <t>Cuadro N° 2.8</t>
  </si>
  <si>
    <t>Lima /2</t>
  </si>
  <si>
    <t>(/2) Comprende los 43 distritos que conforman la provincia de Lima</t>
  </si>
  <si>
    <r>
      <t xml:space="preserve">Económica </t>
    </r>
    <r>
      <rPr>
        <b/>
        <sz val="8"/>
        <color indexed="9"/>
        <rFont val="Arial Narrow"/>
        <family val="2"/>
      </rPr>
      <t>o Patrimonial</t>
    </r>
  </si>
  <si>
    <t>Psicológica</t>
  </si>
  <si>
    <t>Física</t>
  </si>
  <si>
    <t>Sexual</t>
  </si>
  <si>
    <t>Periodo : Enero - Abril 2019 (Preliminar)</t>
  </si>
  <si>
    <t>(/) Lima Provincia es 65,7%, Lima Metropolitana es 60,2%. ENDES 2018</t>
  </si>
  <si>
    <t>Violencia piscológica, física y/o sexual (/1) ENDES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</si>
</sst>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4" x14ac:knownFonts="1">
    <font>
      <sz val="10"/>
      <name val="Arial"/>
    </font>
    <font>
      <sz val="10"/>
      <name val="Arial"/>
      <family val="2"/>
    </font>
    <font>
      <b/>
      <sz val="8"/>
      <color indexed="9"/>
      <name val="Arial Narrow"/>
      <family val="2"/>
    </font>
    <font>
      <sz val="11"/>
      <color theme="1"/>
      <name val="Calibri"/>
      <family val="2"/>
      <scheme val="minor"/>
    </font>
    <font>
      <b/>
      <sz val="10"/>
      <color theme="0"/>
      <name val="Arial Narrow"/>
      <family val="2"/>
    </font>
    <font>
      <b/>
      <sz val="14"/>
      <color theme="1"/>
      <name val="Arial Narrow"/>
      <family val="2"/>
    </font>
    <font>
      <sz val="10"/>
      <name val="Arial Narrow"/>
      <family val="2"/>
    </font>
    <font>
      <b/>
      <sz val="14"/>
      <name val="Arial Narrow"/>
      <family val="2"/>
    </font>
    <font>
      <b/>
      <sz val="14"/>
      <color indexed="12"/>
      <name val="Arial Narrow"/>
      <family val="2"/>
    </font>
    <font>
      <b/>
      <sz val="10"/>
      <name val="Arial Narrow"/>
      <family val="2"/>
    </font>
    <font>
      <sz val="10"/>
      <color theme="0"/>
      <name val="Arial Narrow"/>
      <family val="2"/>
    </font>
    <font>
      <sz val="10"/>
      <color indexed="8"/>
      <name val="Arial Narrow"/>
      <family val="2"/>
    </font>
    <font>
      <sz val="8"/>
      <color theme="1"/>
      <name val="Arial Narrow"/>
      <family val="2"/>
    </font>
    <font>
      <sz val="8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/>
        <bgColor theme="0"/>
      </patternFill>
    </fill>
    <fill>
      <patternFill patternType="solid">
        <fgColor theme="0" tint="-0.14996795556505021"/>
        <bgColor theme="0"/>
      </patternFill>
    </fill>
    <fill>
      <patternFill patternType="solid">
        <fgColor rgb="FF305496"/>
        <bgColor theme="0"/>
      </patternFill>
    </fill>
    <fill>
      <patternFill patternType="solid">
        <fgColor rgb="FFDDEBF7"/>
        <bgColor indexed="64"/>
      </patternFill>
    </fill>
  </fills>
  <borders count="10">
    <border>
      <left/>
      <right/>
      <top/>
      <bottom/>
      <diagonal/>
    </border>
    <border>
      <left/>
      <right/>
      <top style="medium">
        <color rgb="FF969696"/>
      </top>
      <bottom style="medium">
        <color rgb="FF969696"/>
      </bottom>
      <diagonal/>
    </border>
    <border>
      <left/>
      <right/>
      <top/>
      <bottom style="hair">
        <color rgb="FF305496"/>
      </bottom>
      <diagonal/>
    </border>
    <border>
      <left/>
      <right style="medium">
        <color rgb="FF305496"/>
      </right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thin">
        <color theme="0"/>
      </top>
      <bottom/>
      <diagonal/>
    </border>
    <border>
      <left/>
      <right style="medium">
        <color rgb="FF305496"/>
      </right>
      <top style="medium">
        <color rgb="FF969696"/>
      </top>
      <bottom style="medium">
        <color rgb="FF969696"/>
      </bottom>
      <diagonal/>
    </border>
    <border>
      <left/>
      <right style="medium">
        <color rgb="FF305496"/>
      </right>
      <top/>
      <bottom/>
      <diagonal/>
    </border>
  </borders>
  <cellStyleXfs count="14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69">
    <xf numFmtId="0" fontId="0" fillId="0" borderId="0" xfId="0"/>
    <xf numFmtId="49" fontId="4" fillId="6" borderId="7" xfId="5" applyNumberFormat="1" applyFont="1" applyFill="1" applyBorder="1" applyAlignment="1">
      <alignment horizontal="right" vertical="center" wrapText="1"/>
    </xf>
    <xf numFmtId="0" fontId="5" fillId="3" borderId="0" xfId="0" applyFont="1" applyFill="1" applyAlignment="1">
      <alignment vertical="center"/>
    </xf>
    <xf numFmtId="0" fontId="6" fillId="3" borderId="0" xfId="5" applyFont="1" applyFill="1"/>
    <xf numFmtId="0" fontId="6" fillId="3" borderId="0" xfId="5" applyFont="1" applyFill="1" applyAlignment="1">
      <alignment horizontal="centerContinuous"/>
    </xf>
    <xf numFmtId="0" fontId="6" fillId="3" borderId="0" xfId="5" applyFont="1" applyFill="1" applyAlignment="1">
      <alignment horizontal="centerContinuous" vertical="center" wrapText="1"/>
    </xf>
    <xf numFmtId="0" fontId="8" fillId="3" borderId="0" xfId="5" applyFont="1" applyFill="1" applyAlignment="1">
      <alignment horizontal="justify" vertical="center" wrapText="1"/>
    </xf>
    <xf numFmtId="0" fontId="6" fillId="3" borderId="0" xfId="0" applyFont="1" applyFill="1" applyAlignment="1">
      <alignment horizontal="justify" vertical="center" wrapText="1"/>
    </xf>
    <xf numFmtId="0" fontId="6" fillId="3" borderId="0" xfId="5" applyFont="1" applyFill="1" applyAlignment="1">
      <alignment horizontal="center"/>
    </xf>
    <xf numFmtId="0" fontId="9" fillId="3" borderId="0" xfId="5" applyFont="1" applyFill="1" applyAlignment="1">
      <alignment vertical="center"/>
    </xf>
    <xf numFmtId="0" fontId="6" fillId="3" borderId="0" xfId="0" applyFont="1" applyFill="1" applyAlignment="1">
      <alignment vertical="center" wrapText="1"/>
    </xf>
    <xf numFmtId="49" fontId="4" fillId="6" borderId="0" xfId="5" applyNumberFormat="1" applyFont="1" applyFill="1" applyBorder="1" applyAlignment="1">
      <alignment horizontal="center" vertical="center" wrapText="1"/>
    </xf>
    <xf numFmtId="0" fontId="6" fillId="7" borderId="2" xfId="5" applyFont="1" applyFill="1" applyBorder="1" applyAlignment="1">
      <alignment horizontal="center" vertical="center"/>
    </xf>
    <xf numFmtId="0" fontId="11" fillId="7" borderId="3" xfId="6" applyFont="1" applyFill="1" applyBorder="1" applyAlignment="1">
      <alignment horizontal="left" vertical="center" wrapText="1"/>
    </xf>
    <xf numFmtId="3" fontId="9" fillId="7" borderId="2" xfId="5" applyNumberFormat="1" applyFont="1" applyFill="1" applyBorder="1" applyAlignment="1">
      <alignment horizontal="right" vertical="center" wrapText="1"/>
    </xf>
    <xf numFmtId="3" fontId="6" fillId="7" borderId="2" xfId="0" applyNumberFormat="1" applyFont="1" applyFill="1" applyBorder="1" applyAlignment="1">
      <alignment horizontal="right" vertical="center"/>
    </xf>
    <xf numFmtId="9" fontId="6" fillId="7" borderId="2" xfId="12" applyFont="1" applyFill="1" applyBorder="1" applyAlignment="1">
      <alignment horizontal="right" vertical="center" wrapText="1"/>
    </xf>
    <xf numFmtId="3" fontId="6" fillId="7" borderId="2" xfId="5" applyNumberFormat="1" applyFont="1" applyFill="1" applyBorder="1" applyAlignment="1">
      <alignment horizontal="right" vertical="center" wrapText="1"/>
    </xf>
    <xf numFmtId="164" fontId="6" fillId="7" borderId="2" xfId="12" applyNumberFormat="1" applyFont="1" applyFill="1" applyBorder="1" applyAlignment="1">
      <alignment horizontal="right" vertical="center" wrapText="1"/>
    </xf>
    <xf numFmtId="0" fontId="6" fillId="7" borderId="4" xfId="5" applyFont="1" applyFill="1" applyBorder="1" applyAlignment="1">
      <alignment horizontal="center" vertical="center"/>
    </xf>
    <xf numFmtId="0" fontId="11" fillId="7" borderId="5" xfId="6" applyFont="1" applyFill="1" applyBorder="1" applyAlignment="1">
      <alignment horizontal="left" vertical="center" wrapText="1"/>
    </xf>
    <xf numFmtId="3" fontId="9" fillId="7" borderId="4" xfId="5" applyNumberFormat="1" applyFont="1" applyFill="1" applyBorder="1" applyAlignment="1">
      <alignment horizontal="right" vertical="center" wrapText="1"/>
    </xf>
    <xf numFmtId="3" fontId="6" fillId="7" borderId="4" xfId="5" applyNumberFormat="1" applyFont="1" applyFill="1" applyBorder="1" applyAlignment="1">
      <alignment horizontal="right" vertical="center" wrapText="1"/>
    </xf>
    <xf numFmtId="9" fontId="6" fillId="7" borderId="4" xfId="12" applyFont="1" applyFill="1" applyBorder="1" applyAlignment="1">
      <alignment horizontal="right" vertical="center" wrapText="1"/>
    </xf>
    <xf numFmtId="0" fontId="6" fillId="5" borderId="0" xfId="5" applyFont="1" applyFill="1"/>
    <xf numFmtId="3" fontId="6" fillId="7" borderId="4" xfId="0" applyNumberFormat="1" applyFont="1" applyFill="1" applyBorder="1" applyAlignment="1">
      <alignment horizontal="right" vertical="center"/>
    </xf>
    <xf numFmtId="3" fontId="6" fillId="7" borderId="6" xfId="5" applyNumberFormat="1" applyFont="1" applyFill="1" applyBorder="1" applyAlignment="1">
      <alignment horizontal="right" vertical="center" wrapText="1"/>
    </xf>
    <xf numFmtId="9" fontId="6" fillId="7" borderId="6" xfId="12" applyFont="1" applyFill="1" applyBorder="1" applyAlignment="1">
      <alignment horizontal="right" vertical="center" wrapText="1"/>
    </xf>
    <xf numFmtId="0" fontId="6" fillId="7" borderId="0" xfId="5" applyFont="1" applyFill="1" applyBorder="1" applyAlignment="1">
      <alignment horizontal="center" vertical="center"/>
    </xf>
    <xf numFmtId="0" fontId="11" fillId="7" borderId="9" xfId="6" applyFont="1" applyFill="1" applyBorder="1" applyAlignment="1">
      <alignment horizontal="left" vertical="center" wrapText="1"/>
    </xf>
    <xf numFmtId="3" fontId="9" fillId="7" borderId="0" xfId="5" applyNumberFormat="1" applyFont="1" applyFill="1" applyBorder="1" applyAlignment="1">
      <alignment horizontal="right" vertical="center" wrapText="1"/>
    </xf>
    <xf numFmtId="3" fontId="6" fillId="7" borderId="0" xfId="0" applyNumberFormat="1" applyFont="1" applyFill="1" applyBorder="1" applyAlignment="1">
      <alignment horizontal="right" vertical="center"/>
    </xf>
    <xf numFmtId="9" fontId="6" fillId="7" borderId="0" xfId="12" applyFont="1" applyFill="1" applyBorder="1" applyAlignment="1">
      <alignment horizontal="right" vertical="center" wrapText="1"/>
    </xf>
    <xf numFmtId="3" fontId="6" fillId="7" borderId="0" xfId="5" applyNumberFormat="1" applyFont="1" applyFill="1" applyBorder="1" applyAlignment="1">
      <alignment horizontal="right" vertical="center" wrapText="1"/>
    </xf>
    <xf numFmtId="3" fontId="4" fillId="6" borderId="1" xfId="5" applyNumberFormat="1" applyFont="1" applyFill="1" applyBorder="1" applyAlignment="1">
      <alignment horizontal="right" vertical="center" wrapText="1"/>
    </xf>
    <xf numFmtId="9" fontId="4" fillId="6" borderId="1" xfId="12" applyNumberFormat="1" applyFont="1" applyFill="1" applyBorder="1" applyAlignment="1">
      <alignment horizontal="right" vertical="center" wrapText="1"/>
    </xf>
    <xf numFmtId="164" fontId="4" fillId="6" borderId="1" xfId="12" applyNumberFormat="1" applyFont="1" applyFill="1" applyBorder="1" applyAlignment="1">
      <alignment horizontal="right" vertical="center" wrapText="1"/>
    </xf>
    <xf numFmtId="9" fontId="4" fillId="6" borderId="1" xfId="12" applyFont="1" applyFill="1" applyBorder="1" applyAlignment="1">
      <alignment horizontal="right" vertical="center" wrapText="1"/>
    </xf>
    <xf numFmtId="0" fontId="12" fillId="3" borderId="0" xfId="0" applyFont="1" applyFill="1" applyBorder="1" applyAlignment="1">
      <alignment vertical="center"/>
    </xf>
    <xf numFmtId="3" fontId="9" fillId="4" borderId="0" xfId="5" applyNumberFormat="1" applyFont="1" applyFill="1" applyBorder="1" applyAlignment="1">
      <alignment horizontal="center" vertical="center" wrapText="1"/>
    </xf>
    <xf numFmtId="9" fontId="9" fillId="4" borderId="0" xfId="12" applyFont="1" applyFill="1" applyBorder="1" applyAlignment="1">
      <alignment horizontal="center" vertical="center" wrapText="1"/>
    </xf>
    <xf numFmtId="9" fontId="9" fillId="3" borderId="0" xfId="12" applyFont="1" applyFill="1" applyBorder="1" applyAlignment="1">
      <alignment horizontal="center" vertical="center" wrapText="1"/>
    </xf>
    <xf numFmtId="164" fontId="9" fillId="3" borderId="0" xfId="12" applyNumberFormat="1" applyFont="1" applyFill="1" applyBorder="1" applyAlignment="1">
      <alignment horizontal="center" vertical="center" wrapText="1"/>
    </xf>
    <xf numFmtId="0" fontId="6" fillId="3" borderId="0" xfId="2" applyFont="1" applyFill="1"/>
    <xf numFmtId="0" fontId="13" fillId="2" borderId="0" xfId="5" applyFont="1" applyFill="1" applyAlignment="1">
      <alignment vertical="center"/>
    </xf>
    <xf numFmtId="0" fontId="13" fillId="3" borderId="0" xfId="5" applyFont="1" applyFill="1"/>
    <xf numFmtId="0" fontId="6" fillId="3" borderId="0" xfId="5" applyFont="1" applyFill="1" applyAlignment="1">
      <alignment vertical="center" wrapText="1"/>
    </xf>
    <xf numFmtId="0" fontId="9" fillId="4" borderId="0" xfId="0" applyFont="1" applyFill="1" applyAlignment="1">
      <alignment horizontal="left" vertical="center" indent="1"/>
    </xf>
    <xf numFmtId="0" fontId="9" fillId="4" borderId="0" xfId="2" applyFont="1" applyFill="1" applyAlignment="1">
      <alignment vertical="center"/>
    </xf>
    <xf numFmtId="0" fontId="6" fillId="3" borderId="0" xfId="5" applyFont="1" applyFill="1" applyBorder="1" applyAlignment="1">
      <alignment horizontal="centerContinuous" vertical="center" wrapText="1"/>
    </xf>
    <xf numFmtId="0" fontId="6" fillId="3" borderId="0" xfId="5" applyFont="1" applyFill="1" applyProtection="1">
      <protection locked="0"/>
    </xf>
    <xf numFmtId="0" fontId="9" fillId="4" borderId="0" xfId="5" applyFont="1" applyFill="1" applyBorder="1" applyAlignment="1" applyProtection="1">
      <alignment vertical="center" wrapText="1"/>
      <protection locked="0"/>
    </xf>
    <xf numFmtId="0" fontId="9" fillId="4" borderId="0" xfId="5" applyNumberFormat="1" applyFont="1" applyFill="1" applyBorder="1" applyAlignment="1" applyProtection="1">
      <alignment horizontal="center" vertical="center" wrapText="1"/>
      <protection locked="0"/>
    </xf>
    <xf numFmtId="0" fontId="6" fillId="3" borderId="0" xfId="5" applyFont="1" applyFill="1" applyAlignment="1" applyProtection="1">
      <alignment vertical="center" wrapText="1"/>
      <protection locked="0"/>
    </xf>
    <xf numFmtId="0" fontId="9" fillId="3" borderId="0" xfId="5" applyNumberFormat="1" applyFont="1" applyFill="1" applyBorder="1" applyAlignment="1" applyProtection="1">
      <alignment horizontal="center" vertical="center" wrapText="1"/>
      <protection locked="0"/>
    </xf>
    <xf numFmtId="49" fontId="4" fillId="6" borderId="0" xfId="5" applyNumberFormat="1" applyFont="1" applyFill="1" applyBorder="1" applyAlignment="1">
      <alignment horizontal="center" vertical="center" wrapText="1"/>
    </xf>
    <xf numFmtId="49" fontId="4" fillId="6" borderId="7" xfId="5" applyNumberFormat="1" applyFont="1" applyFill="1" applyBorder="1" applyAlignment="1">
      <alignment horizontal="right" vertical="top" wrapText="1"/>
    </xf>
    <xf numFmtId="49" fontId="4" fillId="6" borderId="0" xfId="5" applyNumberFormat="1" applyFont="1" applyFill="1" applyBorder="1" applyAlignment="1">
      <alignment horizontal="center" vertical="top" wrapText="1"/>
    </xf>
    <xf numFmtId="0" fontId="6" fillId="3" borderId="0" xfId="5" applyFont="1" applyFill="1" applyAlignment="1">
      <alignment vertical="top"/>
    </xf>
    <xf numFmtId="49" fontId="4" fillId="6" borderId="7" xfId="5" applyNumberFormat="1" applyFont="1" applyFill="1" applyBorder="1" applyAlignment="1">
      <alignment horizontal="center" vertical="top" wrapText="1"/>
    </xf>
    <xf numFmtId="49" fontId="4" fillId="6" borderId="7" xfId="5" applyNumberFormat="1" applyFont="1" applyFill="1" applyBorder="1" applyAlignment="1">
      <alignment horizontal="center" vertical="center" wrapText="1"/>
    </xf>
    <xf numFmtId="10" fontId="6" fillId="3" borderId="0" xfId="5" applyNumberFormat="1" applyFont="1" applyFill="1"/>
    <xf numFmtId="0" fontId="4" fillId="6" borderId="1" xfId="5" applyFont="1" applyFill="1" applyBorder="1" applyAlignment="1">
      <alignment horizontal="center" vertical="center" wrapText="1"/>
    </xf>
    <xf numFmtId="0" fontId="4" fillId="6" borderId="8" xfId="5" applyFont="1" applyFill="1" applyBorder="1" applyAlignment="1">
      <alignment horizontal="center" vertical="center" wrapText="1"/>
    </xf>
    <xf numFmtId="0" fontId="7" fillId="3" borderId="0" xfId="5" applyFont="1" applyFill="1" applyAlignment="1">
      <alignment horizontal="justify" vertical="center" wrapText="1"/>
    </xf>
    <xf numFmtId="0" fontId="4" fillId="6" borderId="0" xfId="5" applyFont="1" applyFill="1" applyBorder="1" applyAlignment="1">
      <alignment horizontal="center" vertical="center" wrapText="1"/>
    </xf>
    <xf numFmtId="0" fontId="10" fillId="6" borderId="0" xfId="2" applyFont="1" applyFill="1" applyBorder="1"/>
    <xf numFmtId="49" fontId="4" fillId="6" borderId="0" xfId="5" applyNumberFormat="1" applyFont="1" applyFill="1" applyBorder="1" applyAlignment="1">
      <alignment horizontal="center" vertical="center" wrapText="1"/>
    </xf>
    <xf numFmtId="0" fontId="4" fillId="6" borderId="0" xfId="5" applyFont="1" applyFill="1" applyBorder="1" applyAlignment="1">
      <alignment horizontal="right" vertical="center" wrapText="1"/>
    </xf>
  </cellXfs>
  <cellStyles count="14">
    <cellStyle name="Categoría del Piloto de Datos" xfId="1"/>
    <cellStyle name="Normal" xfId="0" builtinId="0"/>
    <cellStyle name="Normal 2" xfId="2"/>
    <cellStyle name="Normal 3" xfId="3"/>
    <cellStyle name="Normal 4" xfId="4"/>
    <cellStyle name="Normal_Directorio CEMs - agos - 2009 - UGTAI" xfId="5"/>
    <cellStyle name="Normal_Hoja4" xfId="6"/>
    <cellStyle name="Piloto de Datos Ángulo" xfId="7"/>
    <cellStyle name="Piloto de Datos Campo" xfId="8"/>
    <cellStyle name="Piloto de Datos Resultado" xfId="9"/>
    <cellStyle name="Piloto de Datos Título" xfId="10"/>
    <cellStyle name="Piloto de Datos Valor" xfId="11"/>
    <cellStyle name="Porcentaje" xfId="12" builtinId="5"/>
    <cellStyle name="Porcentual 2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6"/>
  <sheetViews>
    <sheetView showGridLines="0" tabSelected="1" view="pageBreakPreview" zoomScale="90" zoomScaleSheetLayoutView="90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T6" sqref="T6"/>
    </sheetView>
  </sheetViews>
  <sheetFormatPr baseColWidth="10" defaultColWidth="11.42578125" defaultRowHeight="12.75" x14ac:dyDescent="0.2"/>
  <cols>
    <col min="1" max="1" width="4.7109375" style="3" customWidth="1"/>
    <col min="2" max="2" width="13.85546875" style="3" customWidth="1"/>
    <col min="3" max="3" width="7" style="3" customWidth="1"/>
    <col min="4" max="4" width="8.28515625" style="3" customWidth="1"/>
    <col min="5" max="5" width="5.140625" style="3" customWidth="1"/>
    <col min="6" max="6" width="8.28515625" style="3" customWidth="1"/>
    <col min="7" max="7" width="5.140625" style="3" customWidth="1"/>
    <col min="8" max="8" width="1.140625" style="3" customWidth="1"/>
    <col min="9" max="9" width="7" style="3" customWidth="1"/>
    <col min="10" max="10" width="11.140625" style="3" customWidth="1"/>
    <col min="11" max="11" width="5.7109375" style="3" customWidth="1"/>
    <col min="12" max="12" width="9.5703125" style="3" customWidth="1"/>
    <col min="13" max="13" width="6.42578125" style="3" customWidth="1"/>
    <col min="14" max="14" width="8.7109375" style="3" customWidth="1"/>
    <col min="15" max="15" width="6.5703125" style="3" customWidth="1"/>
    <col min="16" max="16" width="8.7109375" style="3" customWidth="1"/>
    <col min="17" max="17" width="5.7109375" style="3" customWidth="1"/>
    <col min="18" max="18" width="1.140625" style="3" customWidth="1"/>
    <col min="19" max="19" width="15.140625" style="3" customWidth="1"/>
    <col min="20" max="16384" width="11.42578125" style="3"/>
  </cols>
  <sheetData>
    <row r="1" spans="1:20" ht="18" x14ac:dyDescent="0.2">
      <c r="A1" s="2" t="s">
        <v>36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</row>
    <row r="2" spans="1:20" ht="6" customHeight="1" x14ac:dyDescent="0.2">
      <c r="B2" s="5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spans="1:20" ht="57" customHeight="1" x14ac:dyDescent="0.2">
      <c r="A3" s="64" t="s">
        <v>5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</row>
    <row r="4" spans="1:20" ht="6" customHeight="1" x14ac:dyDescent="0.2">
      <c r="B4" s="6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8"/>
      <c r="R4" s="8"/>
      <c r="S4" s="4"/>
    </row>
    <row r="5" spans="1:20" ht="13.5" customHeight="1" x14ac:dyDescent="0.2">
      <c r="A5" s="9" t="s">
        <v>43</v>
      </c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8"/>
      <c r="R5" s="8"/>
      <c r="S5" s="4"/>
    </row>
    <row r="6" spans="1:20" ht="5.25" customHeight="1" x14ac:dyDescent="0.2"/>
    <row r="7" spans="1:20" ht="21" customHeight="1" x14ac:dyDescent="0.2">
      <c r="A7" s="65" t="s">
        <v>4</v>
      </c>
      <c r="B7" s="65" t="s">
        <v>35</v>
      </c>
      <c r="C7" s="67" t="s">
        <v>6</v>
      </c>
      <c r="D7" s="67"/>
      <c r="E7" s="67"/>
      <c r="F7" s="67"/>
      <c r="G7" s="67"/>
      <c r="H7" s="11"/>
      <c r="I7" s="67" t="s">
        <v>7</v>
      </c>
      <c r="J7" s="67"/>
      <c r="K7" s="67"/>
      <c r="L7" s="67"/>
      <c r="M7" s="67"/>
      <c r="N7" s="67"/>
      <c r="O7" s="67"/>
      <c r="P7" s="67"/>
      <c r="Q7" s="67"/>
      <c r="R7" s="11"/>
      <c r="S7" s="68" t="s">
        <v>45</v>
      </c>
    </row>
    <row r="8" spans="1:20" s="58" customFormat="1" ht="25.5" customHeight="1" x14ac:dyDescent="0.2">
      <c r="A8" s="66"/>
      <c r="B8" s="66"/>
      <c r="C8" s="60" t="s">
        <v>0</v>
      </c>
      <c r="D8" s="60" t="s">
        <v>1</v>
      </c>
      <c r="E8" s="60" t="s">
        <v>2</v>
      </c>
      <c r="F8" s="60" t="s">
        <v>3</v>
      </c>
      <c r="G8" s="56" t="s">
        <v>2</v>
      </c>
      <c r="H8" s="55"/>
      <c r="I8" s="60" t="s">
        <v>0</v>
      </c>
      <c r="J8" s="59" t="s">
        <v>39</v>
      </c>
      <c r="K8" s="60" t="s">
        <v>2</v>
      </c>
      <c r="L8" s="1" t="s">
        <v>40</v>
      </c>
      <c r="M8" s="60" t="s">
        <v>2</v>
      </c>
      <c r="N8" s="1" t="s">
        <v>41</v>
      </c>
      <c r="O8" s="60" t="s">
        <v>2</v>
      </c>
      <c r="P8" s="60" t="s">
        <v>42</v>
      </c>
      <c r="Q8" s="60" t="s">
        <v>2</v>
      </c>
      <c r="R8" s="57"/>
      <c r="S8" s="68"/>
    </row>
    <row r="9" spans="1:20" ht="18.75" customHeight="1" x14ac:dyDescent="0.2">
      <c r="A9" s="12">
        <v>1</v>
      </c>
      <c r="B9" s="13" t="s">
        <v>37</v>
      </c>
      <c r="C9" s="14">
        <f t="shared" ref="C9:C33" si="0">D9+F9</f>
        <v>18040</v>
      </c>
      <c r="D9" s="15">
        <v>15142</v>
      </c>
      <c r="E9" s="16">
        <f t="shared" ref="E9:E33" si="1">D9/C9</f>
        <v>0.8393569844789357</v>
      </c>
      <c r="F9" s="15">
        <v>2898</v>
      </c>
      <c r="G9" s="16">
        <f t="shared" ref="G9:G33" si="2">F9/C9</f>
        <v>0.1606430155210643</v>
      </c>
      <c r="H9" s="17"/>
      <c r="I9" s="14">
        <f t="shared" ref="I9:I33" si="3">J9+L9+N9+P9</f>
        <v>18040</v>
      </c>
      <c r="J9" s="15">
        <v>59</v>
      </c>
      <c r="K9" s="16">
        <f t="shared" ref="K9:K33" si="4">J9/I9</f>
        <v>3.2705099778270511E-3</v>
      </c>
      <c r="L9" s="15">
        <v>8819</v>
      </c>
      <c r="M9" s="16">
        <f t="shared" ref="M9:M33" si="5">L9/I9</f>
        <v>0.48885809312638578</v>
      </c>
      <c r="N9" s="15">
        <v>7385</v>
      </c>
      <c r="O9" s="16">
        <f t="shared" ref="O9:O33" si="6">N9/I9</f>
        <v>0.4093680709534368</v>
      </c>
      <c r="P9" s="15">
        <v>1777</v>
      </c>
      <c r="Q9" s="16">
        <f t="shared" ref="Q9:Q33" si="7">P9/I9</f>
        <v>9.8503325942350339E-2</v>
      </c>
      <c r="R9" s="16"/>
      <c r="S9" s="18">
        <v>0.60199999999999998</v>
      </c>
      <c r="T9" s="61"/>
    </row>
    <row r="10" spans="1:20" ht="18.75" customHeight="1" x14ac:dyDescent="0.2">
      <c r="A10" s="19">
        <v>2</v>
      </c>
      <c r="B10" s="20" t="s">
        <v>11</v>
      </c>
      <c r="C10" s="21">
        <f t="shared" si="0"/>
        <v>4962</v>
      </c>
      <c r="D10" s="15">
        <v>4135</v>
      </c>
      <c r="E10" s="16">
        <f t="shared" si="1"/>
        <v>0.83333333333333337</v>
      </c>
      <c r="F10" s="15">
        <v>827</v>
      </c>
      <c r="G10" s="16">
        <f t="shared" si="2"/>
        <v>0.16666666666666666</v>
      </c>
      <c r="H10" s="22"/>
      <c r="I10" s="14">
        <f t="shared" si="3"/>
        <v>4962</v>
      </c>
      <c r="J10" s="15">
        <v>48</v>
      </c>
      <c r="K10" s="16">
        <f t="shared" si="4"/>
        <v>9.673518742442563E-3</v>
      </c>
      <c r="L10" s="15">
        <v>3075</v>
      </c>
      <c r="M10" s="16">
        <f t="shared" si="5"/>
        <v>0.61970979443772667</v>
      </c>
      <c r="N10" s="15">
        <v>1476</v>
      </c>
      <c r="O10" s="16">
        <f t="shared" si="6"/>
        <v>0.29746070133010882</v>
      </c>
      <c r="P10" s="15">
        <v>363</v>
      </c>
      <c r="Q10" s="16">
        <f t="shared" si="7"/>
        <v>7.3155985489721881E-2</v>
      </c>
      <c r="R10" s="23"/>
      <c r="S10" s="18">
        <v>0.65600000000000003</v>
      </c>
    </row>
    <row r="11" spans="1:20" ht="18.75" customHeight="1" x14ac:dyDescent="0.2">
      <c r="A11" s="12">
        <v>3</v>
      </c>
      <c r="B11" s="20" t="s">
        <v>15</v>
      </c>
      <c r="C11" s="21">
        <f t="shared" si="0"/>
        <v>4114</v>
      </c>
      <c r="D11" s="15">
        <v>3617</v>
      </c>
      <c r="E11" s="16">
        <f t="shared" si="1"/>
        <v>0.8791929995138551</v>
      </c>
      <c r="F11" s="15">
        <v>497</v>
      </c>
      <c r="G11" s="16">
        <f t="shared" si="2"/>
        <v>0.12080700048614487</v>
      </c>
      <c r="H11" s="22"/>
      <c r="I11" s="14">
        <f t="shared" si="3"/>
        <v>4114</v>
      </c>
      <c r="J11" s="15">
        <v>19</v>
      </c>
      <c r="K11" s="16">
        <f t="shared" si="4"/>
        <v>4.6183762761302866E-3</v>
      </c>
      <c r="L11" s="15">
        <v>2154</v>
      </c>
      <c r="M11" s="16">
        <f t="shared" si="5"/>
        <v>0.52357802625182304</v>
      </c>
      <c r="N11" s="15">
        <v>1735</v>
      </c>
      <c r="O11" s="16">
        <f t="shared" si="6"/>
        <v>0.42173067574137091</v>
      </c>
      <c r="P11" s="15">
        <v>206</v>
      </c>
      <c r="Q11" s="16">
        <f t="shared" si="7"/>
        <v>5.0072921730675742E-2</v>
      </c>
      <c r="R11" s="23"/>
      <c r="S11" s="18">
        <v>0.80600000000000005</v>
      </c>
      <c r="T11" s="61"/>
    </row>
    <row r="12" spans="1:20" ht="18.75" customHeight="1" x14ac:dyDescent="0.2">
      <c r="A12" s="19">
        <v>4</v>
      </c>
      <c r="B12" s="20" t="s">
        <v>19</v>
      </c>
      <c r="C12" s="21">
        <f t="shared" si="0"/>
        <v>2880</v>
      </c>
      <c r="D12" s="15">
        <v>2497</v>
      </c>
      <c r="E12" s="16">
        <f t="shared" si="1"/>
        <v>0.86701388888888886</v>
      </c>
      <c r="F12" s="15">
        <v>383</v>
      </c>
      <c r="G12" s="16">
        <f t="shared" si="2"/>
        <v>0.13298611111111111</v>
      </c>
      <c r="H12" s="22"/>
      <c r="I12" s="14">
        <f t="shared" si="3"/>
        <v>2880</v>
      </c>
      <c r="J12" s="15">
        <v>10</v>
      </c>
      <c r="K12" s="16">
        <f t="shared" si="4"/>
        <v>3.472222222222222E-3</v>
      </c>
      <c r="L12" s="15">
        <v>1465</v>
      </c>
      <c r="M12" s="16">
        <f t="shared" si="5"/>
        <v>0.50868055555555558</v>
      </c>
      <c r="N12" s="15">
        <v>1139</v>
      </c>
      <c r="O12" s="16">
        <f t="shared" si="6"/>
        <v>0.39548611111111109</v>
      </c>
      <c r="P12" s="15">
        <v>266</v>
      </c>
      <c r="Q12" s="16">
        <f t="shared" si="7"/>
        <v>9.2361111111111116E-2</v>
      </c>
      <c r="R12" s="23"/>
      <c r="S12" s="18">
        <v>0.66300000000000003</v>
      </c>
      <c r="T12" s="61"/>
    </row>
    <row r="13" spans="1:20" ht="18.75" customHeight="1" x14ac:dyDescent="0.2">
      <c r="A13" s="12">
        <v>5</v>
      </c>
      <c r="B13" s="20" t="s">
        <v>9</v>
      </c>
      <c r="C13" s="21">
        <f t="shared" si="0"/>
        <v>2810</v>
      </c>
      <c r="D13" s="15">
        <v>2345</v>
      </c>
      <c r="E13" s="16">
        <f t="shared" si="1"/>
        <v>0.83451957295373669</v>
      </c>
      <c r="F13" s="15">
        <v>465</v>
      </c>
      <c r="G13" s="16">
        <f t="shared" si="2"/>
        <v>0.16548042704626334</v>
      </c>
      <c r="H13" s="22"/>
      <c r="I13" s="14">
        <f t="shared" si="3"/>
        <v>2810</v>
      </c>
      <c r="J13" s="15">
        <v>8</v>
      </c>
      <c r="K13" s="16">
        <f t="shared" si="4"/>
        <v>2.8469750889679717E-3</v>
      </c>
      <c r="L13" s="15">
        <v>1507</v>
      </c>
      <c r="M13" s="16">
        <f t="shared" si="5"/>
        <v>0.53629893238434168</v>
      </c>
      <c r="N13" s="15">
        <v>1110</v>
      </c>
      <c r="O13" s="16">
        <f t="shared" si="6"/>
        <v>0.39501779359430605</v>
      </c>
      <c r="P13" s="15">
        <v>185</v>
      </c>
      <c r="Q13" s="16">
        <f t="shared" si="7"/>
        <v>6.5836298932384338E-2</v>
      </c>
      <c r="R13" s="23"/>
      <c r="S13" s="18">
        <v>0.69799999999999995</v>
      </c>
    </row>
    <row r="14" spans="1:20" ht="18.75" customHeight="1" x14ac:dyDescent="0.2">
      <c r="A14" s="19">
        <v>6</v>
      </c>
      <c r="B14" s="20" t="s">
        <v>26</v>
      </c>
      <c r="C14" s="21">
        <f t="shared" si="0"/>
        <v>2441</v>
      </c>
      <c r="D14" s="15">
        <v>2196</v>
      </c>
      <c r="E14" s="16">
        <f t="shared" si="1"/>
        <v>0.89963129864809499</v>
      </c>
      <c r="F14" s="15">
        <v>245</v>
      </c>
      <c r="G14" s="16">
        <f t="shared" si="2"/>
        <v>0.10036870135190495</v>
      </c>
      <c r="H14" s="22"/>
      <c r="I14" s="14">
        <f t="shared" si="3"/>
        <v>2441</v>
      </c>
      <c r="J14" s="15">
        <v>2</v>
      </c>
      <c r="K14" s="16">
        <f t="shared" si="4"/>
        <v>8.1933633756657109E-4</v>
      </c>
      <c r="L14" s="15">
        <v>1369</v>
      </c>
      <c r="M14" s="16">
        <f t="shared" si="5"/>
        <v>0.56083572306431795</v>
      </c>
      <c r="N14" s="15">
        <v>930</v>
      </c>
      <c r="O14" s="16">
        <f t="shared" si="6"/>
        <v>0.38099139696845558</v>
      </c>
      <c r="P14" s="15">
        <v>140</v>
      </c>
      <c r="Q14" s="16">
        <f t="shared" si="7"/>
        <v>5.7353543629659977E-2</v>
      </c>
      <c r="R14" s="23"/>
      <c r="S14" s="18">
        <v>0.67400000000000004</v>
      </c>
      <c r="T14" s="61"/>
    </row>
    <row r="15" spans="1:20" ht="18.75" customHeight="1" x14ac:dyDescent="0.2">
      <c r="A15" s="12">
        <v>7</v>
      </c>
      <c r="B15" s="20" t="s">
        <v>20</v>
      </c>
      <c r="C15" s="21">
        <f t="shared" si="0"/>
        <v>1937</v>
      </c>
      <c r="D15" s="15">
        <v>1684</v>
      </c>
      <c r="E15" s="16">
        <f t="shared" si="1"/>
        <v>0.86938564790913786</v>
      </c>
      <c r="F15" s="15">
        <v>253</v>
      </c>
      <c r="G15" s="16">
        <f t="shared" si="2"/>
        <v>0.13061435209086217</v>
      </c>
      <c r="H15" s="22"/>
      <c r="I15" s="14">
        <f t="shared" si="3"/>
        <v>1937</v>
      </c>
      <c r="J15" s="15">
        <v>4</v>
      </c>
      <c r="K15" s="16">
        <f t="shared" si="4"/>
        <v>2.0650490449148169E-3</v>
      </c>
      <c r="L15" s="15">
        <v>886</v>
      </c>
      <c r="M15" s="16">
        <f t="shared" si="5"/>
        <v>0.45740836344863189</v>
      </c>
      <c r="N15" s="15">
        <v>790</v>
      </c>
      <c r="O15" s="16">
        <f t="shared" si="6"/>
        <v>0.4078471863706763</v>
      </c>
      <c r="P15" s="15">
        <v>257</v>
      </c>
      <c r="Q15" s="16">
        <f t="shared" si="7"/>
        <v>0.13267940113577698</v>
      </c>
      <c r="R15" s="23"/>
      <c r="S15" s="18">
        <v>0.56899999999999995</v>
      </c>
      <c r="T15" s="61"/>
    </row>
    <row r="16" spans="1:20" ht="18.75" customHeight="1" x14ac:dyDescent="0.2">
      <c r="A16" s="19">
        <v>8</v>
      </c>
      <c r="B16" s="20" t="s">
        <v>18</v>
      </c>
      <c r="C16" s="21">
        <f t="shared" si="0"/>
        <v>1871</v>
      </c>
      <c r="D16" s="15">
        <v>1666</v>
      </c>
      <c r="E16" s="16">
        <f t="shared" si="1"/>
        <v>0.89043292357028325</v>
      </c>
      <c r="F16" s="15">
        <v>205</v>
      </c>
      <c r="G16" s="16">
        <f t="shared" si="2"/>
        <v>0.10956707642971673</v>
      </c>
      <c r="H16" s="22"/>
      <c r="I16" s="14">
        <f t="shared" si="3"/>
        <v>1871</v>
      </c>
      <c r="J16" s="15">
        <v>10</v>
      </c>
      <c r="K16" s="16">
        <f t="shared" si="4"/>
        <v>5.3447354355959384E-3</v>
      </c>
      <c r="L16" s="15">
        <v>917</v>
      </c>
      <c r="M16" s="16">
        <f t="shared" si="5"/>
        <v>0.4901122394441475</v>
      </c>
      <c r="N16" s="15">
        <v>745</v>
      </c>
      <c r="O16" s="16">
        <f t="shared" si="6"/>
        <v>0.39818278995189738</v>
      </c>
      <c r="P16" s="15">
        <v>199</v>
      </c>
      <c r="Q16" s="16">
        <f t="shared" si="7"/>
        <v>0.10636023516835917</v>
      </c>
      <c r="R16" s="23"/>
      <c r="S16" s="18">
        <v>0.57999999999999996</v>
      </c>
      <c r="T16" s="61"/>
    </row>
    <row r="17" spans="1:20" ht="18.75" customHeight="1" x14ac:dyDescent="0.2">
      <c r="A17" s="12">
        <v>9</v>
      </c>
      <c r="B17" s="20" t="s">
        <v>27</v>
      </c>
      <c r="C17" s="21">
        <f t="shared" si="0"/>
        <v>1798</v>
      </c>
      <c r="D17" s="15">
        <v>1659</v>
      </c>
      <c r="E17" s="16">
        <f t="shared" si="1"/>
        <v>0.92269187986651835</v>
      </c>
      <c r="F17" s="15">
        <v>139</v>
      </c>
      <c r="G17" s="16">
        <f t="shared" si="2"/>
        <v>7.730812013348165E-2</v>
      </c>
      <c r="H17" s="22"/>
      <c r="I17" s="14">
        <f t="shared" si="3"/>
        <v>1798</v>
      </c>
      <c r="J17" s="15">
        <v>16</v>
      </c>
      <c r="K17" s="16">
        <f t="shared" si="4"/>
        <v>8.8987764182424916E-3</v>
      </c>
      <c r="L17" s="15">
        <v>795</v>
      </c>
      <c r="M17" s="16">
        <f t="shared" si="5"/>
        <v>0.44215795328142382</v>
      </c>
      <c r="N17" s="15">
        <v>893</v>
      </c>
      <c r="O17" s="16">
        <f t="shared" si="6"/>
        <v>0.49666295884315909</v>
      </c>
      <c r="P17" s="15">
        <v>94</v>
      </c>
      <c r="Q17" s="16">
        <f t="shared" si="7"/>
        <v>5.2280311457174641E-2</v>
      </c>
      <c r="R17" s="23"/>
      <c r="S17" s="18">
        <v>0.79100000000000004</v>
      </c>
      <c r="T17" s="61"/>
    </row>
    <row r="18" spans="1:20" ht="18.75" customHeight="1" x14ac:dyDescent="0.2">
      <c r="A18" s="19">
        <v>10</v>
      </c>
      <c r="B18" s="20" t="s">
        <v>28</v>
      </c>
      <c r="C18" s="21">
        <f t="shared" si="0"/>
        <v>1570</v>
      </c>
      <c r="D18" s="15">
        <v>1353</v>
      </c>
      <c r="E18" s="16">
        <f t="shared" si="1"/>
        <v>0.86178343949044589</v>
      </c>
      <c r="F18" s="15">
        <v>217</v>
      </c>
      <c r="G18" s="16">
        <f t="shared" si="2"/>
        <v>0.13821656050955414</v>
      </c>
      <c r="H18" s="22"/>
      <c r="I18" s="14">
        <f t="shared" si="3"/>
        <v>1570</v>
      </c>
      <c r="J18" s="15">
        <v>1</v>
      </c>
      <c r="K18" s="16">
        <f t="shared" si="4"/>
        <v>6.3694267515923564E-4</v>
      </c>
      <c r="L18" s="15">
        <v>831</v>
      </c>
      <c r="M18" s="16">
        <f t="shared" si="5"/>
        <v>0.52929936305732483</v>
      </c>
      <c r="N18" s="15">
        <v>574</v>
      </c>
      <c r="O18" s="16">
        <f t="shared" si="6"/>
        <v>0.36560509554140125</v>
      </c>
      <c r="P18" s="15">
        <v>164</v>
      </c>
      <c r="Q18" s="16">
        <f t="shared" si="7"/>
        <v>0.10445859872611465</v>
      </c>
      <c r="R18" s="23"/>
      <c r="S18" s="18">
        <v>0.57099999999999995</v>
      </c>
      <c r="T18" s="61"/>
    </row>
    <row r="19" spans="1:20" ht="18.75" customHeight="1" x14ac:dyDescent="0.2">
      <c r="A19" s="12">
        <v>11</v>
      </c>
      <c r="B19" s="20" t="s">
        <v>12</v>
      </c>
      <c r="C19" s="21">
        <f t="shared" si="0"/>
        <v>1473</v>
      </c>
      <c r="D19" s="15">
        <v>1311</v>
      </c>
      <c r="E19" s="16">
        <f t="shared" si="1"/>
        <v>0.89002036659877803</v>
      </c>
      <c r="F19" s="15">
        <v>162</v>
      </c>
      <c r="G19" s="16">
        <f t="shared" si="2"/>
        <v>0.10997963340122199</v>
      </c>
      <c r="H19" s="22"/>
      <c r="I19" s="14">
        <f t="shared" si="3"/>
        <v>1473</v>
      </c>
      <c r="J19" s="15">
        <v>10</v>
      </c>
      <c r="K19" s="16">
        <f t="shared" si="4"/>
        <v>6.788866259334691E-3</v>
      </c>
      <c r="L19" s="15">
        <v>740</v>
      </c>
      <c r="M19" s="16">
        <f t="shared" si="5"/>
        <v>0.50237610319076709</v>
      </c>
      <c r="N19" s="15">
        <v>614</v>
      </c>
      <c r="O19" s="16">
        <f t="shared" si="6"/>
        <v>0.41683638832315001</v>
      </c>
      <c r="P19" s="15">
        <v>109</v>
      </c>
      <c r="Q19" s="16">
        <f t="shared" si="7"/>
        <v>7.3998642226748138E-2</v>
      </c>
      <c r="R19" s="23"/>
      <c r="S19" s="18">
        <v>0.67200000000000004</v>
      </c>
    </row>
    <row r="20" spans="1:20" s="24" customFormat="1" ht="18.75" customHeight="1" x14ac:dyDescent="0.2">
      <c r="A20" s="19">
        <v>12</v>
      </c>
      <c r="B20" s="20" t="s">
        <v>17</v>
      </c>
      <c r="C20" s="21">
        <f t="shared" si="0"/>
        <v>1407</v>
      </c>
      <c r="D20" s="15">
        <v>1252</v>
      </c>
      <c r="E20" s="16">
        <f t="shared" si="1"/>
        <v>0.88983653162757637</v>
      </c>
      <c r="F20" s="15">
        <v>155</v>
      </c>
      <c r="G20" s="16">
        <f t="shared" si="2"/>
        <v>0.11016346837242359</v>
      </c>
      <c r="H20" s="22"/>
      <c r="I20" s="14">
        <f t="shared" si="3"/>
        <v>1407</v>
      </c>
      <c r="J20" s="15">
        <v>6</v>
      </c>
      <c r="K20" s="16">
        <f t="shared" si="4"/>
        <v>4.2643923240938165E-3</v>
      </c>
      <c r="L20" s="15">
        <v>628</v>
      </c>
      <c r="M20" s="16">
        <f t="shared" si="5"/>
        <v>0.44633972992181947</v>
      </c>
      <c r="N20" s="15">
        <v>577</v>
      </c>
      <c r="O20" s="16">
        <f t="shared" si="6"/>
        <v>0.41009239516702201</v>
      </c>
      <c r="P20" s="15">
        <v>196</v>
      </c>
      <c r="Q20" s="16">
        <f t="shared" si="7"/>
        <v>0.13930348258706468</v>
      </c>
      <c r="R20" s="23"/>
      <c r="S20" s="18">
        <v>0.66800000000000004</v>
      </c>
      <c r="T20" s="61"/>
    </row>
    <row r="21" spans="1:20" s="24" customFormat="1" ht="18.75" customHeight="1" x14ac:dyDescent="0.2">
      <c r="A21" s="12">
        <v>13</v>
      </c>
      <c r="B21" s="20" t="s">
        <v>21</v>
      </c>
      <c r="C21" s="21">
        <f t="shared" si="0"/>
        <v>1324</v>
      </c>
      <c r="D21" s="15">
        <v>1207</v>
      </c>
      <c r="E21" s="16">
        <f t="shared" si="1"/>
        <v>0.91163141993957708</v>
      </c>
      <c r="F21" s="15">
        <v>117</v>
      </c>
      <c r="G21" s="16">
        <f t="shared" si="2"/>
        <v>8.836858006042296E-2</v>
      </c>
      <c r="H21" s="22"/>
      <c r="I21" s="14">
        <f t="shared" si="3"/>
        <v>1324</v>
      </c>
      <c r="J21" s="15">
        <v>7</v>
      </c>
      <c r="K21" s="16">
        <f t="shared" si="4"/>
        <v>5.287009063444109E-3</v>
      </c>
      <c r="L21" s="15">
        <v>673</v>
      </c>
      <c r="M21" s="16">
        <f t="shared" si="5"/>
        <v>0.5083081570996979</v>
      </c>
      <c r="N21" s="15">
        <v>552</v>
      </c>
      <c r="O21" s="16">
        <f t="shared" si="6"/>
        <v>0.41691842900302117</v>
      </c>
      <c r="P21" s="15">
        <v>92</v>
      </c>
      <c r="Q21" s="16">
        <f t="shared" si="7"/>
        <v>6.9486404833836862E-2</v>
      </c>
      <c r="R21" s="23"/>
      <c r="S21" s="18">
        <v>0.53200000000000003</v>
      </c>
      <c r="T21" s="61"/>
    </row>
    <row r="22" spans="1:20" ht="18.75" customHeight="1" x14ac:dyDescent="0.2">
      <c r="A22" s="19">
        <v>14</v>
      </c>
      <c r="B22" s="20" t="s">
        <v>14</v>
      </c>
      <c r="C22" s="21">
        <f t="shared" si="0"/>
        <v>1297</v>
      </c>
      <c r="D22" s="15">
        <v>1077</v>
      </c>
      <c r="E22" s="16">
        <f t="shared" si="1"/>
        <v>0.8303777949113339</v>
      </c>
      <c r="F22" s="15">
        <v>220</v>
      </c>
      <c r="G22" s="16">
        <f t="shared" si="2"/>
        <v>0.16962220508866616</v>
      </c>
      <c r="H22" s="22"/>
      <c r="I22" s="14">
        <f t="shared" si="3"/>
        <v>1297</v>
      </c>
      <c r="J22" s="15">
        <v>4</v>
      </c>
      <c r="K22" s="16">
        <f t="shared" si="4"/>
        <v>3.0840400925212026E-3</v>
      </c>
      <c r="L22" s="15">
        <v>704</v>
      </c>
      <c r="M22" s="16">
        <f t="shared" si="5"/>
        <v>0.5427910562837317</v>
      </c>
      <c r="N22" s="15">
        <v>461</v>
      </c>
      <c r="O22" s="16">
        <f t="shared" si="6"/>
        <v>0.35543562066306861</v>
      </c>
      <c r="P22" s="15">
        <v>128</v>
      </c>
      <c r="Q22" s="16">
        <f t="shared" si="7"/>
        <v>9.8689282960678484E-2</v>
      </c>
      <c r="R22" s="23"/>
      <c r="S22" s="18">
        <v>0.67800000000000005</v>
      </c>
      <c r="T22" s="61"/>
    </row>
    <row r="23" spans="1:20" ht="18.75" customHeight="1" x14ac:dyDescent="0.2">
      <c r="A23" s="12">
        <v>15</v>
      </c>
      <c r="B23" s="20" t="s">
        <v>13</v>
      </c>
      <c r="C23" s="21">
        <f t="shared" si="0"/>
        <v>1292</v>
      </c>
      <c r="D23" s="15">
        <v>1126</v>
      </c>
      <c r="E23" s="16">
        <f t="shared" si="1"/>
        <v>0.87151702786377705</v>
      </c>
      <c r="F23" s="15">
        <v>166</v>
      </c>
      <c r="G23" s="16">
        <f t="shared" si="2"/>
        <v>0.12848297213622292</v>
      </c>
      <c r="H23" s="22"/>
      <c r="I23" s="14">
        <f t="shared" si="3"/>
        <v>1292</v>
      </c>
      <c r="J23" s="15">
        <v>6</v>
      </c>
      <c r="K23" s="16">
        <f t="shared" si="4"/>
        <v>4.6439628482972135E-3</v>
      </c>
      <c r="L23" s="15">
        <v>611</v>
      </c>
      <c r="M23" s="16">
        <f t="shared" si="5"/>
        <v>0.47291021671826627</v>
      </c>
      <c r="N23" s="15">
        <v>555</v>
      </c>
      <c r="O23" s="16">
        <f t="shared" si="6"/>
        <v>0.42956656346749228</v>
      </c>
      <c r="P23" s="15">
        <v>120</v>
      </c>
      <c r="Q23" s="16">
        <f t="shared" si="7"/>
        <v>9.2879256965944276E-2</v>
      </c>
      <c r="R23" s="23"/>
      <c r="S23" s="18">
        <v>0.65100000000000002</v>
      </c>
      <c r="T23" s="61"/>
    </row>
    <row r="24" spans="1:20" ht="18.75" customHeight="1" x14ac:dyDescent="0.2">
      <c r="A24" s="19">
        <v>16</v>
      </c>
      <c r="B24" s="20" t="s">
        <v>22</v>
      </c>
      <c r="C24" s="21">
        <f t="shared" si="0"/>
        <v>1128</v>
      </c>
      <c r="D24" s="15">
        <v>1008</v>
      </c>
      <c r="E24" s="16">
        <f t="shared" si="1"/>
        <v>0.8936170212765957</v>
      </c>
      <c r="F24" s="15">
        <v>120</v>
      </c>
      <c r="G24" s="16">
        <f t="shared" si="2"/>
        <v>0.10638297872340426</v>
      </c>
      <c r="H24" s="22"/>
      <c r="I24" s="14">
        <f t="shared" si="3"/>
        <v>1128</v>
      </c>
      <c r="J24" s="15">
        <v>48</v>
      </c>
      <c r="K24" s="16">
        <f t="shared" si="4"/>
        <v>4.2553191489361701E-2</v>
      </c>
      <c r="L24" s="15">
        <v>499</v>
      </c>
      <c r="M24" s="16">
        <f t="shared" si="5"/>
        <v>0.44237588652482268</v>
      </c>
      <c r="N24" s="15">
        <v>411</v>
      </c>
      <c r="O24" s="16">
        <f t="shared" si="6"/>
        <v>0.36436170212765956</v>
      </c>
      <c r="P24" s="15">
        <v>170</v>
      </c>
      <c r="Q24" s="16">
        <f t="shared" si="7"/>
        <v>0.15070921985815602</v>
      </c>
      <c r="R24" s="23"/>
      <c r="S24" s="18">
        <v>0.52200000000000002</v>
      </c>
      <c r="T24" s="61"/>
    </row>
    <row r="25" spans="1:20" s="24" customFormat="1" ht="18.75" customHeight="1" x14ac:dyDescent="0.2">
      <c r="A25" s="12">
        <v>17</v>
      </c>
      <c r="B25" s="20" t="s">
        <v>10</v>
      </c>
      <c r="C25" s="21">
        <f t="shared" si="0"/>
        <v>1107</v>
      </c>
      <c r="D25" s="15">
        <v>971</v>
      </c>
      <c r="E25" s="16">
        <f t="shared" si="1"/>
        <v>0.87714543812104784</v>
      </c>
      <c r="F25" s="15">
        <v>136</v>
      </c>
      <c r="G25" s="16">
        <f t="shared" si="2"/>
        <v>0.12285456187895212</v>
      </c>
      <c r="H25" s="22"/>
      <c r="I25" s="14">
        <f t="shared" si="3"/>
        <v>1107</v>
      </c>
      <c r="J25" s="15">
        <v>3</v>
      </c>
      <c r="K25" s="16">
        <f t="shared" si="4"/>
        <v>2.7100271002710027E-3</v>
      </c>
      <c r="L25" s="15">
        <v>556</v>
      </c>
      <c r="M25" s="16">
        <f t="shared" si="5"/>
        <v>0.5022583559168925</v>
      </c>
      <c r="N25" s="15">
        <v>496</v>
      </c>
      <c r="O25" s="16">
        <f t="shared" si="6"/>
        <v>0.44805781391147242</v>
      </c>
      <c r="P25" s="15">
        <v>52</v>
      </c>
      <c r="Q25" s="16">
        <f t="shared" si="7"/>
        <v>4.6973803071364048E-2</v>
      </c>
      <c r="R25" s="23"/>
      <c r="S25" s="18">
        <v>0.82699999999999996</v>
      </c>
      <c r="T25" s="3"/>
    </row>
    <row r="26" spans="1:20" ht="18.75" customHeight="1" x14ac:dyDescent="0.2">
      <c r="A26" s="19">
        <v>18</v>
      </c>
      <c r="B26" s="20" t="s">
        <v>29</v>
      </c>
      <c r="C26" s="21">
        <f t="shared" si="0"/>
        <v>974</v>
      </c>
      <c r="D26" s="15">
        <v>889</v>
      </c>
      <c r="E26" s="16">
        <f t="shared" si="1"/>
        <v>0.91273100616016423</v>
      </c>
      <c r="F26" s="15">
        <v>85</v>
      </c>
      <c r="G26" s="16">
        <f t="shared" si="2"/>
        <v>8.7268993839835732E-2</v>
      </c>
      <c r="H26" s="22"/>
      <c r="I26" s="14">
        <f t="shared" si="3"/>
        <v>974</v>
      </c>
      <c r="J26" s="15">
        <v>1</v>
      </c>
      <c r="K26" s="16">
        <f t="shared" si="4"/>
        <v>1.026694045174538E-3</v>
      </c>
      <c r="L26" s="15">
        <v>377</v>
      </c>
      <c r="M26" s="16">
        <f t="shared" si="5"/>
        <v>0.38706365503080081</v>
      </c>
      <c r="N26" s="15">
        <v>487</v>
      </c>
      <c r="O26" s="16">
        <f t="shared" si="6"/>
        <v>0.5</v>
      </c>
      <c r="P26" s="15">
        <v>109</v>
      </c>
      <c r="Q26" s="16">
        <f t="shared" si="7"/>
        <v>0.11190965092402463</v>
      </c>
      <c r="R26" s="23"/>
      <c r="S26" s="18">
        <v>0.50900000000000001</v>
      </c>
      <c r="T26" s="61"/>
    </row>
    <row r="27" spans="1:20" s="24" customFormat="1" ht="18.75" customHeight="1" x14ac:dyDescent="0.2">
      <c r="A27" s="12">
        <v>19</v>
      </c>
      <c r="B27" s="20" t="s">
        <v>30</v>
      </c>
      <c r="C27" s="21">
        <f t="shared" si="0"/>
        <v>808</v>
      </c>
      <c r="D27" s="15">
        <v>710</v>
      </c>
      <c r="E27" s="16">
        <f t="shared" si="1"/>
        <v>0.87871287128712872</v>
      </c>
      <c r="F27" s="15">
        <v>98</v>
      </c>
      <c r="G27" s="16">
        <f t="shared" si="2"/>
        <v>0.12128712871287128</v>
      </c>
      <c r="H27" s="22"/>
      <c r="I27" s="14">
        <f t="shared" si="3"/>
        <v>808</v>
      </c>
      <c r="J27" s="15">
        <v>1</v>
      </c>
      <c r="K27" s="16">
        <f t="shared" si="4"/>
        <v>1.2376237623762376E-3</v>
      </c>
      <c r="L27" s="15">
        <v>429</v>
      </c>
      <c r="M27" s="16">
        <f t="shared" si="5"/>
        <v>0.53094059405940597</v>
      </c>
      <c r="N27" s="15">
        <v>360</v>
      </c>
      <c r="O27" s="16">
        <f t="shared" si="6"/>
        <v>0.44554455445544555</v>
      </c>
      <c r="P27" s="15">
        <v>18</v>
      </c>
      <c r="Q27" s="16">
        <f t="shared" si="7"/>
        <v>2.2277227722772276E-2</v>
      </c>
      <c r="R27" s="23"/>
      <c r="S27" s="18">
        <v>0.68600000000000005</v>
      </c>
      <c r="T27" s="61"/>
    </row>
    <row r="28" spans="1:20" ht="18.75" customHeight="1" x14ac:dyDescent="0.2">
      <c r="A28" s="19">
        <v>20</v>
      </c>
      <c r="B28" s="20" t="s">
        <v>16</v>
      </c>
      <c r="C28" s="21">
        <f t="shared" si="0"/>
        <v>681</v>
      </c>
      <c r="D28" s="15">
        <v>605</v>
      </c>
      <c r="E28" s="16">
        <f t="shared" si="1"/>
        <v>0.88839941262848754</v>
      </c>
      <c r="F28" s="15">
        <v>76</v>
      </c>
      <c r="G28" s="16">
        <f t="shared" si="2"/>
        <v>0.11160058737151249</v>
      </c>
      <c r="H28" s="22"/>
      <c r="I28" s="14">
        <f t="shared" si="3"/>
        <v>681</v>
      </c>
      <c r="J28" s="15">
        <v>10</v>
      </c>
      <c r="K28" s="16">
        <f t="shared" si="4"/>
        <v>1.4684287812041116E-2</v>
      </c>
      <c r="L28" s="15">
        <v>338</v>
      </c>
      <c r="M28" s="16">
        <f t="shared" si="5"/>
        <v>0.49632892804698975</v>
      </c>
      <c r="N28" s="15">
        <v>279</v>
      </c>
      <c r="O28" s="16">
        <f t="shared" si="6"/>
        <v>0.40969162995594716</v>
      </c>
      <c r="P28" s="15">
        <v>54</v>
      </c>
      <c r="Q28" s="16">
        <f t="shared" si="7"/>
        <v>7.9295154185022032E-2</v>
      </c>
      <c r="R28" s="23"/>
      <c r="S28" s="18">
        <v>0.76900000000000002</v>
      </c>
      <c r="T28" s="61"/>
    </row>
    <row r="29" spans="1:20" s="24" customFormat="1" ht="18.75" customHeight="1" x14ac:dyDescent="0.2">
      <c r="A29" s="12">
        <v>21</v>
      </c>
      <c r="B29" s="20" t="s">
        <v>8</v>
      </c>
      <c r="C29" s="21">
        <f t="shared" si="0"/>
        <v>596</v>
      </c>
      <c r="D29" s="15">
        <v>545</v>
      </c>
      <c r="E29" s="16">
        <f t="shared" si="1"/>
        <v>0.91442953020134232</v>
      </c>
      <c r="F29" s="15">
        <v>51</v>
      </c>
      <c r="G29" s="16">
        <f t="shared" si="2"/>
        <v>8.557046979865772E-2</v>
      </c>
      <c r="H29" s="22"/>
      <c r="I29" s="14">
        <f t="shared" si="3"/>
        <v>596</v>
      </c>
      <c r="J29" s="15">
        <v>5</v>
      </c>
      <c r="K29" s="16">
        <f t="shared" si="4"/>
        <v>8.389261744966443E-3</v>
      </c>
      <c r="L29" s="15">
        <v>249</v>
      </c>
      <c r="M29" s="16">
        <f t="shared" si="5"/>
        <v>0.41778523489932884</v>
      </c>
      <c r="N29" s="15">
        <v>246</v>
      </c>
      <c r="O29" s="16">
        <f t="shared" si="6"/>
        <v>0.41275167785234901</v>
      </c>
      <c r="P29" s="15">
        <v>96</v>
      </c>
      <c r="Q29" s="16">
        <f t="shared" si="7"/>
        <v>0.16107382550335569</v>
      </c>
      <c r="R29" s="23"/>
      <c r="S29" s="18">
        <v>0.57599999999999996</v>
      </c>
      <c r="T29" s="3"/>
    </row>
    <row r="30" spans="1:20" ht="18.75" customHeight="1" x14ac:dyDescent="0.2">
      <c r="A30" s="19">
        <v>22</v>
      </c>
      <c r="B30" s="20" t="s">
        <v>25</v>
      </c>
      <c r="C30" s="21">
        <f t="shared" si="0"/>
        <v>529</v>
      </c>
      <c r="D30" s="15">
        <v>459</v>
      </c>
      <c r="E30" s="16">
        <f t="shared" si="1"/>
        <v>0.86767485822306234</v>
      </c>
      <c r="F30" s="15">
        <v>70</v>
      </c>
      <c r="G30" s="16">
        <f t="shared" si="2"/>
        <v>0.1323251417769376</v>
      </c>
      <c r="H30" s="22"/>
      <c r="I30" s="14">
        <f t="shared" si="3"/>
        <v>529</v>
      </c>
      <c r="J30" s="15">
        <v>3</v>
      </c>
      <c r="K30" s="16">
        <f t="shared" si="4"/>
        <v>5.6710775047258983E-3</v>
      </c>
      <c r="L30" s="15">
        <v>224</v>
      </c>
      <c r="M30" s="16">
        <f t="shared" si="5"/>
        <v>0.42344045368620037</v>
      </c>
      <c r="N30" s="15">
        <v>255</v>
      </c>
      <c r="O30" s="16">
        <f t="shared" si="6"/>
        <v>0.48204158790170132</v>
      </c>
      <c r="P30" s="15">
        <v>47</v>
      </c>
      <c r="Q30" s="16">
        <f t="shared" si="7"/>
        <v>8.8846880907372403E-2</v>
      </c>
      <c r="R30" s="23"/>
      <c r="S30" s="18">
        <v>0.70899999999999996</v>
      </c>
      <c r="T30" s="61"/>
    </row>
    <row r="31" spans="1:20" s="24" customFormat="1" ht="18.75" customHeight="1" x14ac:dyDescent="0.2">
      <c r="A31" s="12">
        <v>23</v>
      </c>
      <c r="B31" s="20" t="s">
        <v>24</v>
      </c>
      <c r="C31" s="21">
        <f t="shared" si="0"/>
        <v>442</v>
      </c>
      <c r="D31" s="15">
        <v>389</v>
      </c>
      <c r="E31" s="16">
        <f t="shared" si="1"/>
        <v>0.88009049773755654</v>
      </c>
      <c r="F31" s="15">
        <v>53</v>
      </c>
      <c r="G31" s="16">
        <f t="shared" si="2"/>
        <v>0.11990950226244344</v>
      </c>
      <c r="H31" s="22"/>
      <c r="I31" s="14">
        <f t="shared" si="3"/>
        <v>442</v>
      </c>
      <c r="J31" s="15">
        <v>1</v>
      </c>
      <c r="K31" s="16">
        <f t="shared" si="4"/>
        <v>2.2624434389140274E-3</v>
      </c>
      <c r="L31" s="15">
        <v>240</v>
      </c>
      <c r="M31" s="16">
        <f t="shared" si="5"/>
        <v>0.54298642533936647</v>
      </c>
      <c r="N31" s="15">
        <v>172</v>
      </c>
      <c r="O31" s="16">
        <f t="shared" si="6"/>
        <v>0.38914027149321267</v>
      </c>
      <c r="P31" s="15">
        <v>29</v>
      </c>
      <c r="Q31" s="16">
        <f t="shared" si="7"/>
        <v>6.561085972850679E-2</v>
      </c>
      <c r="R31" s="23"/>
      <c r="S31" s="18">
        <v>0.63100000000000001</v>
      </c>
      <c r="T31" s="61"/>
    </row>
    <row r="32" spans="1:20" ht="18.75" customHeight="1" x14ac:dyDescent="0.2">
      <c r="A32" s="19">
        <v>24</v>
      </c>
      <c r="B32" s="20" t="s">
        <v>23</v>
      </c>
      <c r="C32" s="21">
        <f t="shared" si="0"/>
        <v>401</v>
      </c>
      <c r="D32" s="15">
        <v>334</v>
      </c>
      <c r="E32" s="16">
        <f t="shared" si="1"/>
        <v>0.83291770573566082</v>
      </c>
      <c r="F32" s="15">
        <v>67</v>
      </c>
      <c r="G32" s="16">
        <f t="shared" si="2"/>
        <v>0.16708229426433915</v>
      </c>
      <c r="H32" s="22"/>
      <c r="I32" s="14">
        <f t="shared" si="3"/>
        <v>401</v>
      </c>
      <c r="J32" s="15">
        <v>16</v>
      </c>
      <c r="K32" s="16">
        <f t="shared" si="4"/>
        <v>3.9900249376558602E-2</v>
      </c>
      <c r="L32" s="15">
        <v>206</v>
      </c>
      <c r="M32" s="16">
        <f t="shared" si="5"/>
        <v>0.513715710723192</v>
      </c>
      <c r="N32" s="15">
        <v>127</v>
      </c>
      <c r="O32" s="16">
        <f t="shared" si="6"/>
        <v>0.3167082294264339</v>
      </c>
      <c r="P32" s="15">
        <v>52</v>
      </c>
      <c r="Q32" s="16">
        <f t="shared" si="7"/>
        <v>0.12967581047381546</v>
      </c>
      <c r="R32" s="23"/>
      <c r="S32" s="18">
        <v>0.58499999999999996</v>
      </c>
      <c r="T32" s="61"/>
    </row>
    <row r="33" spans="1:20" s="24" customFormat="1" ht="18.75" customHeight="1" thickBot="1" x14ac:dyDescent="0.25">
      <c r="A33" s="12">
        <v>25</v>
      </c>
      <c r="B33" s="20" t="s">
        <v>31</v>
      </c>
      <c r="C33" s="21">
        <f t="shared" si="0"/>
        <v>389</v>
      </c>
      <c r="D33" s="25">
        <v>345</v>
      </c>
      <c r="E33" s="23">
        <f t="shared" si="1"/>
        <v>0.88688946015424164</v>
      </c>
      <c r="F33" s="25">
        <v>44</v>
      </c>
      <c r="G33" s="16">
        <f t="shared" si="2"/>
        <v>0.11311053984575835</v>
      </c>
      <c r="H33" s="26"/>
      <c r="I33" s="14">
        <f t="shared" si="3"/>
        <v>389</v>
      </c>
      <c r="J33" s="15">
        <v>1</v>
      </c>
      <c r="K33" s="16">
        <f t="shared" si="4"/>
        <v>2.5706940874035988E-3</v>
      </c>
      <c r="L33" s="15">
        <v>188</v>
      </c>
      <c r="M33" s="16">
        <f t="shared" si="5"/>
        <v>0.48329048843187661</v>
      </c>
      <c r="N33" s="15">
        <v>100</v>
      </c>
      <c r="O33" s="16">
        <f t="shared" si="6"/>
        <v>0.25706940874035988</v>
      </c>
      <c r="P33" s="15">
        <v>100</v>
      </c>
      <c r="Q33" s="16">
        <f t="shared" si="7"/>
        <v>0.25706940874035988</v>
      </c>
      <c r="R33" s="27"/>
      <c r="S33" s="18">
        <v>0.502</v>
      </c>
      <c r="T33" s="61"/>
    </row>
    <row r="34" spans="1:20" s="24" customFormat="1" ht="18.75" hidden="1" customHeight="1" x14ac:dyDescent="0.2">
      <c r="A34" s="28"/>
      <c r="B34" s="29"/>
      <c r="C34" s="30"/>
      <c r="D34" s="31"/>
      <c r="E34" s="32"/>
      <c r="F34" s="31"/>
      <c r="G34" s="32"/>
      <c r="H34" s="33"/>
      <c r="I34" s="30"/>
      <c r="J34" s="31"/>
      <c r="K34" s="32"/>
      <c r="L34" s="31"/>
      <c r="M34" s="32"/>
      <c r="N34" s="31"/>
      <c r="O34" s="32"/>
      <c r="P34" s="31"/>
      <c r="Q34" s="32"/>
      <c r="R34" s="32"/>
      <c r="S34" s="16"/>
    </row>
    <row r="35" spans="1:20" s="24" customFormat="1" ht="18.75" hidden="1" customHeight="1" x14ac:dyDescent="0.2">
      <c r="A35" s="28"/>
      <c r="B35" s="29"/>
      <c r="C35" s="30"/>
      <c r="D35" s="31"/>
      <c r="E35" s="32"/>
      <c r="F35" s="31"/>
      <c r="G35" s="32"/>
      <c r="H35" s="33"/>
      <c r="I35" s="30"/>
      <c r="J35" s="31"/>
      <c r="K35" s="32"/>
      <c r="L35" s="31"/>
      <c r="M35" s="32"/>
      <c r="N35" s="31"/>
      <c r="O35" s="32"/>
      <c r="P35" s="31"/>
      <c r="Q35" s="32"/>
      <c r="R35" s="32"/>
      <c r="S35" s="16"/>
    </row>
    <row r="36" spans="1:20" s="24" customFormat="1" ht="18.75" hidden="1" customHeight="1" thickBot="1" x14ac:dyDescent="0.25">
      <c r="A36" s="28"/>
      <c r="B36" s="29"/>
      <c r="C36" s="30"/>
      <c r="D36" s="31"/>
      <c r="E36" s="32"/>
      <c r="F36" s="31"/>
      <c r="G36" s="32"/>
      <c r="H36" s="33"/>
      <c r="I36" s="30"/>
      <c r="J36" s="31"/>
      <c r="K36" s="32"/>
      <c r="L36" s="31"/>
      <c r="M36" s="32"/>
      <c r="N36" s="31"/>
      <c r="O36" s="32"/>
      <c r="P36" s="31"/>
      <c r="Q36" s="32"/>
      <c r="R36" s="32"/>
      <c r="S36" s="16"/>
    </row>
    <row r="37" spans="1:20" ht="20.100000000000001" customHeight="1" thickBot="1" x14ac:dyDescent="0.25">
      <c r="A37" s="62" t="s">
        <v>0</v>
      </c>
      <c r="B37" s="63"/>
      <c r="C37" s="34">
        <f>SUM(C9:C33)</f>
        <v>56271</v>
      </c>
      <c r="D37" s="34">
        <f>SUM(D9:D33)</f>
        <v>48522</v>
      </c>
      <c r="E37" s="35">
        <f t="shared" ref="E37" si="8">D37/C37</f>
        <v>0.86229141120648289</v>
      </c>
      <c r="F37" s="34">
        <f>SUM(F9:F33)</f>
        <v>7749</v>
      </c>
      <c r="G37" s="35">
        <f>F37/C37</f>
        <v>0.13770858879351708</v>
      </c>
      <c r="H37" s="34"/>
      <c r="I37" s="34">
        <f>SUM(I9:I33)</f>
        <v>56271</v>
      </c>
      <c r="J37" s="34">
        <f>SUM(J9:J33)</f>
        <v>299</v>
      </c>
      <c r="K37" s="36">
        <f t="shared" ref="K37" si="9">J37/I37</f>
        <v>5.3135718220753145E-3</v>
      </c>
      <c r="L37" s="34">
        <f>SUM(L9:L33)</f>
        <v>28480</v>
      </c>
      <c r="M37" s="36">
        <f t="shared" ref="M37" si="10">L37/I37</f>
        <v>0.50612215883847811</v>
      </c>
      <c r="N37" s="34">
        <f>SUM(N9:N33)</f>
        <v>22469</v>
      </c>
      <c r="O37" s="36">
        <f t="shared" ref="O37" si="11">N37/I37</f>
        <v>0.39929981695722488</v>
      </c>
      <c r="P37" s="34">
        <f>SUM(P9:P33)</f>
        <v>5023</v>
      </c>
      <c r="Q37" s="36">
        <f t="shared" ref="Q37" si="12">P37/I37</f>
        <v>8.9264452382221748E-2</v>
      </c>
      <c r="R37" s="37"/>
      <c r="S37" s="36">
        <v>0.63200000000000001</v>
      </c>
    </row>
    <row r="38" spans="1:20" x14ac:dyDescent="0.2">
      <c r="A38" s="38" t="s">
        <v>32</v>
      </c>
      <c r="C38" s="39"/>
      <c r="D38" s="39"/>
      <c r="E38" s="40"/>
      <c r="F38" s="39"/>
      <c r="G38" s="41"/>
      <c r="H38" s="39"/>
      <c r="I38" s="39"/>
      <c r="J38" s="39"/>
      <c r="K38" s="41"/>
      <c r="L38" s="41"/>
      <c r="M38" s="41"/>
      <c r="N38" s="41"/>
      <c r="O38" s="41"/>
      <c r="P38" s="39"/>
      <c r="Q38" s="41"/>
      <c r="R38" s="41"/>
      <c r="S38" s="41"/>
    </row>
    <row r="39" spans="1:20" x14ac:dyDescent="0.2">
      <c r="A39" s="38" t="s">
        <v>38</v>
      </c>
      <c r="C39" s="39"/>
      <c r="D39" s="39"/>
      <c r="E39" s="40"/>
      <c r="F39" s="39"/>
      <c r="G39" s="41"/>
      <c r="H39" s="39"/>
      <c r="I39" s="39"/>
      <c r="J39" s="39"/>
      <c r="K39" s="41"/>
      <c r="L39" s="41"/>
      <c r="M39" s="41"/>
      <c r="N39" s="41"/>
      <c r="O39" s="41"/>
      <c r="P39" s="39"/>
      <c r="Q39" s="41"/>
      <c r="R39" s="41"/>
      <c r="S39" s="42"/>
    </row>
    <row r="40" spans="1:20" x14ac:dyDescent="0.2">
      <c r="A40" s="38" t="s">
        <v>44</v>
      </c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43"/>
      <c r="R40" s="43"/>
    </row>
    <row r="41" spans="1:20" ht="13.5" x14ac:dyDescent="0.25">
      <c r="A41" s="44" t="s">
        <v>33</v>
      </c>
      <c r="B41" s="45"/>
      <c r="C41" s="46"/>
      <c r="D41" s="46"/>
      <c r="E41" s="46"/>
      <c r="F41" s="46"/>
      <c r="G41" s="46"/>
      <c r="H41" s="46"/>
      <c r="I41" s="46"/>
      <c r="J41" s="46"/>
      <c r="K41" s="46"/>
      <c r="L41" s="46"/>
      <c r="M41" s="46"/>
      <c r="N41" s="46"/>
      <c r="O41" s="46"/>
      <c r="P41" s="46"/>
      <c r="Q41" s="46"/>
      <c r="R41" s="46"/>
      <c r="S41" s="46"/>
    </row>
    <row r="42" spans="1:20" ht="13.5" x14ac:dyDescent="0.25">
      <c r="A42" s="44" t="s">
        <v>34</v>
      </c>
      <c r="B42" s="45"/>
      <c r="C42" s="46"/>
      <c r="D42" s="46"/>
      <c r="E42" s="46"/>
      <c r="F42" s="46"/>
      <c r="G42" s="46"/>
      <c r="H42" s="46"/>
      <c r="I42" s="46"/>
      <c r="J42" s="46"/>
      <c r="K42" s="46"/>
      <c r="L42" s="46"/>
      <c r="M42" s="46"/>
      <c r="N42" s="46"/>
      <c r="O42" s="46"/>
      <c r="P42" s="46"/>
      <c r="Q42" s="46"/>
      <c r="R42" s="46"/>
      <c r="S42" s="46"/>
    </row>
    <row r="43" spans="1:20" x14ac:dyDescent="0.2">
      <c r="B43" s="47"/>
      <c r="C43" s="46"/>
      <c r="D43" s="46"/>
      <c r="E43" s="46"/>
      <c r="F43" s="46"/>
      <c r="G43" s="46"/>
      <c r="H43" s="46"/>
      <c r="I43" s="46"/>
      <c r="J43" s="46"/>
      <c r="K43" s="46"/>
      <c r="L43" s="46"/>
      <c r="M43" s="46"/>
      <c r="N43" s="46"/>
      <c r="O43" s="46"/>
      <c r="P43" s="46"/>
      <c r="Q43" s="46"/>
      <c r="R43" s="46"/>
      <c r="S43" s="46"/>
    </row>
    <row r="44" spans="1:20" x14ac:dyDescent="0.2">
      <c r="B44" s="48"/>
      <c r="C44" s="46"/>
      <c r="D44" s="46"/>
      <c r="E44" s="46"/>
      <c r="F44" s="46"/>
      <c r="G44" s="46"/>
      <c r="H44" s="46"/>
      <c r="I44" s="46"/>
      <c r="J44" s="46"/>
      <c r="K44" s="46"/>
      <c r="L44" s="46"/>
      <c r="M44" s="46"/>
      <c r="N44" s="46"/>
      <c r="O44" s="46"/>
      <c r="P44" s="5"/>
      <c r="Q44" s="5"/>
      <c r="R44" s="5"/>
      <c r="S44" s="49"/>
    </row>
    <row r="45" spans="1:20" ht="15.95" customHeight="1" x14ac:dyDescent="0.2">
      <c r="B45" s="50"/>
      <c r="C45" s="51"/>
      <c r="D45" s="52"/>
      <c r="E45" s="52"/>
      <c r="F45" s="53"/>
      <c r="G45" s="53"/>
      <c r="H45" s="53"/>
      <c r="I45" s="53"/>
      <c r="J45" s="53"/>
      <c r="K45" s="53"/>
      <c r="L45" s="53"/>
      <c r="M45" s="53"/>
      <c r="N45" s="53"/>
      <c r="O45" s="53"/>
      <c r="P45" s="54"/>
    </row>
    <row r="46" spans="1:20" x14ac:dyDescent="0.2">
      <c r="B46" s="46"/>
      <c r="C46" s="46"/>
      <c r="D46" s="46"/>
      <c r="E46" s="46"/>
      <c r="F46" s="46"/>
      <c r="G46" s="46"/>
      <c r="H46" s="46"/>
      <c r="Q46" s="46"/>
      <c r="R46" s="46"/>
      <c r="S46" s="46"/>
    </row>
  </sheetData>
  <mergeCells count="7">
    <mergeCell ref="A37:B37"/>
    <mergeCell ref="A3:S3"/>
    <mergeCell ref="B7:B8"/>
    <mergeCell ref="C7:G7"/>
    <mergeCell ref="I7:Q7"/>
    <mergeCell ref="S7:S8"/>
    <mergeCell ref="A7:A8"/>
  </mergeCells>
  <printOptions horizontalCentered="1"/>
  <pageMargins left="0.51181102362204722" right="0.39370078740157483" top="0.59055118110236227" bottom="0.43307086614173229" header="0.31496062992125984" footer="0.31496062992125984"/>
  <pageSetup paperSize="9"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2.8</vt:lpstr>
      <vt:lpstr>'2.8'!Área_de_impresión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dvillagomez</cp:lastModifiedBy>
  <cp:lastPrinted>2019-02-18T17:22:51Z</cp:lastPrinted>
  <dcterms:created xsi:type="dcterms:W3CDTF">2012-05-16T15:21:51Z</dcterms:created>
  <dcterms:modified xsi:type="dcterms:W3CDTF">2019-05-15T19:31:40Z</dcterms:modified>
</cp:coreProperties>
</file>