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B85" i="2"/>
  <c r="B55" i="2"/>
  <c r="B25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H37" i="2" s="1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D67" i="2" s="1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81" i="2" l="1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B56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<sst xmlns="http://schemas.openxmlformats.org/spreadsheetml/2006/main" count="59" uniqueCount="29">
  <si>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</si>
  <si>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</si>
  <si>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</si>
  <si>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</si>
  <si>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</si>
  <si>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</si>
  <si>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</si>
  <si>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</si>
  <si>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</si>
  <si>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</si>
  <si>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</si>
  <si>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</si>
  <si>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</si>
  <si>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</si>
  <si>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</si>
  <si>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</si>
  <si>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</si>
  <si>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</si>
  <si>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</si>
  <si>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</si>
  <si>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</si>
  <si>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</si>
  <si>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</si>
  <si>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</si>
  <si>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</si>
  <si>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</si>
  <si>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2002 - 2019</t>
  </si>
  <si>
    <t>2019/ a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</si>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</sst>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7" fillId="0" borderId="0" xfId="0" applyFont="1"/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3" fontId="11" fillId="5" borderId="4" xfId="4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9" fontId="12" fillId="0" borderId="6" xfId="1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166" fontId="12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zoomScale="110" zoomScaleNormal="100" zoomScaleSheetLayoutView="110" workbookViewId="0">
      <selection sqref="A1:L1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3"/>
    </row>
    <row r="2" spans="1:13" ht="18" x14ac:dyDescent="0.2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2" t="s">
        <v>13</v>
      </c>
      <c r="B5" s="52" t="s">
        <v>0</v>
      </c>
      <c r="C5" s="56" t="s">
        <v>12</v>
      </c>
      <c r="D5" s="56"/>
      <c r="E5" s="56"/>
      <c r="F5" s="56"/>
      <c r="G5" s="56"/>
      <c r="H5" s="56"/>
      <c r="I5" s="56"/>
      <c r="J5" s="56"/>
      <c r="K5" s="56"/>
      <c r="L5" s="56"/>
    </row>
    <row r="6" spans="1:13" ht="18" customHeight="1" x14ac:dyDescent="0.2">
      <c r="A6" s="52"/>
      <c r="B6" s="52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3">
        <v>27902</v>
      </c>
      <c r="F9" s="53"/>
      <c r="G9" s="53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3">
        <v>26011</v>
      </c>
      <c r="F10" s="53"/>
      <c r="G10" s="53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 t="s">
        <v>27</v>
      </c>
      <c r="B24" s="16">
        <f>C24+E24+G24+I24+K24</f>
        <v>56271</v>
      </c>
      <c r="C24" s="17">
        <v>299</v>
      </c>
      <c r="D24" s="18">
        <f>C24/B24</f>
        <v>5.3135718220753145E-3</v>
      </c>
      <c r="E24" s="17">
        <v>28480</v>
      </c>
      <c r="F24" s="18">
        <f t="shared" ref="F24" si="9">E24/B24</f>
        <v>0.50612215883847811</v>
      </c>
      <c r="G24" s="17">
        <v>22469</v>
      </c>
      <c r="H24" s="18">
        <f t="shared" ref="H24" si="10">G24/B24</f>
        <v>0.39929981695722488</v>
      </c>
      <c r="I24" s="17">
        <v>5023</v>
      </c>
      <c r="J24" s="18">
        <f t="shared" ref="J24" si="11">I24/B24</f>
        <v>8.9264452382221748E-2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906472</v>
      </c>
      <c r="C25" s="54">
        <f>SUM(C7:C24)</f>
        <v>1355</v>
      </c>
      <c r="D25" s="54"/>
      <c r="E25" s="54">
        <f>SUM(E7:E8)+SUM(G7:G8)+SUM(E9:G10)+SUM(E11:E24,G11:G24)</f>
        <v>809227</v>
      </c>
      <c r="F25" s="54"/>
      <c r="G25" s="54"/>
      <c r="H25" s="54"/>
      <c r="I25" s="54">
        <f>SUM(I7:I24)</f>
        <v>93069</v>
      </c>
      <c r="J25" s="54"/>
      <c r="K25" s="54">
        <f>SUM(K7:K23)</f>
        <v>2821</v>
      </c>
      <c r="L25" s="54"/>
    </row>
    <row r="26" spans="1:12" s="24" customFormat="1" ht="16.5" thickBot="1" x14ac:dyDescent="0.25">
      <c r="A26" s="22" t="s">
        <v>2</v>
      </c>
      <c r="B26" s="23">
        <f>B25/B25</f>
        <v>1</v>
      </c>
      <c r="C26" s="60">
        <f>C25/B25</f>
        <v>1.4948062378098827E-3</v>
      </c>
      <c r="D26" s="60"/>
      <c r="E26" s="51">
        <f>E25/B25</f>
        <v>0.89272145195880293</v>
      </c>
      <c r="F26" s="51"/>
      <c r="G26" s="51"/>
      <c r="H26" s="51"/>
      <c r="I26" s="51">
        <f>I25/B25</f>
        <v>0.1026716765658509</v>
      </c>
      <c r="J26" s="51"/>
      <c r="K26" s="51">
        <f>K25/B25</f>
        <v>3.1120652375362947E-3</v>
      </c>
      <c r="L26" s="51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7" t="s">
        <v>28</v>
      </c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8" t="s">
        <v>20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17.2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2" t="s">
        <v>7</v>
      </c>
      <c r="B35" s="52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2"/>
      <c r="B36" s="52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 t="s">
        <v>27</v>
      </c>
      <c r="B54" s="34">
        <f t="shared" si="12"/>
        <v>56271</v>
      </c>
      <c r="C54" s="46">
        <v>15818</v>
      </c>
      <c r="D54" s="13">
        <f t="shared" si="13"/>
        <v>0.28110394341667999</v>
      </c>
      <c r="E54" s="46">
        <v>37022</v>
      </c>
      <c r="F54" s="13">
        <f t="shared" si="14"/>
        <v>0.65792326420358627</v>
      </c>
      <c r="G54" s="46">
        <v>3431</v>
      </c>
      <c r="H54" s="13">
        <f t="shared" si="15"/>
        <v>6.0972792379733791E-2</v>
      </c>
      <c r="I54" s="46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906472</v>
      </c>
      <c r="C55" s="54">
        <f>SUM(C37:C54)</f>
        <v>255979</v>
      </c>
      <c r="D55" s="54"/>
      <c r="E55" s="54">
        <f>SUM(E37:E54)</f>
        <v>604208</v>
      </c>
      <c r="F55" s="54"/>
      <c r="G55" s="54">
        <f>SUM(G37:G54)</f>
        <v>43342</v>
      </c>
      <c r="H55" s="54"/>
      <c r="I55" s="54">
        <f>SUM(I37:I54)</f>
        <v>2943</v>
      </c>
      <c r="J55" s="54"/>
    </row>
    <row r="56" spans="1:12" ht="16.5" thickBot="1" x14ac:dyDescent="0.25">
      <c r="A56" s="35" t="s">
        <v>2</v>
      </c>
      <c r="B56" s="36">
        <f>B55/$B$55</f>
        <v>1</v>
      </c>
      <c r="C56" s="55">
        <f>C55/$B$55</f>
        <v>0.28239041029397488</v>
      </c>
      <c r="D56" s="55"/>
      <c r="E56" s="55">
        <f>E55/$B$55</f>
        <v>0.66654899434290305</v>
      </c>
      <c r="F56" s="55"/>
      <c r="G56" s="55">
        <f>G55/$B$55</f>
        <v>4.7813942405281133E-2</v>
      </c>
      <c r="H56" s="55"/>
      <c r="I56" s="55">
        <f>I55/$B$55</f>
        <v>3.2466529578409481E-3</v>
      </c>
      <c r="J56" s="55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7" t="s">
        <v>28</v>
      </c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2" t="s">
        <v>7</v>
      </c>
      <c r="B65" s="52" t="s">
        <v>0</v>
      </c>
      <c r="C65" s="52" t="s">
        <v>6</v>
      </c>
      <c r="D65" s="52"/>
      <c r="E65" s="52"/>
      <c r="F65" s="52"/>
      <c r="G65" s="52"/>
      <c r="H65" s="52"/>
      <c r="I65" s="38"/>
      <c r="J65" s="39"/>
    </row>
    <row r="66" spans="1:14" ht="18" customHeight="1" x14ac:dyDescent="0.2">
      <c r="A66" s="52"/>
      <c r="B66" s="52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  <c r="N70" s="42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  <c r="N71" s="42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  <c r="N72" s="42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  <c r="N73" s="42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</row>
    <row r="81" spans="1:9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</row>
    <row r="82" spans="1:9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9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9" ht="15.75" x14ac:dyDescent="0.2">
      <c r="A84" s="11" t="s">
        <v>27</v>
      </c>
      <c r="B84" s="16">
        <f t="shared" si="21"/>
        <v>56271</v>
      </c>
      <c r="C84" s="46">
        <v>48522</v>
      </c>
      <c r="D84" s="18">
        <f>C84/B84</f>
        <v>0.86229141120648289</v>
      </c>
      <c r="E84" s="46">
        <v>7749</v>
      </c>
      <c r="F84" s="18">
        <f t="shared" si="19"/>
        <v>0.13770858879351708</v>
      </c>
      <c r="G84" s="46">
        <v>0</v>
      </c>
      <c r="H84" s="13">
        <f t="shared" si="20"/>
        <v>0</v>
      </c>
      <c r="I84" s="41"/>
    </row>
    <row r="85" spans="1:9" ht="16.5" thickBot="1" x14ac:dyDescent="0.25">
      <c r="A85" s="20" t="s">
        <v>0</v>
      </c>
      <c r="B85" s="21">
        <f>SUM(B67:B84)</f>
        <v>906472</v>
      </c>
      <c r="C85" s="54">
        <f>SUM(C67:C84)</f>
        <v>785406</v>
      </c>
      <c r="D85" s="54"/>
      <c r="E85" s="54">
        <f>SUM(E67:E84)</f>
        <v>118268</v>
      </c>
      <c r="F85" s="54"/>
      <c r="G85" s="54">
        <f>SUM(G67:G84)</f>
        <v>2798</v>
      </c>
      <c r="H85" s="54"/>
      <c r="I85" s="41"/>
    </row>
    <row r="86" spans="1:9" ht="16.5" thickBot="1" x14ac:dyDescent="0.25">
      <c r="A86" s="22" t="s">
        <v>2</v>
      </c>
      <c r="B86" s="36">
        <f>B85/$B$85</f>
        <v>1</v>
      </c>
      <c r="C86" s="48">
        <f>C85/$B$85</f>
        <v>0.86644264798030168</v>
      </c>
      <c r="D86" s="48"/>
      <c r="E86" s="48">
        <f>E85/$B$85</f>
        <v>0.13047065987697359</v>
      </c>
      <c r="F86" s="48"/>
      <c r="G86" s="48">
        <f>G85/$B$85</f>
        <v>3.0866921427247615E-3</v>
      </c>
      <c r="H86" s="48"/>
      <c r="I86" s="43"/>
    </row>
    <row r="87" spans="1:9" ht="9.75" customHeight="1" x14ac:dyDescent="0.2">
      <c r="A87" s="25" t="s">
        <v>1</v>
      </c>
      <c r="B87" s="26"/>
      <c r="C87" s="26"/>
      <c r="D87" s="26"/>
    </row>
    <row r="88" spans="1:9" x14ac:dyDescent="0.2">
      <c r="A88" s="47" t="s">
        <v>28</v>
      </c>
      <c r="B88" s="26"/>
      <c r="C88" s="26"/>
      <c r="D88" s="26"/>
    </row>
    <row r="89" spans="1:9" ht="9.75" customHeight="1" x14ac:dyDescent="0.2">
      <c r="A89" s="27"/>
      <c r="B89" s="26"/>
      <c r="C89" s="26"/>
      <c r="D89" s="26"/>
    </row>
    <row r="90" spans="1:9" ht="9.75" customHeight="1" x14ac:dyDescent="0.2">
      <c r="A90" s="44" t="s">
        <v>24</v>
      </c>
      <c r="B90" s="45"/>
      <c r="C90" s="45"/>
      <c r="D90" s="45"/>
    </row>
    <row r="91" spans="1:9" ht="9.75" customHeight="1" x14ac:dyDescent="0.2">
      <c r="A91" s="44" t="s">
        <v>25</v>
      </c>
      <c r="B91" s="45"/>
      <c r="C91" s="45"/>
      <c r="D91" s="45"/>
    </row>
  </sheetData>
  <mergeCells count="39">
    <mergeCell ref="C26:D26"/>
    <mergeCell ref="A62:L62"/>
    <mergeCell ref="B5:B6"/>
    <mergeCell ref="B35:B36"/>
    <mergeCell ref="E10:G10"/>
    <mergeCell ref="G56:H56"/>
    <mergeCell ref="I56:J56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2019-05-15T19:48:50Z</dcterms:modified>
</cp:coreProperties>
</file>