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52511"/>
</workbook>
</file>

<file path=xl/calcChain.xml><?xml version="1.0" encoding="utf-8"?>
<calcChain xmlns="http://schemas.openxmlformats.org/spreadsheetml/2006/main">
  <c r="N63" i="1" l="1"/>
  <c r="G89" i="1" l="1"/>
  <c r="F89" i="1"/>
  <c r="E89" i="1"/>
  <c r="D89" i="1"/>
  <c r="C89" i="1"/>
  <c r="M63" i="1"/>
  <c r="L63" i="1"/>
  <c r="K63" i="1"/>
  <c r="I63" i="1"/>
  <c r="H63" i="1"/>
  <c r="G63" i="1"/>
  <c r="E63" i="1"/>
  <c r="D63" i="1"/>
  <c r="C63" i="1"/>
  <c r="B35" i="1"/>
  <c r="B36" i="1"/>
  <c r="B37" i="1"/>
  <c r="B38" i="1"/>
  <c r="C28" i="1"/>
  <c r="B39" i="1" l="1"/>
  <c r="B77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J52" i="1"/>
  <c r="J53" i="1"/>
  <c r="J54" i="1"/>
  <c r="J55" i="1"/>
  <c r="J56" i="1"/>
  <c r="J57" i="1"/>
  <c r="J58" i="1"/>
  <c r="J59" i="1"/>
  <c r="J60" i="1"/>
  <c r="J61" i="1"/>
  <c r="J62" i="1"/>
  <c r="J51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F63" i="1" s="1"/>
  <c r="B51" i="1"/>
  <c r="C39" i="1"/>
  <c r="D39" i="1"/>
  <c r="E39" i="1"/>
  <c r="F39" i="1"/>
  <c r="G39" i="1"/>
  <c r="H39" i="1"/>
  <c r="I39" i="1"/>
  <c r="J39" i="1"/>
  <c r="J16" i="1"/>
  <c r="B16" i="1"/>
  <c r="B63" i="1" l="1"/>
  <c r="B89" i="1"/>
  <c r="C90" i="1" s="1"/>
  <c r="J63" i="1"/>
  <c r="L64" i="1" s="1"/>
  <c r="I64" i="1"/>
  <c r="B28" i="1"/>
  <c r="B122" i="1"/>
  <c r="F123" i="1" s="1"/>
  <c r="N64" i="1"/>
  <c r="M64" i="1"/>
  <c r="B64" i="1"/>
  <c r="J28" i="1"/>
  <c r="M29" i="1" s="1"/>
  <c r="G90" i="1" l="1"/>
  <c r="B29" i="1"/>
  <c r="C29" i="1"/>
  <c r="N29" i="1"/>
  <c r="K29" i="1"/>
  <c r="O29" i="1"/>
  <c r="L29" i="1"/>
  <c r="M90" i="1"/>
  <c r="F90" i="1"/>
  <c r="E90" i="1"/>
  <c r="I90" i="1"/>
  <c r="J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H40" i="1"/>
  <c r="G64" i="1"/>
  <c r="J40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<sst xmlns="http://schemas.openxmlformats.org/spreadsheetml/2006/main" count="171" uniqueCount="90">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</sst>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2" fillId="4" borderId="1" xfId="2" applyFont="1" applyFill="1" applyBorder="1" applyAlignment="1">
      <alignment horizontal="centerContinuous" vertical="center"/>
    </xf>
    <xf numFmtId="0" fontId="13" fillId="4" borderId="2" xfId="0" applyFont="1" applyFill="1" applyBorder="1" applyAlignment="1">
      <alignment horizontal="centerContinuous" vertical="center"/>
    </xf>
    <xf numFmtId="0" fontId="13" fillId="4" borderId="3" xfId="0" applyFont="1" applyFill="1" applyBorder="1" applyAlignment="1">
      <alignment horizontal="centerContinuous" vertical="center"/>
    </xf>
    <xf numFmtId="0" fontId="14" fillId="4" borderId="4" xfId="0" applyFont="1" applyFill="1" applyBorder="1" applyAlignment="1">
      <alignment horizontal="centerContinuous"/>
    </xf>
    <xf numFmtId="0" fontId="10" fillId="4" borderId="5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0" fillId="4" borderId="4" xfId="0" applyFont="1" applyFill="1" applyBorder="1" applyAlignment="1">
      <alignment horizontal="centerContinuous"/>
    </xf>
    <xf numFmtId="0" fontId="12" fillId="4" borderId="5" xfId="0" applyFont="1" applyFill="1" applyBorder="1" applyAlignment="1">
      <alignment horizontal="centerContinuous" vertical="center"/>
    </xf>
    <xf numFmtId="0" fontId="10" fillId="4" borderId="6" xfId="0" applyFont="1" applyFill="1" applyBorder="1" applyAlignment="1">
      <alignment horizontal="centerContinuous"/>
    </xf>
    <xf numFmtId="0" fontId="12" fillId="4" borderId="7" xfId="0" applyFont="1" applyFill="1" applyBorder="1" applyAlignment="1">
      <alignment horizontal="centerContinuous" vertical="center"/>
    </xf>
    <xf numFmtId="0" fontId="13" fillId="4" borderId="7" xfId="0" applyFont="1" applyFill="1" applyBorder="1" applyAlignment="1">
      <alignment horizontal="centerContinuous" vertical="center"/>
    </xf>
    <xf numFmtId="0" fontId="12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left" vertical="center"/>
    </xf>
    <xf numFmtId="3" fontId="16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0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6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8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vertical="center" wrapText="1"/>
    </xf>
    <xf numFmtId="0" fontId="17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" fillId="6" borderId="11" xfId="1" applyNumberFormat="1" applyFont="1" applyFill="1" applyBorder="1" applyAlignment="1">
      <alignment horizontal="right" vertical="center"/>
    </xf>
    <xf numFmtId="3" fontId="7" fillId="6" borderId="11" xfId="1" applyNumberFormat="1" applyFont="1" applyFill="1" applyBorder="1" applyAlignment="1">
      <alignment horizontal="right" vertical="center"/>
    </xf>
    <xf numFmtId="3" fontId="2" fillId="6" borderId="0" xfId="1" applyNumberFormat="1" applyFont="1" applyFill="1" applyBorder="1" applyAlignment="1">
      <alignment horizontal="right" vertical="center"/>
    </xf>
    <xf numFmtId="3" fontId="7" fillId="6" borderId="0" xfId="1" applyNumberFormat="1" applyFont="1" applyFill="1" applyBorder="1" applyAlignment="1">
      <alignment horizontal="right" vertical="center"/>
    </xf>
    <xf numFmtId="3" fontId="16" fillId="5" borderId="0" xfId="1" applyNumberFormat="1" applyFont="1" applyFill="1" applyBorder="1" applyAlignment="1">
      <alignment horizontal="right" vertical="center"/>
    </xf>
    <xf numFmtId="164" fontId="2" fillId="6" borderId="9" xfId="4" applyNumberFormat="1" applyFont="1" applyFill="1" applyBorder="1" applyAlignment="1">
      <alignment horizontal="right" vertical="center"/>
    </xf>
    <xf numFmtId="0" fontId="17" fillId="5" borderId="13" xfId="1" applyFont="1" applyFill="1" applyBorder="1" applyAlignment="1">
      <alignment horizontal="right" vertical="center" wrapText="1"/>
    </xf>
    <xf numFmtId="0" fontId="19" fillId="2" borderId="0" xfId="1" applyFont="1" applyFill="1"/>
    <xf numFmtId="0" fontId="20" fillId="2" borderId="0" xfId="1" applyFont="1" applyFill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center" vertical="center"/>
    </xf>
    <xf numFmtId="0" fontId="19" fillId="2" borderId="0" xfId="1" applyFont="1" applyFill="1" applyBorder="1"/>
    <xf numFmtId="0" fontId="19" fillId="3" borderId="0" xfId="1" applyFont="1" applyFill="1"/>
    <xf numFmtId="0" fontId="19" fillId="2" borderId="0" xfId="0" applyFont="1" applyFill="1"/>
    <xf numFmtId="0" fontId="1" fillId="0" borderId="0" xfId="5"/>
    <xf numFmtId="0" fontId="16" fillId="3" borderId="0" xfId="1" applyFont="1" applyFill="1" applyBorder="1" applyAlignment="1">
      <alignment horizontal="center" vertical="center" wrapText="1"/>
    </xf>
    <xf numFmtId="0" fontId="16" fillId="5" borderId="18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horizontal="right" vertical="center" wrapText="1"/>
    </xf>
    <xf numFmtId="0" fontId="16" fillId="5" borderId="22" xfId="1" applyFont="1" applyFill="1" applyBorder="1" applyAlignment="1">
      <alignment horizontal="center" vertical="center" wrapText="1"/>
    </xf>
    <xf numFmtId="0" fontId="16" fillId="5" borderId="20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Mujer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316</c:v>
                </c:pt>
                <c:pt idx="1">
                  <c:v>35258</c:v>
                </c:pt>
                <c:pt idx="2">
                  <c:v>28324</c:v>
                </c:pt>
                <c:pt idx="3">
                  <c:v>7213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32</xdr:row>
      <xdr:rowOff>56303</xdr:rowOff>
    </xdr:from>
    <xdr:to>
      <xdr:col>14</xdr:col>
      <xdr:colOff>602826</xdr:colOff>
      <xdr:row>45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155363</xdr:colOff>
      <xdr:row>13</xdr:row>
      <xdr:rowOff>139705</xdr:rowOff>
    </xdr:from>
    <xdr:to>
      <xdr:col>7</xdr:col>
      <xdr:colOff>627803</xdr:colOff>
      <xdr:row>16</xdr:row>
      <xdr:rowOff>95255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82863" y="2404538"/>
          <a:ext cx="1996440" cy="654050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16</xdr:row>
      <xdr:rowOff>146901</xdr:rowOff>
    </xdr:from>
    <xdr:to>
      <xdr:col>7</xdr:col>
      <xdr:colOff>635000</xdr:colOff>
      <xdr:row>20</xdr:row>
      <xdr:rowOff>52916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87520" y="3110234"/>
          <a:ext cx="1998980" cy="668015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152399</xdr:colOff>
      <xdr:row>20</xdr:row>
      <xdr:rowOff>93560</xdr:rowOff>
    </xdr:from>
    <xdr:to>
      <xdr:col>7</xdr:col>
      <xdr:colOff>656167</xdr:colOff>
      <xdr:row>27</xdr:row>
      <xdr:rowOff>211668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79899" y="3818893"/>
          <a:ext cx="2027768" cy="689608"/>
          <a:chOff x="13385673" y="4366847"/>
          <a:chExt cx="2254817" cy="587951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42781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385673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33955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view="pageBreakPreview" zoomScale="90" zoomScaleNormal="100" zoomScaleSheetLayoutView="90" workbookViewId="0">
      <selection activeCell="E1" sqref="E1"/>
    </sheetView>
  </sheetViews>
  <sheetFormatPr baseColWidth="10" defaultColWidth="11.42578125" defaultRowHeight="12.75" x14ac:dyDescent="0.2"/>
  <cols>
    <col min="1" max="1" width="16.140625" style="1" customWidth="1"/>
    <col min="2" max="2" width="11.42578125" style="1" customWidth="1"/>
    <col min="3" max="8" width="11.42578125" style="1"/>
    <col min="9" max="9" width="14.42578125" style="1" bestFit="1" customWidth="1"/>
    <col min="10" max="14" width="11.42578125" style="1"/>
    <col min="15" max="15" width="12" style="1" customWidth="1"/>
    <col min="16" max="16384" width="11.42578125" style="1"/>
  </cols>
  <sheetData>
    <row r="2" spans="1:15" ht="26.25" customHeight="1" x14ac:dyDescent="0.2"/>
    <row r="3" spans="1:15" ht="8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x14ac:dyDescent="0.25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5" x14ac:dyDescent="0.25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5" x14ac:dyDescent="0.25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75" x14ac:dyDescent="0.25">
      <c r="A10" s="18" t="s">
        <v>89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"/>
    <row r="13" spans="1:15" s="26" customFormat="1" ht="16.5" customHeight="1" thickBot="1" x14ac:dyDescent="0.3">
      <c r="A13" s="68" t="s">
        <v>15</v>
      </c>
      <c r="B13" s="68"/>
      <c r="C13" s="68"/>
      <c r="D13" s="68"/>
      <c r="E13" s="68"/>
      <c r="F13" s="25"/>
      <c r="G13" s="25"/>
      <c r="H13" s="25"/>
      <c r="I13" s="68" t="s">
        <v>29</v>
      </c>
      <c r="J13" s="68"/>
      <c r="K13" s="68"/>
      <c r="L13" s="68"/>
      <c r="M13" s="68"/>
      <c r="N13" s="68"/>
      <c r="O13" s="68"/>
    </row>
    <row r="15" spans="1:15" s="85" customFormat="1" ht="28.15" customHeight="1" x14ac:dyDescent="0.2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">
      <c r="A16" s="82" t="s">
        <v>17</v>
      </c>
      <c r="B16" s="83">
        <f>SUM(C16:E16)</f>
        <v>8429</v>
      </c>
      <c r="C16" s="84">
        <v>1838</v>
      </c>
      <c r="D16" s="84">
        <v>6118</v>
      </c>
      <c r="E16" s="84">
        <v>473</v>
      </c>
      <c r="I16" s="82" t="s">
        <v>17</v>
      </c>
      <c r="J16" s="83">
        <f>SUM(K16:O16)</f>
        <v>8429</v>
      </c>
      <c r="K16" s="84">
        <v>6444</v>
      </c>
      <c r="L16" s="84">
        <v>712</v>
      </c>
      <c r="M16" s="84">
        <v>1033</v>
      </c>
      <c r="N16" s="84">
        <v>216</v>
      </c>
      <c r="O16" s="84">
        <v>24</v>
      </c>
    </row>
    <row r="17" spans="1:15" s="24" customFormat="1" ht="15" customHeight="1" x14ac:dyDescent="0.2">
      <c r="A17" s="35" t="s">
        <v>18</v>
      </c>
      <c r="B17" s="36">
        <f t="shared" ref="B17:B27" si="0">SUM(C17:E17)</f>
        <v>8122</v>
      </c>
      <c r="C17" s="34">
        <v>1938</v>
      </c>
      <c r="D17" s="34">
        <v>5747</v>
      </c>
      <c r="E17" s="34">
        <v>437</v>
      </c>
      <c r="I17" s="35" t="s">
        <v>18</v>
      </c>
      <c r="J17" s="36">
        <f t="shared" ref="J17:J27" si="1">SUM(K17:O17)</f>
        <v>8122</v>
      </c>
      <c r="K17" s="34">
        <v>6511</v>
      </c>
      <c r="L17" s="34">
        <v>563</v>
      </c>
      <c r="M17" s="34">
        <v>818</v>
      </c>
      <c r="N17" s="34">
        <v>205</v>
      </c>
      <c r="O17" s="34">
        <v>25</v>
      </c>
    </row>
    <row r="18" spans="1:15" s="24" customFormat="1" ht="15" customHeight="1" x14ac:dyDescent="0.2">
      <c r="A18" s="35" t="s">
        <v>19</v>
      </c>
      <c r="B18" s="36">
        <f t="shared" si="0"/>
        <v>8252</v>
      </c>
      <c r="C18" s="34">
        <v>1785</v>
      </c>
      <c r="D18" s="34">
        <v>6026</v>
      </c>
      <c r="E18" s="34">
        <v>441</v>
      </c>
      <c r="I18" s="35" t="s">
        <v>19</v>
      </c>
      <c r="J18" s="36">
        <f t="shared" si="1"/>
        <v>8252</v>
      </c>
      <c r="K18" s="34">
        <v>6653</v>
      </c>
      <c r="L18" s="34">
        <v>572</v>
      </c>
      <c r="M18" s="34">
        <v>806</v>
      </c>
      <c r="N18" s="34">
        <v>200</v>
      </c>
      <c r="O18" s="34">
        <v>21</v>
      </c>
    </row>
    <row r="19" spans="1:15" s="24" customFormat="1" ht="15" customHeight="1" x14ac:dyDescent="0.2">
      <c r="A19" s="35" t="s">
        <v>20</v>
      </c>
      <c r="B19" s="36">
        <f t="shared" si="0"/>
        <v>9267</v>
      </c>
      <c r="C19" s="34">
        <v>2337</v>
      </c>
      <c r="D19" s="34">
        <v>6433</v>
      </c>
      <c r="E19" s="34">
        <v>497</v>
      </c>
      <c r="I19" s="35" t="s">
        <v>20</v>
      </c>
      <c r="J19" s="36">
        <f t="shared" si="1"/>
        <v>9267</v>
      </c>
      <c r="K19" s="34">
        <v>7399</v>
      </c>
      <c r="L19" s="34">
        <v>687</v>
      </c>
      <c r="M19" s="34">
        <v>919</v>
      </c>
      <c r="N19" s="34">
        <v>228</v>
      </c>
      <c r="O19" s="34">
        <v>34</v>
      </c>
    </row>
    <row r="20" spans="1:15" s="24" customFormat="1" ht="15" customHeight="1" x14ac:dyDescent="0.2">
      <c r="A20" s="35" t="s">
        <v>21</v>
      </c>
      <c r="B20" s="36">
        <f t="shared" si="0"/>
        <v>9297</v>
      </c>
      <c r="C20" s="34">
        <v>2278</v>
      </c>
      <c r="D20" s="34">
        <v>6531</v>
      </c>
      <c r="E20" s="34">
        <v>488</v>
      </c>
      <c r="I20" s="35" t="s">
        <v>21</v>
      </c>
      <c r="J20" s="36">
        <f t="shared" si="1"/>
        <v>9297</v>
      </c>
      <c r="K20" s="34">
        <v>7441</v>
      </c>
      <c r="L20" s="34">
        <v>682</v>
      </c>
      <c r="M20" s="34">
        <v>879</v>
      </c>
      <c r="N20" s="34">
        <v>266</v>
      </c>
      <c r="O20" s="34">
        <v>29</v>
      </c>
    </row>
    <row r="21" spans="1:15" s="24" customFormat="1" ht="15" customHeight="1" x14ac:dyDescent="0.2">
      <c r="A21" s="35" t="s">
        <v>22</v>
      </c>
      <c r="B21" s="36">
        <f t="shared" si="0"/>
        <v>8753</v>
      </c>
      <c r="C21" s="34">
        <v>2103</v>
      </c>
      <c r="D21" s="34">
        <v>6174</v>
      </c>
      <c r="E21" s="34">
        <v>476</v>
      </c>
      <c r="I21" s="35" t="s">
        <v>22</v>
      </c>
      <c r="J21" s="36">
        <f t="shared" si="1"/>
        <v>8753</v>
      </c>
      <c r="K21" s="34">
        <v>7006</v>
      </c>
      <c r="L21" s="34">
        <v>626</v>
      </c>
      <c r="M21" s="34">
        <v>838</v>
      </c>
      <c r="N21" s="34">
        <v>245</v>
      </c>
      <c r="O21" s="34">
        <v>38</v>
      </c>
    </row>
    <row r="22" spans="1:15" s="24" customFormat="1" ht="15" customHeight="1" x14ac:dyDescent="0.2">
      <c r="A22" s="35" t="s">
        <v>23</v>
      </c>
      <c r="B22" s="36">
        <f t="shared" si="0"/>
        <v>9389</v>
      </c>
      <c r="C22" s="34">
        <v>2302</v>
      </c>
      <c r="D22" s="34">
        <v>6612</v>
      </c>
      <c r="E22" s="34">
        <v>475</v>
      </c>
      <c r="I22" s="35" t="s">
        <v>23</v>
      </c>
      <c r="J22" s="36">
        <f t="shared" si="1"/>
        <v>9389</v>
      </c>
      <c r="K22" s="34">
        <v>7355</v>
      </c>
      <c r="L22" s="34">
        <v>789</v>
      </c>
      <c r="M22" s="34">
        <v>928</v>
      </c>
      <c r="N22" s="34">
        <v>285</v>
      </c>
      <c r="O22" s="34">
        <v>32</v>
      </c>
    </row>
    <row r="23" spans="1:15" s="24" customFormat="1" ht="15" customHeight="1" x14ac:dyDescent="0.2">
      <c r="A23" s="35" t="s">
        <v>24</v>
      </c>
      <c r="B23" s="36">
        <f t="shared" si="0"/>
        <v>9602</v>
      </c>
      <c r="C23" s="34">
        <v>2361</v>
      </c>
      <c r="D23" s="34">
        <v>6722</v>
      </c>
      <c r="E23" s="34">
        <v>519</v>
      </c>
      <c r="I23" s="35" t="s">
        <v>24</v>
      </c>
      <c r="J23" s="36">
        <f t="shared" si="1"/>
        <v>9602</v>
      </c>
      <c r="K23" s="34">
        <v>7588</v>
      </c>
      <c r="L23" s="34">
        <v>679</v>
      </c>
      <c r="M23" s="34">
        <v>970</v>
      </c>
      <c r="N23" s="34">
        <v>330</v>
      </c>
      <c r="O23" s="34">
        <v>35</v>
      </c>
    </row>
    <row r="24" spans="1:15" s="24" customFormat="1" ht="15" hidden="1" customHeight="1" x14ac:dyDescent="0.2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5" s="24" customFormat="1" ht="15" hidden="1" customHeight="1" x14ac:dyDescent="0.2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5" s="24" customFormat="1" ht="15" hidden="1" customHeight="1" x14ac:dyDescent="0.2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5" s="85" customFormat="1" ht="15" hidden="1" customHeight="1" x14ac:dyDescent="0.2">
      <c r="A27" s="86" t="s">
        <v>28</v>
      </c>
      <c r="B27" s="87">
        <f t="shared" si="0"/>
        <v>0</v>
      </c>
      <c r="C27" s="88"/>
      <c r="D27" s="88"/>
      <c r="E27" s="88"/>
      <c r="I27" s="86" t="s">
        <v>28</v>
      </c>
      <c r="J27" s="87">
        <f t="shared" si="1"/>
        <v>0</v>
      </c>
      <c r="K27" s="88"/>
      <c r="L27" s="88"/>
      <c r="M27" s="88"/>
      <c r="N27" s="88"/>
      <c r="O27" s="88"/>
    </row>
    <row r="28" spans="1:15" s="24" customFormat="1" ht="18.75" customHeight="1" x14ac:dyDescent="0.2">
      <c r="A28" s="29" t="s">
        <v>1</v>
      </c>
      <c r="B28" s="30">
        <f>SUM(B16:B27)</f>
        <v>71111</v>
      </c>
      <c r="C28" s="30">
        <f>SUM(C16:C27)</f>
        <v>16942</v>
      </c>
      <c r="D28" s="30">
        <f>SUM(D16:D27)</f>
        <v>50363</v>
      </c>
      <c r="E28" s="30">
        <f>SUM(E16:E27)</f>
        <v>3806</v>
      </c>
      <c r="I28" s="29" t="s">
        <v>1</v>
      </c>
      <c r="J28" s="30">
        <f>SUM(J16:J27)</f>
        <v>71111</v>
      </c>
      <c r="K28" s="30">
        <f t="shared" ref="K28:O28" si="2">SUM(K16:K27)</f>
        <v>56397</v>
      </c>
      <c r="L28" s="30">
        <f t="shared" si="2"/>
        <v>5310</v>
      </c>
      <c r="M28" s="30">
        <f t="shared" si="2"/>
        <v>7191</v>
      </c>
      <c r="N28" s="30">
        <f t="shared" si="2"/>
        <v>1975</v>
      </c>
      <c r="O28" s="30">
        <f t="shared" si="2"/>
        <v>238</v>
      </c>
    </row>
    <row r="29" spans="1:15" s="24" customFormat="1" ht="15" customHeight="1" thickBot="1" x14ac:dyDescent="0.25">
      <c r="A29" s="32" t="s">
        <v>2</v>
      </c>
      <c r="B29" s="33">
        <f>+B28/$B$28</f>
        <v>1</v>
      </c>
      <c r="C29" s="33">
        <f>+C28/$B$28</f>
        <v>0.23824724726132385</v>
      </c>
      <c r="D29" s="33">
        <f>+D28/$B$28</f>
        <v>0.70823079411061585</v>
      </c>
      <c r="E29" s="33">
        <f>+E28/$B$28</f>
        <v>5.3521958628060355E-2</v>
      </c>
      <c r="I29" s="32" t="s">
        <v>2</v>
      </c>
      <c r="J29" s="33">
        <f t="shared" ref="J29" si="3">J28/$J$28</f>
        <v>1</v>
      </c>
      <c r="K29" s="33">
        <f>K28/$J$28</f>
        <v>0.79308405169383078</v>
      </c>
      <c r="L29" s="33">
        <f>L28/$J$28</f>
        <v>7.467199167498699E-2</v>
      </c>
      <c r="M29" s="33">
        <f>M28/$J$28</f>
        <v>0.10112359550561797</v>
      </c>
      <c r="N29" s="33">
        <f>N28/$J$28</f>
        <v>2.77734808960639E-2</v>
      </c>
      <c r="O29" s="33">
        <f>O28/$J$28</f>
        <v>3.3468802295003584E-3</v>
      </c>
    </row>
    <row r="30" spans="1:15" s="24" customFormat="1" ht="14.25" customHeight="1" x14ac:dyDescent="0.2">
      <c r="A30" s="73"/>
      <c r="K30" s="74"/>
      <c r="L30" s="31"/>
    </row>
    <row r="31" spans="1:15" ht="10.5" customHeight="1" x14ac:dyDescent="0.2">
      <c r="A31" s="75"/>
      <c r="B31" s="2"/>
    </row>
    <row r="32" spans="1:15" ht="16.5" thickBot="1" x14ac:dyDescent="0.3">
      <c r="A32" s="69" t="s">
        <v>35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1:15" ht="10.5" customHeight="1" thickBot="1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72"/>
      <c r="M33" s="72"/>
      <c r="N33" s="72"/>
      <c r="O33" s="72"/>
    </row>
    <row r="34" spans="1:15" ht="31.15" customHeight="1" x14ac:dyDescent="0.2">
      <c r="A34" s="40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97"/>
      <c r="L34" s="97"/>
      <c r="M34" s="98"/>
      <c r="N34" s="98"/>
      <c r="O34" s="98"/>
    </row>
    <row r="35" spans="1:15" ht="15" customHeight="1" x14ac:dyDescent="0.2">
      <c r="A35" s="41" t="s">
        <v>44</v>
      </c>
      <c r="B35" s="52">
        <f>SUM(C35:J35)</f>
        <v>316</v>
      </c>
      <c r="C35" s="42">
        <v>20</v>
      </c>
      <c r="D35" s="42">
        <v>19</v>
      </c>
      <c r="E35" s="42">
        <v>29</v>
      </c>
      <c r="F35" s="42">
        <v>46</v>
      </c>
      <c r="G35" s="42">
        <v>73</v>
      </c>
      <c r="H35" s="42">
        <v>57</v>
      </c>
      <c r="I35" s="42">
        <v>35</v>
      </c>
      <c r="J35" s="42">
        <v>37</v>
      </c>
      <c r="K35" s="97"/>
      <c r="L35" s="97"/>
      <c r="M35" s="98"/>
      <c r="N35" s="98"/>
      <c r="O35" s="98"/>
    </row>
    <row r="36" spans="1:15" ht="15" customHeight="1" x14ac:dyDescent="0.2">
      <c r="A36" s="79" t="s">
        <v>6</v>
      </c>
      <c r="B36" s="44">
        <f>SUM(C36:J36)</f>
        <v>35258</v>
      </c>
      <c r="C36" s="42">
        <v>1351</v>
      </c>
      <c r="D36" s="42">
        <v>2783</v>
      </c>
      <c r="E36" s="42">
        <v>2836</v>
      </c>
      <c r="F36" s="42">
        <v>4495</v>
      </c>
      <c r="G36" s="42">
        <v>8478</v>
      </c>
      <c r="H36" s="42">
        <v>7630</v>
      </c>
      <c r="I36" s="42">
        <v>4999</v>
      </c>
      <c r="J36" s="42">
        <v>2686</v>
      </c>
      <c r="K36" s="97"/>
      <c r="L36" s="97"/>
      <c r="M36" s="99"/>
      <c r="N36" s="99"/>
      <c r="O36" s="99"/>
    </row>
    <row r="37" spans="1:15" ht="15" customHeight="1" x14ac:dyDescent="0.2">
      <c r="A37" s="57" t="s">
        <v>7</v>
      </c>
      <c r="B37" s="44">
        <f>SUM(C37:J37)</f>
        <v>28324</v>
      </c>
      <c r="C37" s="42">
        <v>836</v>
      </c>
      <c r="D37" s="42">
        <v>1653</v>
      </c>
      <c r="E37" s="42">
        <v>2455</v>
      </c>
      <c r="F37" s="42">
        <v>5934</v>
      </c>
      <c r="G37" s="42">
        <v>8149</v>
      </c>
      <c r="H37" s="42">
        <v>5469</v>
      </c>
      <c r="I37" s="42">
        <v>2806</v>
      </c>
      <c r="J37" s="42">
        <v>1022</v>
      </c>
      <c r="K37" s="97"/>
      <c r="L37" s="97"/>
      <c r="M37" s="99"/>
      <c r="N37" s="99"/>
      <c r="O37" s="99"/>
    </row>
    <row r="38" spans="1:15" ht="15" customHeight="1" x14ac:dyDescent="0.2">
      <c r="A38" s="59" t="s">
        <v>8</v>
      </c>
      <c r="B38" s="46">
        <f>SUM(C38:J38)</f>
        <v>7213</v>
      </c>
      <c r="C38" s="47">
        <v>340</v>
      </c>
      <c r="D38" s="47">
        <v>1430</v>
      </c>
      <c r="E38" s="47">
        <v>3190</v>
      </c>
      <c r="F38" s="47">
        <v>1037</v>
      </c>
      <c r="G38" s="47">
        <v>599</v>
      </c>
      <c r="H38" s="47">
        <v>376</v>
      </c>
      <c r="I38" s="47">
        <v>180</v>
      </c>
      <c r="J38" s="47">
        <v>61</v>
      </c>
      <c r="K38" s="100"/>
      <c r="L38" s="100"/>
      <c r="M38" s="99"/>
      <c r="N38" s="99"/>
      <c r="O38" s="99"/>
    </row>
    <row r="39" spans="1:15" ht="18.75" customHeight="1" x14ac:dyDescent="0.2">
      <c r="A39" s="48" t="s">
        <v>1</v>
      </c>
      <c r="B39" s="49">
        <f>SUM(B35:B38)</f>
        <v>71111</v>
      </c>
      <c r="C39" s="49">
        <f t="shared" ref="C39:J39" si="4">SUM(C35:C38)</f>
        <v>2547</v>
      </c>
      <c r="D39" s="49">
        <f t="shared" si="4"/>
        <v>5885</v>
      </c>
      <c r="E39" s="49">
        <f t="shared" si="4"/>
        <v>8510</v>
      </c>
      <c r="F39" s="49">
        <f t="shared" si="4"/>
        <v>11512</v>
      </c>
      <c r="G39" s="49">
        <f t="shared" si="4"/>
        <v>17299</v>
      </c>
      <c r="H39" s="49">
        <f t="shared" si="4"/>
        <v>13532</v>
      </c>
      <c r="I39" s="49">
        <f t="shared" si="4"/>
        <v>8020</v>
      </c>
      <c r="J39" s="49">
        <f t="shared" si="4"/>
        <v>3806</v>
      </c>
      <c r="K39" s="97"/>
      <c r="L39" s="97"/>
      <c r="M39" s="99"/>
      <c r="N39" s="99"/>
      <c r="O39" s="99"/>
    </row>
    <row r="40" spans="1:15" ht="15" customHeight="1" thickBot="1" x14ac:dyDescent="0.25">
      <c r="A40" s="50" t="s">
        <v>2</v>
      </c>
      <c r="B40" s="51">
        <f t="shared" ref="B40:J40" si="5">B39/$B39</f>
        <v>1</v>
      </c>
      <c r="C40" s="51">
        <f t="shared" si="5"/>
        <v>3.5817243464442913E-2</v>
      </c>
      <c r="D40" s="51">
        <f t="shared" si="5"/>
        <v>8.2757941809284072E-2</v>
      </c>
      <c r="E40" s="51">
        <f t="shared" si="5"/>
        <v>0.11967206198759686</v>
      </c>
      <c r="F40" s="51">
        <f t="shared" si="5"/>
        <v>0.16188775294961399</v>
      </c>
      <c r="G40" s="51">
        <f t="shared" si="5"/>
        <v>0.24326756760557439</v>
      </c>
      <c r="H40" s="51">
        <f t="shared" si="5"/>
        <v>0.19029404733444896</v>
      </c>
      <c r="I40" s="51">
        <f t="shared" si="5"/>
        <v>0.11278142622097848</v>
      </c>
      <c r="J40" s="51">
        <f t="shared" si="5"/>
        <v>5.3521958628060355E-2</v>
      </c>
      <c r="K40" s="101"/>
      <c r="L40" s="101"/>
      <c r="M40" s="99"/>
      <c r="N40" s="99"/>
      <c r="O40" s="99"/>
    </row>
    <row r="41" spans="1:15" ht="15" customHeight="1" x14ac:dyDescent="0.2">
      <c r="A41" s="70"/>
      <c r="B41" s="65"/>
      <c r="C41" s="65"/>
      <c r="D41" s="65"/>
      <c r="E41" s="65"/>
      <c r="F41" s="65"/>
      <c r="G41" s="65"/>
      <c r="H41" s="65"/>
      <c r="I41" s="65"/>
      <c r="J41" s="65"/>
      <c r="K41" s="101"/>
      <c r="L41" s="101"/>
      <c r="M41" s="99"/>
      <c r="N41" s="99"/>
      <c r="O41" s="99"/>
    </row>
    <row r="42" spans="1:15" ht="15" customHeight="1" x14ac:dyDescent="0.2">
      <c r="A42" s="70"/>
      <c r="B42" s="65"/>
      <c r="C42" s="65"/>
      <c r="D42" s="65"/>
      <c r="E42" s="65"/>
      <c r="F42" s="65"/>
      <c r="G42" s="65"/>
      <c r="H42" s="65"/>
      <c r="I42" s="65"/>
      <c r="J42" s="65"/>
      <c r="K42" s="101"/>
      <c r="L42" s="101"/>
      <c r="M42" s="99"/>
      <c r="N42" s="99"/>
      <c r="O42" s="99"/>
    </row>
    <row r="43" spans="1:15" ht="15" customHeight="1" x14ac:dyDescent="0.2">
      <c r="A43" s="70"/>
      <c r="B43" s="65"/>
      <c r="C43" s="65"/>
      <c r="D43" s="65"/>
      <c r="E43" s="65"/>
      <c r="F43" s="65"/>
      <c r="G43" s="65"/>
      <c r="H43" s="65"/>
      <c r="I43" s="65"/>
      <c r="J43" s="65"/>
      <c r="K43" s="101"/>
      <c r="L43" s="101"/>
      <c r="M43" s="99"/>
      <c r="N43" s="99"/>
      <c r="O43" s="99"/>
    </row>
    <row r="44" spans="1:15" ht="15" customHeight="1" x14ac:dyDescent="0.2">
      <c r="A44" s="70"/>
      <c r="B44" s="65"/>
      <c r="C44" s="65"/>
      <c r="D44" s="65"/>
      <c r="E44" s="65"/>
      <c r="F44" s="65"/>
      <c r="G44" s="65"/>
      <c r="H44" s="65"/>
      <c r="I44" s="65"/>
      <c r="J44" s="65"/>
      <c r="K44" s="101"/>
      <c r="L44" s="101"/>
      <c r="M44" s="99"/>
      <c r="N44" s="99"/>
      <c r="O44" s="99"/>
    </row>
    <row r="45" spans="1:15" ht="15" customHeight="1" x14ac:dyDescent="0.2">
      <c r="A45" s="75"/>
      <c r="B45" s="65"/>
      <c r="K45" s="102"/>
      <c r="L45" s="102"/>
      <c r="M45" s="102"/>
      <c r="N45" s="102"/>
      <c r="O45" s="102"/>
    </row>
    <row r="46" spans="1:15" ht="15" customHeight="1" x14ac:dyDescent="0.2">
      <c r="A46" s="75"/>
      <c r="B46" s="2"/>
      <c r="K46" s="102"/>
      <c r="L46" s="102"/>
      <c r="M46" s="102"/>
      <c r="N46" s="102"/>
      <c r="O46" s="102"/>
    </row>
    <row r="47" spans="1:15" ht="15" customHeight="1" thickBot="1" x14ac:dyDescent="0.3">
      <c r="A47" s="69" t="s">
        <v>47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5" ht="10.5" customHeight="1" x14ac:dyDescent="0.2">
      <c r="A48" s="75"/>
      <c r="B48" s="2"/>
    </row>
    <row r="49" spans="1:15" ht="13.9" customHeight="1" x14ac:dyDescent="0.2">
      <c r="A49" s="106" t="s">
        <v>46</v>
      </c>
      <c r="B49" s="111" t="s">
        <v>1</v>
      </c>
      <c r="C49" s="111" t="s">
        <v>77</v>
      </c>
      <c r="D49" s="111"/>
      <c r="E49" s="111"/>
      <c r="F49" s="111" t="s">
        <v>1</v>
      </c>
      <c r="G49" s="111" t="s">
        <v>78</v>
      </c>
      <c r="H49" s="111"/>
      <c r="I49" s="111"/>
      <c r="J49" s="111" t="s">
        <v>1</v>
      </c>
      <c r="K49" s="112" t="s">
        <v>79</v>
      </c>
      <c r="L49" s="112"/>
      <c r="M49" s="111" t="s">
        <v>80</v>
      </c>
      <c r="N49" s="111" t="s">
        <v>81</v>
      </c>
      <c r="O49" s="104"/>
    </row>
    <row r="50" spans="1:15" ht="15" customHeight="1" x14ac:dyDescent="0.2">
      <c r="A50" s="106"/>
      <c r="B50" s="111"/>
      <c r="C50" s="53" t="s">
        <v>3</v>
      </c>
      <c r="D50" s="53" t="s">
        <v>4</v>
      </c>
      <c r="E50" s="53" t="s">
        <v>45</v>
      </c>
      <c r="F50" s="111"/>
      <c r="G50" s="54" t="s">
        <v>3</v>
      </c>
      <c r="H50" s="54" t="s">
        <v>4</v>
      </c>
      <c r="I50" s="54" t="s">
        <v>45</v>
      </c>
      <c r="J50" s="111"/>
      <c r="K50" s="54" t="s">
        <v>3</v>
      </c>
      <c r="L50" s="54" t="s">
        <v>4</v>
      </c>
      <c r="M50" s="111"/>
      <c r="N50" s="111"/>
      <c r="O50" s="104"/>
    </row>
    <row r="51" spans="1:15" ht="15" customHeight="1" x14ac:dyDescent="0.2">
      <c r="A51" s="43" t="s">
        <v>17</v>
      </c>
      <c r="B51" s="55">
        <f>C51+D51+E51</f>
        <v>23</v>
      </c>
      <c r="C51" s="42">
        <v>1</v>
      </c>
      <c r="D51" s="42">
        <v>22</v>
      </c>
      <c r="E51" s="56">
        <v>0</v>
      </c>
      <c r="F51" s="55">
        <f>G51+H51+I51</f>
        <v>82</v>
      </c>
      <c r="G51" s="42">
        <v>14</v>
      </c>
      <c r="H51" s="42">
        <v>54</v>
      </c>
      <c r="I51" s="56">
        <v>14</v>
      </c>
      <c r="J51" s="55">
        <f>K51+L51</f>
        <v>275</v>
      </c>
      <c r="K51" s="42">
        <v>63</v>
      </c>
      <c r="L51" s="42">
        <v>212</v>
      </c>
      <c r="M51" s="55">
        <v>1</v>
      </c>
      <c r="N51" s="55">
        <v>7</v>
      </c>
      <c r="O51" s="67"/>
    </row>
    <row r="52" spans="1:15" ht="15" customHeight="1" x14ac:dyDescent="0.2">
      <c r="A52" s="57" t="s">
        <v>18</v>
      </c>
      <c r="B52" s="44">
        <f>C52+D52+E52</f>
        <v>32</v>
      </c>
      <c r="C52" s="42">
        <v>8</v>
      </c>
      <c r="D52" s="42">
        <v>24</v>
      </c>
      <c r="E52" s="56">
        <v>0</v>
      </c>
      <c r="F52" s="44">
        <f>G52+H52+I52</f>
        <v>106</v>
      </c>
      <c r="G52" s="42">
        <v>27</v>
      </c>
      <c r="H52" s="42">
        <v>57</v>
      </c>
      <c r="I52" s="56">
        <v>22</v>
      </c>
      <c r="J52" s="55">
        <f t="shared" ref="J52:J62" si="6">K52+L52</f>
        <v>242</v>
      </c>
      <c r="K52" s="42">
        <v>62</v>
      </c>
      <c r="L52" s="42">
        <v>180</v>
      </c>
      <c r="M52" s="44">
        <v>1</v>
      </c>
      <c r="N52" s="44">
        <v>5</v>
      </c>
      <c r="O52" s="67"/>
    </row>
    <row r="53" spans="1:15" ht="15" customHeight="1" x14ac:dyDescent="0.2">
      <c r="A53" s="45" t="s">
        <v>19</v>
      </c>
      <c r="B53" s="44">
        <f>C53+D53+E53</f>
        <v>25</v>
      </c>
      <c r="C53" s="42">
        <v>4</v>
      </c>
      <c r="D53" s="42">
        <v>21</v>
      </c>
      <c r="E53" s="56">
        <v>0</v>
      </c>
      <c r="F53" s="44">
        <f>G53+H53+I53</f>
        <v>101</v>
      </c>
      <c r="G53" s="42">
        <v>21</v>
      </c>
      <c r="H53" s="42">
        <v>57</v>
      </c>
      <c r="I53" s="56">
        <v>23</v>
      </c>
      <c r="J53" s="55">
        <f t="shared" si="6"/>
        <v>264</v>
      </c>
      <c r="K53" s="42">
        <v>50</v>
      </c>
      <c r="L53" s="42">
        <v>214</v>
      </c>
      <c r="M53" s="44">
        <v>2</v>
      </c>
      <c r="N53" s="44">
        <v>6</v>
      </c>
      <c r="O53" s="67"/>
    </row>
    <row r="54" spans="1:15" ht="15" customHeight="1" x14ac:dyDescent="0.2">
      <c r="A54" s="57" t="s">
        <v>20</v>
      </c>
      <c r="B54" s="44">
        <f t="shared" ref="B54:B62" si="7">C54+D54+E54</f>
        <v>27</v>
      </c>
      <c r="C54" s="42">
        <v>6</v>
      </c>
      <c r="D54" s="42">
        <v>21</v>
      </c>
      <c r="E54" s="56">
        <v>0</v>
      </c>
      <c r="F54" s="44">
        <f t="shared" ref="F54:F62" si="8">G54+H54+I54</f>
        <v>91</v>
      </c>
      <c r="G54" s="42">
        <v>27</v>
      </c>
      <c r="H54" s="42">
        <v>51</v>
      </c>
      <c r="I54" s="56">
        <v>13</v>
      </c>
      <c r="J54" s="55">
        <f t="shared" si="6"/>
        <v>253</v>
      </c>
      <c r="K54" s="42">
        <v>58</v>
      </c>
      <c r="L54" s="42">
        <v>195</v>
      </c>
      <c r="M54" s="44">
        <v>3</v>
      </c>
      <c r="N54" s="44">
        <v>1</v>
      </c>
      <c r="O54" s="67"/>
    </row>
    <row r="55" spans="1:15" ht="15" customHeight="1" x14ac:dyDescent="0.2">
      <c r="A55" s="45" t="s">
        <v>21</v>
      </c>
      <c r="B55" s="44">
        <f t="shared" si="7"/>
        <v>38</v>
      </c>
      <c r="C55" s="42">
        <v>6</v>
      </c>
      <c r="D55" s="42">
        <v>32</v>
      </c>
      <c r="E55" s="56">
        <v>0</v>
      </c>
      <c r="F55" s="58">
        <f t="shared" si="8"/>
        <v>111</v>
      </c>
      <c r="G55" s="42">
        <v>34</v>
      </c>
      <c r="H55" s="42">
        <v>57</v>
      </c>
      <c r="I55" s="56">
        <v>20</v>
      </c>
      <c r="J55" s="55">
        <f t="shared" si="6"/>
        <v>282</v>
      </c>
      <c r="K55" s="42">
        <v>58</v>
      </c>
      <c r="L55" s="42">
        <v>224</v>
      </c>
      <c r="M55" s="58">
        <v>4</v>
      </c>
      <c r="N55" s="58">
        <v>6</v>
      </c>
      <c r="O55" s="66"/>
    </row>
    <row r="56" spans="1:15" ht="15" customHeight="1" x14ac:dyDescent="0.2">
      <c r="A56" s="57" t="s">
        <v>22</v>
      </c>
      <c r="B56" s="44">
        <f t="shared" si="7"/>
        <v>70</v>
      </c>
      <c r="C56" s="42">
        <v>18</v>
      </c>
      <c r="D56" s="42">
        <v>52</v>
      </c>
      <c r="E56" s="56">
        <v>0</v>
      </c>
      <c r="F56" s="44">
        <f t="shared" si="8"/>
        <v>130</v>
      </c>
      <c r="G56" s="42">
        <v>32</v>
      </c>
      <c r="H56" s="42">
        <v>77</v>
      </c>
      <c r="I56" s="56">
        <v>21</v>
      </c>
      <c r="J56" s="55">
        <f t="shared" si="6"/>
        <v>254</v>
      </c>
      <c r="K56" s="42">
        <v>58</v>
      </c>
      <c r="L56" s="42">
        <v>196</v>
      </c>
      <c r="M56" s="44">
        <v>1</v>
      </c>
      <c r="N56" s="44">
        <v>11</v>
      </c>
      <c r="O56" s="67"/>
    </row>
    <row r="57" spans="1:15" ht="15" customHeight="1" x14ac:dyDescent="0.2">
      <c r="A57" s="57" t="s">
        <v>23</v>
      </c>
      <c r="B57" s="44">
        <f t="shared" si="7"/>
        <v>75</v>
      </c>
      <c r="C57" s="42">
        <v>22</v>
      </c>
      <c r="D57" s="42">
        <v>53</v>
      </c>
      <c r="E57" s="56">
        <v>0</v>
      </c>
      <c r="F57" s="44">
        <f t="shared" si="8"/>
        <v>121</v>
      </c>
      <c r="G57" s="42">
        <v>29</v>
      </c>
      <c r="H57" s="42">
        <v>74</v>
      </c>
      <c r="I57" s="56">
        <v>18</v>
      </c>
      <c r="J57" s="55">
        <f t="shared" si="6"/>
        <v>273</v>
      </c>
      <c r="K57" s="42">
        <v>54</v>
      </c>
      <c r="L57" s="42">
        <v>219</v>
      </c>
      <c r="M57" s="44">
        <v>7</v>
      </c>
      <c r="N57" s="44">
        <v>5</v>
      </c>
      <c r="O57" s="67"/>
    </row>
    <row r="58" spans="1:15" ht="15" customHeight="1" x14ac:dyDescent="0.2">
      <c r="A58" s="57" t="s">
        <v>24</v>
      </c>
      <c r="B58" s="44">
        <f t="shared" si="7"/>
        <v>73</v>
      </c>
      <c r="C58" s="42">
        <v>14</v>
      </c>
      <c r="D58" s="42">
        <v>59</v>
      </c>
      <c r="E58" s="56">
        <v>0</v>
      </c>
      <c r="F58" s="44">
        <f t="shared" si="8"/>
        <v>95</v>
      </c>
      <c r="G58" s="42">
        <v>17</v>
      </c>
      <c r="H58" s="42">
        <v>61</v>
      </c>
      <c r="I58" s="56">
        <v>17</v>
      </c>
      <c r="J58" s="55">
        <f t="shared" si="6"/>
        <v>284</v>
      </c>
      <c r="K58" s="42">
        <v>66</v>
      </c>
      <c r="L58" s="42">
        <v>218</v>
      </c>
      <c r="M58" s="44">
        <v>1</v>
      </c>
      <c r="N58" s="44">
        <v>6</v>
      </c>
      <c r="O58" s="67"/>
    </row>
    <row r="59" spans="1:15" ht="15" hidden="1" customHeight="1" x14ac:dyDescent="0.2">
      <c r="A59" s="45" t="s">
        <v>25</v>
      </c>
      <c r="B59" s="44">
        <f t="shared" si="7"/>
        <v>0</v>
      </c>
      <c r="C59" s="42"/>
      <c r="D59" s="42"/>
      <c r="E59" s="56"/>
      <c r="F59" s="44">
        <f t="shared" si="8"/>
        <v>0</v>
      </c>
      <c r="G59" s="42"/>
      <c r="H59" s="42"/>
      <c r="I59" s="56"/>
      <c r="J59" s="55">
        <f t="shared" si="6"/>
        <v>0</v>
      </c>
      <c r="K59" s="42"/>
      <c r="L59" s="42"/>
      <c r="M59" s="44"/>
      <c r="N59" s="44"/>
      <c r="O59" s="67"/>
    </row>
    <row r="60" spans="1:15" ht="15" hidden="1" customHeight="1" x14ac:dyDescent="0.2">
      <c r="A60" s="57" t="s">
        <v>26</v>
      </c>
      <c r="B60" s="44">
        <f t="shared" si="7"/>
        <v>0</v>
      </c>
      <c r="C60" s="42"/>
      <c r="D60" s="42"/>
      <c r="E60" s="56"/>
      <c r="F60" s="44">
        <f t="shared" si="8"/>
        <v>0</v>
      </c>
      <c r="G60" s="42"/>
      <c r="H60" s="42"/>
      <c r="I60" s="56"/>
      <c r="J60" s="55">
        <f t="shared" si="6"/>
        <v>0</v>
      </c>
      <c r="K60" s="42"/>
      <c r="L60" s="42"/>
      <c r="M60" s="44"/>
      <c r="N60" s="44"/>
      <c r="O60" s="67"/>
    </row>
    <row r="61" spans="1:15" ht="15" hidden="1" customHeight="1" x14ac:dyDescent="0.2">
      <c r="A61" s="45" t="s">
        <v>27</v>
      </c>
      <c r="B61" s="44">
        <f t="shared" si="7"/>
        <v>0</v>
      </c>
      <c r="C61" s="42"/>
      <c r="D61" s="42"/>
      <c r="E61" s="56"/>
      <c r="F61" s="44">
        <f t="shared" si="8"/>
        <v>0</v>
      </c>
      <c r="G61" s="42"/>
      <c r="H61" s="42"/>
      <c r="I61" s="56"/>
      <c r="J61" s="55">
        <f t="shared" si="6"/>
        <v>0</v>
      </c>
      <c r="K61" s="42"/>
      <c r="L61" s="42"/>
      <c r="M61" s="44"/>
      <c r="N61" s="44"/>
      <c r="O61" s="67"/>
    </row>
    <row r="62" spans="1:15" ht="15" hidden="1" customHeight="1" x14ac:dyDescent="0.2">
      <c r="A62" s="59" t="s">
        <v>28</v>
      </c>
      <c r="B62" s="46">
        <f t="shared" si="7"/>
        <v>0</v>
      </c>
      <c r="C62" s="63"/>
      <c r="D62" s="63"/>
      <c r="E62" s="60"/>
      <c r="F62" s="46">
        <f t="shared" si="8"/>
        <v>0</v>
      </c>
      <c r="G62" s="63"/>
      <c r="H62" s="63"/>
      <c r="I62" s="60"/>
      <c r="J62" s="76">
        <f t="shared" si="6"/>
        <v>0</v>
      </c>
      <c r="K62" s="63"/>
      <c r="L62" s="63"/>
      <c r="M62" s="46"/>
      <c r="N62" s="46"/>
      <c r="O62" s="67"/>
    </row>
    <row r="63" spans="1:15" ht="15" customHeight="1" x14ac:dyDescent="0.2">
      <c r="A63" s="61" t="s">
        <v>1</v>
      </c>
      <c r="B63" s="49">
        <f t="shared" ref="B63:M63" si="9">SUM(B51:B62)</f>
        <v>363</v>
      </c>
      <c r="C63" s="49">
        <f t="shared" si="9"/>
        <v>79</v>
      </c>
      <c r="D63" s="49">
        <f t="shared" si="9"/>
        <v>284</v>
      </c>
      <c r="E63" s="49">
        <f t="shared" si="9"/>
        <v>0</v>
      </c>
      <c r="F63" s="49">
        <f>SUM(F51:F62)</f>
        <v>837</v>
      </c>
      <c r="G63" s="49">
        <f t="shared" si="9"/>
        <v>201</v>
      </c>
      <c r="H63" s="49">
        <f t="shared" si="9"/>
        <v>488</v>
      </c>
      <c r="I63" s="49">
        <f t="shared" si="9"/>
        <v>148</v>
      </c>
      <c r="J63" s="49">
        <f t="shared" si="9"/>
        <v>2127</v>
      </c>
      <c r="K63" s="49">
        <f t="shared" si="9"/>
        <v>469</v>
      </c>
      <c r="L63" s="49">
        <f t="shared" si="9"/>
        <v>1658</v>
      </c>
      <c r="M63" s="49">
        <f t="shared" si="9"/>
        <v>20</v>
      </c>
      <c r="N63" s="49">
        <f>SUM(N51:N62)</f>
        <v>47</v>
      </c>
      <c r="O63" s="64"/>
    </row>
    <row r="64" spans="1:15" ht="15" customHeight="1" thickBot="1" x14ac:dyDescent="0.25">
      <c r="A64" s="62" t="s">
        <v>2</v>
      </c>
      <c r="B64" s="51">
        <f>B63/$B$63</f>
        <v>1</v>
      </c>
      <c r="C64" s="51">
        <f>C63/$B$63</f>
        <v>0.21763085399449036</v>
      </c>
      <c r="D64" s="51">
        <f>D63/$B$63</f>
        <v>0.78236914600550966</v>
      </c>
      <c r="E64" s="51">
        <f>E63/$B$63</f>
        <v>0</v>
      </c>
      <c r="F64" s="51">
        <f>F63/$F$63</f>
        <v>1</v>
      </c>
      <c r="G64" s="51">
        <f>G63/$F$63</f>
        <v>0.24014336917562723</v>
      </c>
      <c r="H64" s="51">
        <f>H63/$F$63</f>
        <v>0.58303464755077661</v>
      </c>
      <c r="I64" s="51">
        <f>I63/$F$63</f>
        <v>0.17682198327359619</v>
      </c>
      <c r="J64" s="51">
        <f>J63/$J$63</f>
        <v>1</v>
      </c>
      <c r="K64" s="51">
        <f>K63/$J$63</f>
        <v>0.22049835448989186</v>
      </c>
      <c r="L64" s="51">
        <f>L63/$J$63</f>
        <v>0.77950164551010814</v>
      </c>
      <c r="M64" s="51">
        <f>M63/$M$63</f>
        <v>1</v>
      </c>
      <c r="N64" s="51">
        <f>N63/N63</f>
        <v>1</v>
      </c>
      <c r="O64" s="65"/>
    </row>
    <row r="65" spans="1:15" ht="15" customHeight="1" x14ac:dyDescent="0.2">
      <c r="A65" s="75" t="s">
        <v>82</v>
      </c>
      <c r="B65" s="2"/>
    </row>
    <row r="66" spans="1:15" ht="15" customHeight="1" x14ac:dyDescent="0.2">
      <c r="A66" s="75" t="s">
        <v>83</v>
      </c>
      <c r="B66" s="2"/>
    </row>
    <row r="67" spans="1:15" ht="15" customHeight="1" x14ac:dyDescent="0.2">
      <c r="A67" s="75" t="s">
        <v>84</v>
      </c>
      <c r="B67" s="2"/>
    </row>
    <row r="68" spans="1:15" ht="15" customHeight="1" x14ac:dyDescent="0.2">
      <c r="A68" s="75" t="s">
        <v>85</v>
      </c>
      <c r="B68" s="2"/>
    </row>
    <row r="69" spans="1:15" ht="15" customHeight="1" x14ac:dyDescent="0.2">
      <c r="A69" s="75" t="s">
        <v>86</v>
      </c>
      <c r="B69" s="2"/>
    </row>
    <row r="70" spans="1:15" ht="15" customHeight="1" x14ac:dyDescent="0.2">
      <c r="A70" s="75"/>
      <c r="B70" s="2"/>
    </row>
    <row r="71" spans="1:15" ht="15" customHeight="1" x14ac:dyDescent="0.2">
      <c r="A71" s="75"/>
      <c r="B71" s="2"/>
    </row>
    <row r="72" spans="1:15" ht="15" customHeight="1" thickBot="1" x14ac:dyDescent="0.3">
      <c r="A72" s="69" t="s">
        <v>76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0.5" customHeight="1" x14ac:dyDescent="0.2">
      <c r="A73" s="75"/>
      <c r="B73" s="2"/>
    </row>
    <row r="74" spans="1:15" ht="13.9" customHeight="1" x14ac:dyDescent="0.2">
      <c r="A74" s="106" t="s">
        <v>46</v>
      </c>
      <c r="B74" s="111" t="s">
        <v>1</v>
      </c>
      <c r="C74" s="111" t="s">
        <v>49</v>
      </c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77"/>
    </row>
    <row r="75" spans="1:15" ht="15.75" customHeight="1" x14ac:dyDescent="0.2">
      <c r="A75" s="106"/>
      <c r="B75" s="111"/>
      <c r="C75" s="109" t="s">
        <v>48</v>
      </c>
      <c r="D75" s="109"/>
      <c r="E75" s="110"/>
      <c r="F75" s="108" t="s">
        <v>6</v>
      </c>
      <c r="G75" s="109"/>
      <c r="H75" s="110"/>
      <c r="I75" s="108" t="s">
        <v>7</v>
      </c>
      <c r="J75" s="109"/>
      <c r="K75" s="110"/>
      <c r="L75" s="109" t="s">
        <v>8</v>
      </c>
      <c r="M75" s="109"/>
      <c r="N75" s="109"/>
      <c r="O75" s="77"/>
    </row>
    <row r="76" spans="1:15" ht="33.75" customHeight="1" x14ac:dyDescent="0.2">
      <c r="A76" s="106"/>
      <c r="B76" s="111"/>
      <c r="C76" s="53" t="s">
        <v>74</v>
      </c>
      <c r="D76" s="53" t="s">
        <v>75</v>
      </c>
      <c r="E76" s="78" t="s">
        <v>88</v>
      </c>
      <c r="F76" s="53" t="s">
        <v>74</v>
      </c>
      <c r="G76" s="53" t="s">
        <v>75</v>
      </c>
      <c r="H76" s="78" t="s">
        <v>88</v>
      </c>
      <c r="I76" s="53" t="s">
        <v>74</v>
      </c>
      <c r="J76" s="53" t="s">
        <v>75</v>
      </c>
      <c r="K76" s="78" t="s">
        <v>88</v>
      </c>
      <c r="L76" s="53" t="s">
        <v>74</v>
      </c>
      <c r="M76" s="53" t="s">
        <v>75</v>
      </c>
      <c r="N76" s="78" t="s">
        <v>88</v>
      </c>
      <c r="O76" s="77"/>
    </row>
    <row r="77" spans="1:15" ht="15" customHeight="1" x14ac:dyDescent="0.2">
      <c r="A77" s="43" t="s">
        <v>17</v>
      </c>
      <c r="B77" s="55">
        <f>SUM(C77:N77)</f>
        <v>8429</v>
      </c>
      <c r="C77" s="42">
        <v>16</v>
      </c>
      <c r="D77" s="42">
        <v>21</v>
      </c>
      <c r="E77" s="56">
        <v>0</v>
      </c>
      <c r="F77" s="42">
        <v>2581</v>
      </c>
      <c r="G77" s="42">
        <v>1484</v>
      </c>
      <c r="H77" s="56">
        <v>104</v>
      </c>
      <c r="I77" s="42">
        <v>2395</v>
      </c>
      <c r="J77" s="42">
        <v>993</v>
      </c>
      <c r="K77" s="56">
        <v>76</v>
      </c>
      <c r="L77" s="42">
        <v>144</v>
      </c>
      <c r="M77" s="42">
        <v>254</v>
      </c>
      <c r="N77" s="42">
        <v>361</v>
      </c>
      <c r="O77" s="66"/>
    </row>
    <row r="78" spans="1:15" ht="15" customHeight="1" x14ac:dyDescent="0.2">
      <c r="A78" s="57" t="s">
        <v>18</v>
      </c>
      <c r="B78" s="55">
        <f t="shared" ref="B78:B88" si="10">SUM(C78:N78)</f>
        <v>8122</v>
      </c>
      <c r="C78" s="42">
        <v>19</v>
      </c>
      <c r="D78" s="42">
        <v>16</v>
      </c>
      <c r="E78" s="56">
        <v>1</v>
      </c>
      <c r="F78" s="42">
        <v>2491</v>
      </c>
      <c r="G78" s="42">
        <v>1484</v>
      </c>
      <c r="H78" s="56">
        <v>80</v>
      </c>
      <c r="I78" s="42">
        <v>2167</v>
      </c>
      <c r="J78" s="42">
        <v>941</v>
      </c>
      <c r="K78" s="56">
        <v>62</v>
      </c>
      <c r="L78" s="42">
        <v>131</v>
      </c>
      <c r="M78" s="42">
        <v>361</v>
      </c>
      <c r="N78" s="42">
        <v>369</v>
      </c>
      <c r="O78" s="66"/>
    </row>
    <row r="79" spans="1:15" ht="15" customHeight="1" x14ac:dyDescent="0.2">
      <c r="A79" s="45" t="s">
        <v>19</v>
      </c>
      <c r="B79" s="55">
        <f t="shared" si="10"/>
        <v>8252</v>
      </c>
      <c r="C79" s="42">
        <v>20</v>
      </c>
      <c r="D79" s="42">
        <v>16</v>
      </c>
      <c r="E79" s="56">
        <v>1</v>
      </c>
      <c r="F79" s="42">
        <v>2554</v>
      </c>
      <c r="G79" s="42">
        <v>1533</v>
      </c>
      <c r="H79" s="56">
        <v>93</v>
      </c>
      <c r="I79" s="42">
        <v>2305</v>
      </c>
      <c r="J79" s="42">
        <v>903</v>
      </c>
      <c r="K79" s="56">
        <v>72</v>
      </c>
      <c r="L79" s="42">
        <v>104</v>
      </c>
      <c r="M79" s="42">
        <v>313</v>
      </c>
      <c r="N79" s="42">
        <v>338</v>
      </c>
      <c r="O79" s="66"/>
    </row>
    <row r="80" spans="1:15" ht="15" customHeight="1" x14ac:dyDescent="0.2">
      <c r="A80" s="57" t="s">
        <v>20</v>
      </c>
      <c r="B80" s="55">
        <f t="shared" si="10"/>
        <v>9267</v>
      </c>
      <c r="C80" s="42">
        <v>26</v>
      </c>
      <c r="D80" s="42">
        <v>20</v>
      </c>
      <c r="E80" s="56">
        <v>1</v>
      </c>
      <c r="F80" s="42">
        <v>2751</v>
      </c>
      <c r="G80" s="42">
        <v>1752</v>
      </c>
      <c r="H80" s="56">
        <v>112</v>
      </c>
      <c r="I80" s="42">
        <v>2502</v>
      </c>
      <c r="J80" s="42">
        <v>1097</v>
      </c>
      <c r="K80" s="56">
        <v>78</v>
      </c>
      <c r="L80" s="42">
        <v>112</v>
      </c>
      <c r="M80" s="42">
        <v>359</v>
      </c>
      <c r="N80" s="42">
        <v>457</v>
      </c>
      <c r="O80" s="66"/>
    </row>
    <row r="81" spans="1:16" ht="15" customHeight="1" x14ac:dyDescent="0.2">
      <c r="A81" s="45" t="s">
        <v>21</v>
      </c>
      <c r="B81" s="55">
        <f t="shared" si="10"/>
        <v>9297</v>
      </c>
      <c r="C81" s="42">
        <v>16</v>
      </c>
      <c r="D81" s="42">
        <v>17</v>
      </c>
      <c r="E81" s="56">
        <v>0</v>
      </c>
      <c r="F81" s="42">
        <v>2754</v>
      </c>
      <c r="G81" s="42">
        <v>1649</v>
      </c>
      <c r="H81" s="56">
        <v>121</v>
      </c>
      <c r="I81" s="42">
        <v>2564</v>
      </c>
      <c r="J81" s="42">
        <v>1073</v>
      </c>
      <c r="K81" s="56">
        <v>108</v>
      </c>
      <c r="L81" s="42">
        <v>129</v>
      </c>
      <c r="M81" s="42">
        <v>390</v>
      </c>
      <c r="N81" s="42">
        <v>476</v>
      </c>
      <c r="O81" s="66"/>
    </row>
    <row r="82" spans="1:16" ht="15" customHeight="1" x14ac:dyDescent="0.2">
      <c r="A82" s="57" t="s">
        <v>22</v>
      </c>
      <c r="B82" s="55">
        <f t="shared" si="10"/>
        <v>8753</v>
      </c>
      <c r="C82" s="42">
        <v>20</v>
      </c>
      <c r="D82" s="42">
        <v>22</v>
      </c>
      <c r="E82" s="56">
        <v>0</v>
      </c>
      <c r="F82" s="42">
        <v>2653</v>
      </c>
      <c r="G82" s="42">
        <v>1541</v>
      </c>
      <c r="H82" s="56">
        <v>121</v>
      </c>
      <c r="I82" s="42">
        <v>2333</v>
      </c>
      <c r="J82" s="42">
        <v>1012</v>
      </c>
      <c r="K82" s="56">
        <v>118</v>
      </c>
      <c r="L82" s="42">
        <v>103</v>
      </c>
      <c r="M82" s="42">
        <v>355</v>
      </c>
      <c r="N82" s="42">
        <v>475</v>
      </c>
      <c r="O82" s="66"/>
    </row>
    <row r="83" spans="1:16" ht="15" customHeight="1" x14ac:dyDescent="0.2">
      <c r="A83" s="57" t="s">
        <v>23</v>
      </c>
      <c r="B83" s="55">
        <f t="shared" si="10"/>
        <v>9389</v>
      </c>
      <c r="C83" s="42">
        <v>25</v>
      </c>
      <c r="D83" s="42">
        <v>8</v>
      </c>
      <c r="E83" s="56">
        <v>0</v>
      </c>
      <c r="F83" s="42">
        <v>2736</v>
      </c>
      <c r="G83" s="42">
        <v>1776</v>
      </c>
      <c r="H83" s="56">
        <v>137</v>
      </c>
      <c r="I83" s="42">
        <v>2484</v>
      </c>
      <c r="J83" s="42">
        <v>1155</v>
      </c>
      <c r="K83" s="56">
        <v>94</v>
      </c>
      <c r="L83" s="42">
        <v>111</v>
      </c>
      <c r="M83" s="42">
        <v>348</v>
      </c>
      <c r="N83" s="42">
        <v>515</v>
      </c>
      <c r="O83" s="66"/>
    </row>
    <row r="84" spans="1:16" ht="15" customHeight="1" x14ac:dyDescent="0.2">
      <c r="A84" s="57" t="s">
        <v>24</v>
      </c>
      <c r="B84" s="55">
        <f t="shared" si="10"/>
        <v>9602</v>
      </c>
      <c r="C84" s="42">
        <v>30</v>
      </c>
      <c r="D84" s="42">
        <v>21</v>
      </c>
      <c r="E84" s="56">
        <v>0</v>
      </c>
      <c r="F84" s="42">
        <v>2836</v>
      </c>
      <c r="G84" s="42">
        <v>1788</v>
      </c>
      <c r="H84" s="56">
        <v>127</v>
      </c>
      <c r="I84" s="42">
        <v>2581</v>
      </c>
      <c r="J84" s="42">
        <v>1104</v>
      </c>
      <c r="K84" s="56">
        <v>107</v>
      </c>
      <c r="L84" s="42">
        <v>128</v>
      </c>
      <c r="M84" s="42">
        <v>363</v>
      </c>
      <c r="N84" s="42">
        <v>517</v>
      </c>
      <c r="O84" s="66"/>
    </row>
    <row r="85" spans="1:16" ht="15" hidden="1" customHeight="1" x14ac:dyDescent="0.2">
      <c r="A85" s="45" t="s">
        <v>25</v>
      </c>
      <c r="B85" s="55">
        <f t="shared" si="10"/>
        <v>0</v>
      </c>
      <c r="C85" s="42"/>
      <c r="D85" s="42"/>
      <c r="E85" s="56"/>
      <c r="F85" s="42"/>
      <c r="G85" s="42"/>
      <c r="H85" s="56"/>
      <c r="I85" s="42"/>
      <c r="J85" s="42"/>
      <c r="K85" s="56"/>
      <c r="L85" s="42"/>
      <c r="M85" s="42"/>
      <c r="N85" s="42"/>
      <c r="O85" s="66"/>
    </row>
    <row r="86" spans="1:16" ht="15" hidden="1" customHeight="1" x14ac:dyDescent="0.2">
      <c r="A86" s="57" t="s">
        <v>26</v>
      </c>
      <c r="B86" s="55">
        <f t="shared" si="10"/>
        <v>0</v>
      </c>
      <c r="C86" s="42"/>
      <c r="D86" s="42"/>
      <c r="E86" s="56"/>
      <c r="F86" s="42"/>
      <c r="G86" s="42"/>
      <c r="H86" s="56"/>
      <c r="I86" s="42"/>
      <c r="J86" s="42"/>
      <c r="K86" s="56"/>
      <c r="L86" s="42"/>
      <c r="M86" s="42"/>
      <c r="N86" s="42"/>
      <c r="O86" s="66"/>
    </row>
    <row r="87" spans="1:16" ht="15" hidden="1" customHeight="1" x14ac:dyDescent="0.2">
      <c r="A87" s="45" t="s">
        <v>27</v>
      </c>
      <c r="B87" s="55">
        <f t="shared" si="10"/>
        <v>0</v>
      </c>
      <c r="C87" s="42"/>
      <c r="D87" s="42"/>
      <c r="E87" s="56"/>
      <c r="F87" s="42"/>
      <c r="G87" s="42"/>
      <c r="H87" s="56"/>
      <c r="I87" s="42"/>
      <c r="J87" s="42"/>
      <c r="K87" s="56"/>
      <c r="L87" s="42"/>
      <c r="M87" s="42"/>
      <c r="N87" s="42"/>
      <c r="O87" s="66"/>
    </row>
    <row r="88" spans="1:16" ht="15" hidden="1" customHeight="1" x14ac:dyDescent="0.2">
      <c r="A88" s="59" t="s">
        <v>28</v>
      </c>
      <c r="B88" s="76">
        <f t="shared" si="10"/>
        <v>0</v>
      </c>
      <c r="C88" s="63"/>
      <c r="D88" s="63"/>
      <c r="E88" s="60"/>
      <c r="F88" s="63"/>
      <c r="G88" s="63"/>
      <c r="H88" s="60"/>
      <c r="I88" s="63"/>
      <c r="J88" s="63"/>
      <c r="K88" s="60"/>
      <c r="L88" s="63"/>
      <c r="M88" s="63"/>
      <c r="N88" s="63"/>
      <c r="O88" s="66"/>
    </row>
    <row r="89" spans="1:16" ht="15" customHeight="1" x14ac:dyDescent="0.2">
      <c r="A89" s="61" t="s">
        <v>1</v>
      </c>
      <c r="B89" s="49">
        <f t="shared" ref="B89:G89" si="11">SUM(B77:B88)</f>
        <v>71111</v>
      </c>
      <c r="C89" s="49">
        <f t="shared" si="11"/>
        <v>172</v>
      </c>
      <c r="D89" s="49">
        <f t="shared" si="11"/>
        <v>141</v>
      </c>
      <c r="E89" s="49">
        <f t="shared" si="11"/>
        <v>3</v>
      </c>
      <c r="F89" s="49">
        <f t="shared" si="11"/>
        <v>21356</v>
      </c>
      <c r="G89" s="49">
        <f t="shared" si="11"/>
        <v>13007</v>
      </c>
      <c r="H89" s="49">
        <f t="shared" ref="H89:N89" si="12">SUM(H77:H88)</f>
        <v>895</v>
      </c>
      <c r="I89" s="49">
        <f t="shared" si="12"/>
        <v>19331</v>
      </c>
      <c r="J89" s="49">
        <f t="shared" si="12"/>
        <v>8278</v>
      </c>
      <c r="K89" s="49">
        <f t="shared" si="12"/>
        <v>715</v>
      </c>
      <c r="L89" s="49">
        <f t="shared" si="12"/>
        <v>962</v>
      </c>
      <c r="M89" s="49">
        <f t="shared" si="12"/>
        <v>2743</v>
      </c>
      <c r="N89" s="49">
        <f t="shared" si="12"/>
        <v>3508</v>
      </c>
      <c r="O89" s="64"/>
    </row>
    <row r="90" spans="1:16" ht="15" customHeight="1" thickBot="1" x14ac:dyDescent="0.25">
      <c r="A90" s="62" t="s">
        <v>2</v>
      </c>
      <c r="B90" s="51">
        <f>B89/$B$89</f>
        <v>1</v>
      </c>
      <c r="C90" s="51">
        <f>C89/$B$89</f>
        <v>2.4187537793027803E-3</v>
      </c>
      <c r="D90" s="51">
        <f>D89/$B$89</f>
        <v>1.9828155981493722E-3</v>
      </c>
      <c r="E90" s="51">
        <f>E89/$B$89</f>
        <v>4.2187565918071744E-5</v>
      </c>
      <c r="F90" s="51">
        <f t="shared" ref="F90:N90" si="13">F89/$B$89</f>
        <v>0.30031921924878008</v>
      </c>
      <c r="G90" s="51">
        <f t="shared" si="13"/>
        <v>0.1829112232987864</v>
      </c>
      <c r="H90" s="51">
        <f t="shared" si="13"/>
        <v>1.2585957165558071E-2</v>
      </c>
      <c r="I90" s="51">
        <f t="shared" si="13"/>
        <v>0.27184261225408163</v>
      </c>
      <c r="J90" s="51">
        <f t="shared" si="13"/>
        <v>0.11640955688993264</v>
      </c>
      <c r="K90" s="51">
        <f t="shared" si="13"/>
        <v>1.0054703210473767E-2</v>
      </c>
      <c r="L90" s="51">
        <f t="shared" si="13"/>
        <v>1.352814613772834E-2</v>
      </c>
      <c r="M90" s="51">
        <f t="shared" si="13"/>
        <v>3.8573497771090266E-2</v>
      </c>
      <c r="N90" s="51">
        <f t="shared" si="13"/>
        <v>4.9331327080198564E-2</v>
      </c>
      <c r="O90" s="66"/>
    </row>
    <row r="91" spans="1:16" ht="15" customHeight="1" x14ac:dyDescent="0.2">
      <c r="A91" s="75" t="s">
        <v>87</v>
      </c>
      <c r="B91" s="2"/>
    </row>
    <row r="92" spans="1:16" ht="15" customHeight="1" x14ac:dyDescent="0.2">
      <c r="A92" s="75"/>
      <c r="B92" s="2"/>
    </row>
    <row r="93" spans="1:16" ht="15" customHeight="1" thickBot="1" x14ac:dyDescent="0.3">
      <c r="A93" s="69" t="s">
        <v>50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6" ht="5.45" customHeight="1" x14ac:dyDescent="0.2">
      <c r="A94" s="75"/>
      <c r="B94" s="2"/>
      <c r="P94" s="103"/>
    </row>
    <row r="95" spans="1:16" ht="15" customHeight="1" x14ac:dyDescent="0.2">
      <c r="A95" s="106" t="s">
        <v>9</v>
      </c>
      <c r="B95" s="107" t="s">
        <v>1</v>
      </c>
      <c r="C95" s="105" t="s">
        <v>49</v>
      </c>
      <c r="D95" s="105"/>
      <c r="E95" s="105"/>
      <c r="F95" s="105"/>
      <c r="G95" s="77"/>
      <c r="H95" s="77"/>
      <c r="I95" s="77"/>
      <c r="J95" s="77"/>
      <c r="K95" s="77"/>
      <c r="L95" s="77"/>
      <c r="M95" s="77"/>
      <c r="N95" s="77"/>
      <c r="O95" s="104"/>
      <c r="P95" s="3"/>
    </row>
    <row r="96" spans="1:16" ht="33.75" customHeight="1" x14ac:dyDescent="0.2">
      <c r="A96" s="106"/>
      <c r="B96" s="107"/>
      <c r="C96" s="96" t="s">
        <v>48</v>
      </c>
      <c r="D96" s="96" t="s">
        <v>6</v>
      </c>
      <c r="E96" s="96" t="s">
        <v>7</v>
      </c>
      <c r="F96" s="96" t="s">
        <v>8</v>
      </c>
      <c r="G96" s="80"/>
      <c r="H96" s="80"/>
      <c r="I96" s="80"/>
      <c r="J96" s="77"/>
      <c r="K96" s="80"/>
      <c r="L96" s="80"/>
      <c r="M96" s="77"/>
      <c r="N96" s="77"/>
      <c r="O96" s="104"/>
      <c r="P96" s="3"/>
    </row>
    <row r="97" spans="1:16" ht="15" customHeight="1" x14ac:dyDescent="0.2">
      <c r="A97" s="43" t="s">
        <v>51</v>
      </c>
      <c r="B97" s="90">
        <f>C97+D97+E97+F97</f>
        <v>748</v>
      </c>
      <c r="C97" s="91">
        <v>0</v>
      </c>
      <c r="D97" s="91">
        <v>317</v>
      </c>
      <c r="E97" s="91">
        <v>296</v>
      </c>
      <c r="F97" s="91">
        <v>135</v>
      </c>
      <c r="G97" s="81"/>
      <c r="H97" s="81"/>
      <c r="I97" s="81"/>
      <c r="J97" s="67"/>
      <c r="K97" s="81"/>
      <c r="L97" s="81"/>
      <c r="M97" s="67"/>
      <c r="N97" s="67"/>
      <c r="O97" s="67"/>
      <c r="P97" s="3"/>
    </row>
    <row r="98" spans="1:16" ht="15" customHeight="1" x14ac:dyDescent="0.2">
      <c r="A98" s="57" t="s">
        <v>52</v>
      </c>
      <c r="B98" s="90">
        <f t="shared" ref="B98:B121" si="14">C98+D98+E98+F98</f>
        <v>2914</v>
      </c>
      <c r="C98" s="91">
        <v>8</v>
      </c>
      <c r="D98" s="91">
        <v>1468</v>
      </c>
      <c r="E98" s="91">
        <v>1234</v>
      </c>
      <c r="F98" s="91">
        <v>204</v>
      </c>
      <c r="G98" s="81"/>
      <c r="H98" s="81"/>
      <c r="I98" s="81"/>
      <c r="J98" s="67"/>
      <c r="K98" s="81"/>
      <c r="L98" s="81"/>
      <c r="M98" s="67"/>
      <c r="N98" s="67"/>
      <c r="O98" s="67"/>
      <c r="P98" s="3"/>
    </row>
    <row r="99" spans="1:16" ht="15" customHeight="1" x14ac:dyDescent="0.2">
      <c r="A99" s="45" t="s">
        <v>53</v>
      </c>
      <c r="B99" s="90">
        <f t="shared" si="14"/>
        <v>1205</v>
      </c>
      <c r="C99" s="91">
        <v>5</v>
      </c>
      <c r="D99" s="91">
        <v>615</v>
      </c>
      <c r="E99" s="91">
        <v>475</v>
      </c>
      <c r="F99" s="91">
        <v>110</v>
      </c>
      <c r="G99" s="81"/>
      <c r="H99" s="81"/>
      <c r="I99" s="81"/>
      <c r="J99" s="67"/>
      <c r="K99" s="81"/>
      <c r="L99" s="81"/>
      <c r="M99" s="67"/>
      <c r="N99" s="67"/>
      <c r="O99" s="67"/>
      <c r="P99" s="3"/>
    </row>
    <row r="100" spans="1:16" ht="15" customHeight="1" x14ac:dyDescent="0.2">
      <c r="A100" s="57" t="s">
        <v>54</v>
      </c>
      <c r="B100" s="90">
        <f t="shared" si="14"/>
        <v>6862</v>
      </c>
      <c r="C100" s="91">
        <v>41</v>
      </c>
      <c r="D100" s="91">
        <v>4122</v>
      </c>
      <c r="E100" s="91">
        <v>2302</v>
      </c>
      <c r="F100" s="91">
        <v>397</v>
      </c>
      <c r="G100" s="81"/>
      <c r="H100" s="81"/>
      <c r="I100" s="81"/>
      <c r="J100" s="67"/>
      <c r="K100" s="81"/>
      <c r="L100" s="81"/>
      <c r="M100" s="67"/>
      <c r="N100" s="67"/>
      <c r="O100" s="67"/>
      <c r="P100" s="3"/>
    </row>
    <row r="101" spans="1:16" ht="15" customHeight="1" x14ac:dyDescent="0.2">
      <c r="A101" s="57" t="s">
        <v>55</v>
      </c>
      <c r="B101" s="90">
        <f t="shared" si="14"/>
        <v>1911</v>
      </c>
      <c r="C101" s="91">
        <v>13</v>
      </c>
      <c r="D101" s="91">
        <v>859</v>
      </c>
      <c r="E101" s="91">
        <v>813</v>
      </c>
      <c r="F101" s="91">
        <v>226</v>
      </c>
      <c r="G101" s="81"/>
      <c r="H101" s="81"/>
      <c r="I101" s="81"/>
      <c r="J101" s="67"/>
      <c r="K101" s="81"/>
      <c r="L101" s="81"/>
      <c r="M101" s="67"/>
      <c r="N101" s="67"/>
      <c r="O101" s="67"/>
      <c r="P101" s="3"/>
    </row>
    <row r="102" spans="1:16" ht="15" customHeight="1" x14ac:dyDescent="0.2">
      <c r="A102" s="57" t="s">
        <v>56</v>
      </c>
      <c r="B102" s="90">
        <f t="shared" si="14"/>
        <v>2147</v>
      </c>
      <c r="C102" s="91">
        <v>3</v>
      </c>
      <c r="D102" s="91">
        <v>873</v>
      </c>
      <c r="E102" s="91">
        <v>1110</v>
      </c>
      <c r="F102" s="91">
        <v>161</v>
      </c>
      <c r="G102" s="81"/>
      <c r="H102" s="81"/>
      <c r="I102" s="81"/>
      <c r="J102" s="67"/>
      <c r="K102" s="81"/>
      <c r="L102" s="81"/>
      <c r="M102" s="67"/>
      <c r="N102" s="67"/>
      <c r="O102" s="67"/>
      <c r="P102" s="3"/>
    </row>
    <row r="103" spans="1:16" ht="15" customHeight="1" x14ac:dyDescent="0.2">
      <c r="A103" s="57" t="s">
        <v>12</v>
      </c>
      <c r="B103" s="90">
        <f t="shared" si="14"/>
        <v>1659</v>
      </c>
      <c r="C103" s="91">
        <v>6</v>
      </c>
      <c r="D103" s="91">
        <v>917</v>
      </c>
      <c r="E103" s="91">
        <v>536</v>
      </c>
      <c r="F103" s="91">
        <v>200</v>
      </c>
      <c r="G103" s="81"/>
      <c r="H103" s="81"/>
      <c r="I103" s="81"/>
      <c r="J103" s="67"/>
      <c r="K103" s="81"/>
      <c r="L103" s="81"/>
      <c r="M103" s="67"/>
      <c r="N103" s="67"/>
      <c r="O103" s="67"/>
      <c r="P103" s="3"/>
    </row>
    <row r="104" spans="1:16" ht="15" customHeight="1" x14ac:dyDescent="0.2">
      <c r="A104" s="57" t="s">
        <v>10</v>
      </c>
      <c r="B104" s="90">
        <f t="shared" si="14"/>
        <v>4690</v>
      </c>
      <c r="C104" s="91">
        <v>12</v>
      </c>
      <c r="D104" s="91">
        <v>2339</v>
      </c>
      <c r="E104" s="91">
        <v>1975</v>
      </c>
      <c r="F104" s="91">
        <v>364</v>
      </c>
      <c r="G104" s="81"/>
      <c r="H104" s="81"/>
      <c r="I104" s="81"/>
      <c r="J104" s="67"/>
      <c r="K104" s="81"/>
      <c r="L104" s="81"/>
      <c r="M104" s="67"/>
      <c r="N104" s="67"/>
      <c r="O104" s="67"/>
      <c r="P104" s="3"/>
    </row>
    <row r="105" spans="1:16" ht="15" customHeight="1" x14ac:dyDescent="0.2">
      <c r="A105" s="57" t="s">
        <v>57</v>
      </c>
      <c r="B105" s="90">
        <f t="shared" si="14"/>
        <v>901</v>
      </c>
      <c r="C105" s="91">
        <v>5</v>
      </c>
      <c r="D105" s="91">
        <v>385</v>
      </c>
      <c r="E105" s="91">
        <v>415</v>
      </c>
      <c r="F105" s="91">
        <v>96</v>
      </c>
      <c r="G105" s="81"/>
      <c r="H105" s="81"/>
      <c r="I105" s="81"/>
      <c r="J105" s="67"/>
      <c r="K105" s="81"/>
      <c r="L105" s="81"/>
      <c r="M105" s="67"/>
      <c r="N105" s="67"/>
      <c r="O105" s="67"/>
      <c r="P105" s="3"/>
    </row>
    <row r="106" spans="1:16" ht="15" customHeight="1" x14ac:dyDescent="0.2">
      <c r="A106" s="57" t="s">
        <v>58</v>
      </c>
      <c r="B106" s="90">
        <f t="shared" si="14"/>
        <v>1893</v>
      </c>
      <c r="C106" s="91">
        <v>7</v>
      </c>
      <c r="D106" s="91">
        <v>798</v>
      </c>
      <c r="E106" s="91">
        <v>781</v>
      </c>
      <c r="F106" s="91">
        <v>307</v>
      </c>
      <c r="G106" s="81"/>
      <c r="H106" s="81"/>
      <c r="I106" s="81"/>
      <c r="J106" s="67"/>
      <c r="K106" s="81"/>
      <c r="L106" s="81"/>
      <c r="M106" s="67"/>
      <c r="N106" s="67"/>
      <c r="O106" s="67"/>
      <c r="P106" s="3"/>
    </row>
    <row r="107" spans="1:16" ht="15" customHeight="1" x14ac:dyDescent="0.2">
      <c r="A107" s="57" t="s">
        <v>59</v>
      </c>
      <c r="B107" s="90">
        <f t="shared" si="14"/>
        <v>2472</v>
      </c>
      <c r="C107" s="91">
        <v>5</v>
      </c>
      <c r="D107" s="91">
        <v>1226</v>
      </c>
      <c r="E107" s="91">
        <v>913</v>
      </c>
      <c r="F107" s="91">
        <v>328</v>
      </c>
      <c r="G107" s="81"/>
      <c r="H107" s="81"/>
      <c r="I107" s="81"/>
      <c r="J107" s="67"/>
      <c r="K107" s="81"/>
      <c r="L107" s="81"/>
      <c r="M107" s="67"/>
      <c r="N107" s="67"/>
      <c r="O107" s="67"/>
      <c r="P107" s="3"/>
    </row>
    <row r="108" spans="1:16" ht="15" customHeight="1" x14ac:dyDescent="0.2">
      <c r="A108" s="57" t="s">
        <v>14</v>
      </c>
      <c r="B108" s="90">
        <f t="shared" si="14"/>
        <v>3598</v>
      </c>
      <c r="C108" s="91">
        <v>14</v>
      </c>
      <c r="D108" s="91">
        <v>1792</v>
      </c>
      <c r="E108" s="91">
        <v>1346</v>
      </c>
      <c r="F108" s="91">
        <v>446</v>
      </c>
      <c r="G108" s="81"/>
      <c r="H108" s="81"/>
      <c r="I108" s="81"/>
      <c r="J108" s="67"/>
      <c r="K108" s="81"/>
      <c r="L108" s="81"/>
      <c r="M108" s="67"/>
      <c r="N108" s="67"/>
      <c r="O108" s="67"/>
      <c r="P108" s="3"/>
    </row>
    <row r="109" spans="1:16" ht="15" customHeight="1" x14ac:dyDescent="0.2">
      <c r="A109" s="57" t="s">
        <v>60</v>
      </c>
      <c r="B109" s="90">
        <f t="shared" si="14"/>
        <v>2709</v>
      </c>
      <c r="C109" s="91">
        <v>7</v>
      </c>
      <c r="D109" s="91">
        <v>1363</v>
      </c>
      <c r="E109" s="91">
        <v>1019</v>
      </c>
      <c r="F109" s="91">
        <v>320</v>
      </c>
      <c r="G109" s="81"/>
      <c r="H109" s="81"/>
      <c r="I109" s="81"/>
      <c r="J109" s="67"/>
      <c r="K109" s="81"/>
      <c r="L109" s="81"/>
      <c r="M109" s="67"/>
      <c r="N109" s="67"/>
      <c r="O109" s="67"/>
      <c r="P109" s="3"/>
    </row>
    <row r="110" spans="1:16" ht="15" customHeight="1" x14ac:dyDescent="0.2">
      <c r="A110" s="57" t="s">
        <v>61</v>
      </c>
      <c r="B110" s="90">
        <f t="shared" si="14"/>
        <v>1145</v>
      </c>
      <c r="C110" s="91">
        <v>0</v>
      </c>
      <c r="D110" s="91">
        <v>574</v>
      </c>
      <c r="E110" s="91">
        <v>493</v>
      </c>
      <c r="F110" s="91">
        <v>78</v>
      </c>
      <c r="G110" s="81"/>
      <c r="H110" s="81"/>
      <c r="I110" s="81"/>
      <c r="J110" s="67"/>
      <c r="K110" s="81"/>
      <c r="L110" s="81"/>
      <c r="M110" s="67"/>
      <c r="N110" s="67"/>
      <c r="O110" s="67"/>
      <c r="P110" s="3"/>
    </row>
    <row r="111" spans="1:16" ht="15" customHeight="1" x14ac:dyDescent="0.2">
      <c r="A111" s="57" t="s">
        <v>11</v>
      </c>
      <c r="B111" s="90">
        <f t="shared" si="14"/>
        <v>22523</v>
      </c>
      <c r="C111" s="91">
        <v>59</v>
      </c>
      <c r="D111" s="91">
        <v>11313</v>
      </c>
      <c r="E111" s="91">
        <v>8668</v>
      </c>
      <c r="F111" s="91">
        <v>2483</v>
      </c>
      <c r="G111" s="81"/>
      <c r="H111" s="81"/>
      <c r="I111" s="81"/>
      <c r="J111" s="67"/>
      <c r="K111" s="81"/>
      <c r="L111" s="81"/>
      <c r="M111" s="67"/>
      <c r="N111" s="67"/>
      <c r="O111" s="67"/>
      <c r="P111" s="3"/>
    </row>
    <row r="112" spans="1:16" ht="15" customHeight="1" x14ac:dyDescent="0.2">
      <c r="A112" s="57" t="s">
        <v>62</v>
      </c>
      <c r="B112" s="90">
        <f t="shared" si="14"/>
        <v>1573</v>
      </c>
      <c r="C112" s="91">
        <v>86</v>
      </c>
      <c r="D112" s="91">
        <v>675</v>
      </c>
      <c r="E112" s="91">
        <v>576</v>
      </c>
      <c r="F112" s="91">
        <v>236</v>
      </c>
      <c r="G112" s="81"/>
      <c r="H112" s="81"/>
      <c r="I112" s="81"/>
      <c r="J112" s="67"/>
      <c r="K112" s="81"/>
      <c r="L112" s="81"/>
      <c r="M112" s="67"/>
      <c r="N112" s="67"/>
      <c r="O112" s="67"/>
      <c r="P112" s="3"/>
    </row>
    <row r="113" spans="1:16" ht="15" customHeight="1" x14ac:dyDescent="0.2">
      <c r="A113" s="57" t="s">
        <v>63</v>
      </c>
      <c r="B113" s="90">
        <f t="shared" si="14"/>
        <v>435</v>
      </c>
      <c r="C113" s="91">
        <v>2</v>
      </c>
      <c r="D113" s="91">
        <v>260</v>
      </c>
      <c r="E113" s="91">
        <v>124</v>
      </c>
      <c r="F113" s="91">
        <v>49</v>
      </c>
      <c r="G113" s="81"/>
      <c r="H113" s="81"/>
      <c r="I113" s="81"/>
      <c r="J113" s="67"/>
      <c r="K113" s="81"/>
      <c r="L113" s="81"/>
      <c r="M113" s="67"/>
      <c r="N113" s="67"/>
      <c r="O113" s="67"/>
      <c r="P113" s="3"/>
    </row>
    <row r="114" spans="1:16" ht="15" customHeight="1" x14ac:dyDescent="0.2">
      <c r="A114" s="57" t="s">
        <v>64</v>
      </c>
      <c r="B114" s="90">
        <f t="shared" si="14"/>
        <v>518</v>
      </c>
      <c r="C114" s="91">
        <v>1</v>
      </c>
      <c r="D114" s="91">
        <v>262</v>
      </c>
      <c r="E114" s="91">
        <v>209</v>
      </c>
      <c r="F114" s="91">
        <v>46</v>
      </c>
      <c r="G114" s="81"/>
      <c r="H114" s="81"/>
      <c r="I114" s="81"/>
      <c r="J114" s="67"/>
      <c r="K114" s="81"/>
      <c r="L114" s="81"/>
      <c r="M114" s="67"/>
      <c r="N114" s="67"/>
      <c r="O114" s="67"/>
      <c r="P114" s="3"/>
    </row>
    <row r="115" spans="1:16" ht="15" customHeight="1" x14ac:dyDescent="0.2">
      <c r="A115" s="57" t="s">
        <v>65</v>
      </c>
      <c r="B115" s="90">
        <f t="shared" si="14"/>
        <v>622</v>
      </c>
      <c r="C115" s="91">
        <v>1</v>
      </c>
      <c r="D115" s="91">
        <v>288</v>
      </c>
      <c r="E115" s="91">
        <v>278</v>
      </c>
      <c r="F115" s="91">
        <v>55</v>
      </c>
      <c r="G115" s="81"/>
      <c r="H115" s="81"/>
      <c r="I115" s="81"/>
      <c r="J115" s="67"/>
      <c r="K115" s="81"/>
      <c r="L115" s="81"/>
      <c r="M115" s="67"/>
      <c r="N115" s="67"/>
      <c r="O115" s="67"/>
      <c r="P115" s="3"/>
    </row>
    <row r="116" spans="1:16" ht="15" customHeight="1" x14ac:dyDescent="0.2">
      <c r="A116" s="57" t="s">
        <v>66</v>
      </c>
      <c r="B116" s="90">
        <f t="shared" si="14"/>
        <v>2368</v>
      </c>
      <c r="C116" s="91">
        <v>3</v>
      </c>
      <c r="D116" s="91">
        <v>1194</v>
      </c>
      <c r="E116" s="91">
        <v>936</v>
      </c>
      <c r="F116" s="91">
        <v>235</v>
      </c>
      <c r="G116" s="81"/>
      <c r="H116" s="81"/>
      <c r="I116" s="81"/>
      <c r="J116" s="67"/>
      <c r="K116" s="81"/>
      <c r="L116" s="81"/>
      <c r="M116" s="67"/>
      <c r="N116" s="67"/>
      <c r="O116" s="67"/>
      <c r="P116" s="3"/>
    </row>
    <row r="117" spans="1:16" ht="15" customHeight="1" x14ac:dyDescent="0.2">
      <c r="A117" s="57" t="s">
        <v>13</v>
      </c>
      <c r="B117" s="90">
        <f t="shared" si="14"/>
        <v>2875</v>
      </c>
      <c r="C117" s="91">
        <v>10</v>
      </c>
      <c r="D117" s="91">
        <v>1193</v>
      </c>
      <c r="E117" s="91">
        <v>1498</v>
      </c>
      <c r="F117" s="91">
        <v>174</v>
      </c>
      <c r="G117" s="81"/>
      <c r="H117" s="81"/>
      <c r="I117" s="81"/>
      <c r="J117" s="67"/>
      <c r="K117" s="81"/>
      <c r="L117" s="81"/>
      <c r="M117" s="67"/>
      <c r="N117" s="67"/>
      <c r="O117" s="67"/>
      <c r="P117" s="3"/>
    </row>
    <row r="118" spans="1:16" ht="15" customHeight="1" x14ac:dyDescent="0.2">
      <c r="A118" s="57" t="s">
        <v>67</v>
      </c>
      <c r="B118" s="90">
        <f t="shared" si="14"/>
        <v>1917</v>
      </c>
      <c r="C118" s="91">
        <v>14</v>
      </c>
      <c r="D118" s="91">
        <v>866</v>
      </c>
      <c r="E118" s="91">
        <v>779</v>
      </c>
      <c r="F118" s="91">
        <v>258</v>
      </c>
      <c r="G118" s="81"/>
      <c r="H118" s="81"/>
      <c r="I118" s="81"/>
      <c r="J118" s="67"/>
      <c r="K118" s="81"/>
      <c r="L118" s="81"/>
      <c r="M118" s="67"/>
      <c r="N118" s="67"/>
      <c r="O118" s="67"/>
      <c r="P118" s="3"/>
    </row>
    <row r="119" spans="1:16" ht="15" customHeight="1" x14ac:dyDescent="0.2">
      <c r="A119" s="57" t="s">
        <v>68</v>
      </c>
      <c r="B119" s="90">
        <f t="shared" si="14"/>
        <v>1522</v>
      </c>
      <c r="C119" s="91">
        <v>2</v>
      </c>
      <c r="D119" s="91">
        <v>578</v>
      </c>
      <c r="E119" s="91">
        <v>803</v>
      </c>
      <c r="F119" s="91">
        <v>139</v>
      </c>
      <c r="G119" s="81"/>
      <c r="H119" s="81"/>
      <c r="I119" s="81"/>
      <c r="J119" s="67"/>
      <c r="K119" s="81"/>
      <c r="L119" s="81"/>
      <c r="M119" s="67"/>
      <c r="N119" s="67"/>
      <c r="O119" s="67"/>
      <c r="P119" s="3"/>
    </row>
    <row r="120" spans="1:16" ht="15" customHeight="1" x14ac:dyDescent="0.2">
      <c r="A120" s="57" t="s">
        <v>69</v>
      </c>
      <c r="B120" s="90">
        <f t="shared" si="14"/>
        <v>1325</v>
      </c>
      <c r="C120" s="91">
        <v>2</v>
      </c>
      <c r="D120" s="91">
        <v>727</v>
      </c>
      <c r="E120" s="91">
        <v>569</v>
      </c>
      <c r="F120" s="91">
        <v>27</v>
      </c>
      <c r="G120" s="81"/>
      <c r="H120" s="81"/>
      <c r="I120" s="81"/>
      <c r="J120" s="67"/>
      <c r="K120" s="81"/>
      <c r="L120" s="81"/>
      <c r="M120" s="67"/>
      <c r="N120" s="67"/>
      <c r="O120" s="67"/>
      <c r="P120" s="3"/>
    </row>
    <row r="121" spans="1:16" s="89" customFormat="1" ht="15" customHeight="1" x14ac:dyDescent="0.2">
      <c r="A121" s="59" t="s">
        <v>70</v>
      </c>
      <c r="B121" s="92">
        <f t="shared" si="14"/>
        <v>579</v>
      </c>
      <c r="C121" s="93">
        <v>10</v>
      </c>
      <c r="D121" s="93">
        <v>254</v>
      </c>
      <c r="E121" s="93">
        <v>176</v>
      </c>
      <c r="F121" s="93">
        <v>139</v>
      </c>
      <c r="G121" s="81"/>
      <c r="H121" s="81"/>
      <c r="I121" s="81"/>
      <c r="J121" s="67"/>
      <c r="K121" s="81"/>
      <c r="L121" s="81"/>
      <c r="M121" s="67"/>
      <c r="N121" s="67"/>
      <c r="O121" s="67"/>
      <c r="P121" s="103"/>
    </row>
    <row r="122" spans="1:16" ht="15" customHeight="1" x14ac:dyDescent="0.2">
      <c r="A122" s="61" t="s">
        <v>1</v>
      </c>
      <c r="B122" s="94">
        <f>SUM(B97:B121)</f>
        <v>71111</v>
      </c>
      <c r="C122" s="94">
        <f>SUM(C97:C121)</f>
        <v>316</v>
      </c>
      <c r="D122" s="94">
        <f>SUM(D97:D121)</f>
        <v>35258</v>
      </c>
      <c r="E122" s="94">
        <f>SUM(E97:E121)</f>
        <v>28324</v>
      </c>
      <c r="F122" s="94">
        <f>SUM(F97:F121)</f>
        <v>7213</v>
      </c>
      <c r="G122" s="64"/>
      <c r="H122" s="64"/>
      <c r="I122" s="64"/>
      <c r="J122" s="64"/>
      <c r="K122" s="64"/>
      <c r="L122" s="64"/>
      <c r="M122" s="64"/>
      <c r="N122" s="64"/>
      <c r="O122" s="64"/>
      <c r="P122" s="3"/>
    </row>
    <row r="123" spans="1:16" ht="15" customHeight="1" thickBot="1" x14ac:dyDescent="0.25">
      <c r="A123" s="62" t="s">
        <v>2</v>
      </c>
      <c r="B123" s="95">
        <f>B122/$B$122</f>
        <v>1</v>
      </c>
      <c r="C123" s="95">
        <f>C122/$B$122</f>
        <v>4.443756943370224E-3</v>
      </c>
      <c r="D123" s="95">
        <f>D122/$B$122</f>
        <v>0.49581639971312458</v>
      </c>
      <c r="E123" s="95">
        <f>E122/$B$122</f>
        <v>0.39830687235448803</v>
      </c>
      <c r="F123" s="95">
        <f>F122/$B$122</f>
        <v>0.10143297098901717</v>
      </c>
      <c r="G123" s="65"/>
      <c r="H123" s="65"/>
      <c r="I123" s="65"/>
      <c r="J123" s="65"/>
      <c r="K123" s="65"/>
      <c r="L123" s="65"/>
      <c r="M123" s="65"/>
      <c r="N123" s="65"/>
      <c r="O123" s="65"/>
      <c r="P123" s="3"/>
    </row>
    <row r="124" spans="1:16" ht="15" customHeight="1" x14ac:dyDescent="0.2">
      <c r="A124" s="75"/>
      <c r="B124" s="2"/>
    </row>
  </sheetData>
  <mergeCells count="21">
    <mergeCell ref="J49:J50"/>
    <mergeCell ref="N49:N50"/>
    <mergeCell ref="O49:O50"/>
    <mergeCell ref="K49:L49"/>
    <mergeCell ref="M49:M50"/>
    <mergeCell ref="A49:A50"/>
    <mergeCell ref="B74:B76"/>
    <mergeCell ref="B49:B50"/>
    <mergeCell ref="C75:E75"/>
    <mergeCell ref="F75:H75"/>
    <mergeCell ref="C49:E49"/>
    <mergeCell ref="F49:F50"/>
    <mergeCell ref="G49:I49"/>
    <mergeCell ref="O95:O96"/>
    <mergeCell ref="C95:F95"/>
    <mergeCell ref="A95:A96"/>
    <mergeCell ref="B95:B96"/>
    <mergeCell ref="A74:A76"/>
    <mergeCell ref="I75:K75"/>
    <mergeCell ref="L75:N75"/>
    <mergeCell ref="C74:N74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2018-03-05T20:24:23Z</cp:lastPrinted>
  <dcterms:created xsi:type="dcterms:W3CDTF">2009-10-30T17:37:42Z</dcterms:created>
  <dcterms:modified xsi:type="dcterms:W3CDTF">2018-09-14T00:04:02Z</dcterms:modified>
</cp:coreProperties>
</file>