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1370" windowHeight="108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J56" i="1" l="1"/>
  <c r="J62" i="1" l="1"/>
  <c r="J63" i="1"/>
  <c r="J64" i="1"/>
  <c r="J65" i="1"/>
  <c r="J66" i="1"/>
  <c r="J67" i="1"/>
  <c r="F57" i="1"/>
  <c r="F58" i="1"/>
  <c r="F59" i="1"/>
  <c r="F60" i="1"/>
  <c r="F61" i="1"/>
  <c r="F62" i="1"/>
  <c r="F63" i="1"/>
  <c r="F64" i="1"/>
  <c r="F65" i="1"/>
  <c r="F66" i="1"/>
  <c r="F67" i="1"/>
  <c r="F56" i="1"/>
  <c r="J57" i="1"/>
  <c r="J58" i="1"/>
  <c r="J59" i="1"/>
  <c r="J60" i="1"/>
  <c r="J61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B62" i="1" l="1"/>
  <c r="B63" i="1"/>
  <c r="E28" i="1"/>
  <c r="D28" i="1"/>
  <c r="C28" i="1"/>
  <c r="B61" i="1" l="1"/>
  <c r="C44" i="1"/>
  <c r="D44" i="1"/>
  <c r="E44" i="1"/>
  <c r="F44" i="1"/>
  <c r="G44" i="1"/>
  <c r="H44" i="1"/>
  <c r="I44" i="1"/>
  <c r="J44" i="1"/>
  <c r="B60" i="1" l="1"/>
  <c r="B59" i="1" l="1"/>
  <c r="B58" i="1" l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57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<sst xmlns="http://schemas.openxmlformats.org/spreadsheetml/2006/main" count="170" uniqueCount="89">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</sst>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182</c:v>
                </c:pt>
                <c:pt idx="1">
                  <c:v>9803</c:v>
                </c:pt>
                <c:pt idx="2">
                  <c:v>6573</c:v>
                </c:pt>
                <c:pt idx="3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14</xdr:row>
      <xdr:rowOff>66673</xdr:rowOff>
    </xdr:from>
    <xdr:to>
      <xdr:col>7</xdr:col>
      <xdr:colOff>584767</xdr:colOff>
      <xdr:row>16</xdr:row>
      <xdr:rowOff>77535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524123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72,1%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16</xdr:row>
      <xdr:rowOff>175529</xdr:rowOff>
    </xdr:from>
    <xdr:to>
      <xdr:col>7</xdr:col>
      <xdr:colOff>594976</xdr:colOff>
      <xdr:row>20</xdr:row>
      <xdr:rowOff>13034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3175904"/>
          <a:ext cx="2181568" cy="599505"/>
          <a:chOff x="4396356" y="3682188"/>
          <a:chExt cx="2055014" cy="525420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136072</xdr:colOff>
      <xdr:row>21</xdr:row>
      <xdr:rowOff>7149</xdr:rowOff>
    </xdr:from>
    <xdr:to>
      <xdr:col>7</xdr:col>
      <xdr:colOff>538543</xdr:colOff>
      <xdr:row>28</xdr:row>
      <xdr:rowOff>57150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7" y="3960024"/>
          <a:ext cx="2097921" cy="669126"/>
          <a:chOff x="4475594" y="4450952"/>
          <a:chExt cx="1983395" cy="364217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4" y="4457902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243568</xdr:colOff>
      <xdr:row>17</xdr:row>
      <xdr:rowOff>20410</xdr:rowOff>
    </xdr:from>
    <xdr:to>
      <xdr:col>5</xdr:col>
      <xdr:colOff>488498</xdr:colOff>
      <xdr:row>19</xdr:row>
      <xdr:rowOff>141494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3" y="3211285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224473</xdr:colOff>
      <xdr:row>21</xdr:row>
      <xdr:rowOff>100014</xdr:rowOff>
    </xdr:from>
    <xdr:to>
      <xdr:col>5</xdr:col>
      <xdr:colOff>473868</xdr:colOff>
      <xdr:row>27</xdr:row>
      <xdr:rowOff>219075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798" y="4052889"/>
          <a:ext cx="249395" cy="500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Q61" sqref="Q6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1370</v>
      </c>
      <c r="D16" s="40">
        <v>388</v>
      </c>
      <c r="E16" s="40">
        <v>158</v>
      </c>
      <c r="I16" s="38" t="s">
        <v>17</v>
      </c>
      <c r="J16" s="39">
        <f>SUM(K16:O16)</f>
        <v>1916</v>
      </c>
      <c r="K16" s="40">
        <v>1624</v>
      </c>
      <c r="L16" s="40">
        <v>170</v>
      </c>
      <c r="M16" s="40">
        <v>78</v>
      </c>
      <c r="N16" s="40">
        <v>43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1487</v>
      </c>
      <c r="L17" s="44">
        <v>192</v>
      </c>
      <c r="M17" s="44">
        <v>79</v>
      </c>
      <c r="N17" s="44">
        <v>44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1600</v>
      </c>
      <c r="L18" s="44">
        <v>235</v>
      </c>
      <c r="M18" s="44">
        <v>94</v>
      </c>
      <c r="N18" s="44">
        <v>57</v>
      </c>
      <c r="O18" s="44">
        <v>1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1658</v>
      </c>
      <c r="L19" s="44">
        <v>234</v>
      </c>
      <c r="M19" s="44">
        <v>92</v>
      </c>
      <c r="N19" s="44">
        <v>44</v>
      </c>
      <c r="O19" s="44">
        <v>11</v>
      </c>
    </row>
    <row r="20" spans="1:15" s="41" customFormat="1" ht="15" customHeight="1" x14ac:dyDescent="0.3">
      <c r="A20" s="42" t="s">
        <v>21</v>
      </c>
      <c r="B20" s="43">
        <f t="shared" si="0"/>
        <v>2365</v>
      </c>
      <c r="C20" s="44">
        <v>1700</v>
      </c>
      <c r="D20" s="44">
        <v>412</v>
      </c>
      <c r="E20" s="44">
        <v>253</v>
      </c>
      <c r="I20" s="42" t="s">
        <v>21</v>
      </c>
      <c r="J20" s="43">
        <f t="shared" si="1"/>
        <v>2365</v>
      </c>
      <c r="K20" s="44">
        <v>1883</v>
      </c>
      <c r="L20" s="44">
        <v>312</v>
      </c>
      <c r="M20" s="44">
        <v>103</v>
      </c>
      <c r="N20" s="44">
        <v>61</v>
      </c>
      <c r="O20" s="44">
        <v>6</v>
      </c>
    </row>
    <row r="21" spans="1:15" s="41" customFormat="1" ht="15" customHeight="1" x14ac:dyDescent="0.3">
      <c r="A21" s="42" t="s">
        <v>22</v>
      </c>
      <c r="B21" s="43">
        <f t="shared" si="0"/>
        <v>2282</v>
      </c>
      <c r="C21" s="44">
        <v>1738</v>
      </c>
      <c r="D21" s="44">
        <v>342</v>
      </c>
      <c r="E21" s="44">
        <v>202</v>
      </c>
      <c r="I21" s="42" t="s">
        <v>22</v>
      </c>
      <c r="J21" s="43">
        <f t="shared" si="1"/>
        <v>2282</v>
      </c>
      <c r="K21" s="44">
        <v>1825</v>
      </c>
      <c r="L21" s="44">
        <v>294</v>
      </c>
      <c r="M21" s="44">
        <v>104</v>
      </c>
      <c r="N21" s="44">
        <v>58</v>
      </c>
      <c r="O21" s="44">
        <v>1</v>
      </c>
    </row>
    <row r="22" spans="1:15" s="41" customFormat="1" ht="15" customHeight="1" x14ac:dyDescent="0.3">
      <c r="A22" s="42" t="s">
        <v>23</v>
      </c>
      <c r="B22" s="43">
        <f t="shared" si="0"/>
        <v>2526</v>
      </c>
      <c r="C22" s="44">
        <v>1842</v>
      </c>
      <c r="D22" s="44">
        <v>420</v>
      </c>
      <c r="E22" s="44">
        <v>264</v>
      </c>
      <c r="I22" s="42" t="s">
        <v>23</v>
      </c>
      <c r="J22" s="43">
        <f t="shared" si="1"/>
        <v>2526</v>
      </c>
      <c r="K22" s="44">
        <v>2009</v>
      </c>
      <c r="L22" s="44">
        <v>323</v>
      </c>
      <c r="M22" s="44">
        <v>105</v>
      </c>
      <c r="N22" s="44">
        <v>86</v>
      </c>
      <c r="O22" s="44">
        <v>3</v>
      </c>
    </row>
    <row r="23" spans="1:15" s="41" customFormat="1" ht="15" customHeight="1" x14ac:dyDescent="0.3">
      <c r="A23" s="42" t="s">
        <v>24</v>
      </c>
      <c r="B23" s="43">
        <f t="shared" si="0"/>
        <v>2291</v>
      </c>
      <c r="C23" s="44">
        <v>1636</v>
      </c>
      <c r="D23" s="44">
        <v>374</v>
      </c>
      <c r="E23" s="44">
        <v>281</v>
      </c>
      <c r="I23" s="42" t="s">
        <v>24</v>
      </c>
      <c r="J23" s="43">
        <f t="shared" si="1"/>
        <v>2291</v>
      </c>
      <c r="K23" s="44">
        <v>1832</v>
      </c>
      <c r="L23" s="44">
        <v>262</v>
      </c>
      <c r="M23" s="44">
        <v>126</v>
      </c>
      <c r="N23" s="44">
        <v>66</v>
      </c>
      <c r="O23" s="44">
        <v>5</v>
      </c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17213</v>
      </c>
      <c r="C28" s="48">
        <f>SUM(C16:C27)</f>
        <v>12412</v>
      </c>
      <c r="D28" s="48">
        <f>SUM(D16:D27)</f>
        <v>2966</v>
      </c>
      <c r="E28" s="48">
        <f>SUM(E16:E27)</f>
        <v>1835</v>
      </c>
      <c r="I28" s="34" t="s">
        <v>1</v>
      </c>
      <c r="J28" s="48">
        <f t="shared" ref="J28:O28" si="2">SUM(J16:J27)</f>
        <v>17213</v>
      </c>
      <c r="K28" s="48">
        <f t="shared" si="2"/>
        <v>13918</v>
      </c>
      <c r="L28" s="48">
        <f t="shared" si="2"/>
        <v>2022</v>
      </c>
      <c r="M28" s="48">
        <f t="shared" si="2"/>
        <v>781</v>
      </c>
      <c r="N28" s="48">
        <f t="shared" si="2"/>
        <v>459</v>
      </c>
      <c r="O28" s="48">
        <f t="shared" si="2"/>
        <v>33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0.721082902457445</v>
      </c>
      <c r="D29" s="50">
        <f>+D28/$B$28</f>
        <v>0.17231162493464242</v>
      </c>
      <c r="E29" s="50">
        <f>+E28/$B$28</f>
        <v>0.10660547260791263</v>
      </c>
      <c r="I29" s="49" t="s">
        <v>2</v>
      </c>
      <c r="J29" s="51">
        <f t="shared" ref="J29:O29" si="3">J28/$J$28</f>
        <v>1</v>
      </c>
      <c r="K29" s="51">
        <f t="shared" si="3"/>
        <v>0.80857491430895256</v>
      </c>
      <c r="L29" s="51">
        <f>L28/$J$28</f>
        <v>0.11746935455760181</v>
      </c>
      <c r="M29" s="51">
        <f t="shared" si="3"/>
        <v>4.5372683436937199E-2</v>
      </c>
      <c r="N29" s="51">
        <f t="shared" si="3"/>
        <v>2.6665892058328009E-2</v>
      </c>
      <c r="O29" s="51">
        <f t="shared" si="3"/>
        <v>1.9171556381804449E-3</v>
      </c>
    </row>
    <row r="30" spans="1:15" s="41" customFormat="1" ht="6.7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182</v>
      </c>
      <c r="C40" s="63">
        <v>49</v>
      </c>
      <c r="D40" s="63">
        <v>39</v>
      </c>
      <c r="E40" s="63">
        <v>18</v>
      </c>
      <c r="F40" s="63">
        <v>12</v>
      </c>
      <c r="G40" s="63">
        <v>5</v>
      </c>
      <c r="H40" s="63">
        <v>1</v>
      </c>
      <c r="I40" s="63">
        <v>11</v>
      </c>
      <c r="J40" s="63">
        <v>47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9803</v>
      </c>
      <c r="C41" s="63">
        <v>1672</v>
      </c>
      <c r="D41" s="63">
        <v>3418</v>
      </c>
      <c r="E41" s="63">
        <v>2047</v>
      </c>
      <c r="F41" s="63">
        <v>231</v>
      </c>
      <c r="G41" s="63">
        <v>359</v>
      </c>
      <c r="H41" s="63">
        <v>399</v>
      </c>
      <c r="I41" s="63">
        <v>538</v>
      </c>
      <c r="J41" s="63">
        <v>1139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6573</v>
      </c>
      <c r="C42" s="63">
        <v>1196</v>
      </c>
      <c r="D42" s="63">
        <v>2145</v>
      </c>
      <c r="E42" s="63">
        <v>1212</v>
      </c>
      <c r="F42" s="63">
        <v>281</v>
      </c>
      <c r="G42" s="63">
        <v>370</v>
      </c>
      <c r="H42" s="63">
        <v>318</v>
      </c>
      <c r="I42" s="63">
        <v>403</v>
      </c>
      <c r="J42" s="63">
        <v>648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655</v>
      </c>
      <c r="C43" s="70">
        <v>125</v>
      </c>
      <c r="D43" s="70">
        <v>293</v>
      </c>
      <c r="E43" s="70">
        <v>198</v>
      </c>
      <c r="F43" s="70">
        <v>21</v>
      </c>
      <c r="G43" s="70">
        <v>7</v>
      </c>
      <c r="H43" s="70">
        <v>6</v>
      </c>
      <c r="I43" s="70">
        <v>4</v>
      </c>
      <c r="J43" s="70">
        <v>1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17213</v>
      </c>
      <c r="C44" s="73">
        <f t="shared" ref="C44:J44" si="4">SUM(C40:C43)</f>
        <v>3042</v>
      </c>
      <c r="D44" s="73">
        <f t="shared" si="4"/>
        <v>5895</v>
      </c>
      <c r="E44" s="73">
        <f t="shared" si="4"/>
        <v>3475</v>
      </c>
      <c r="F44" s="73">
        <f t="shared" si="4"/>
        <v>545</v>
      </c>
      <c r="G44" s="73">
        <f t="shared" si="4"/>
        <v>741</v>
      </c>
      <c r="H44" s="73">
        <f t="shared" si="4"/>
        <v>724</v>
      </c>
      <c r="I44" s="73">
        <f t="shared" si="4"/>
        <v>956</v>
      </c>
      <c r="J44" s="73">
        <f t="shared" si="4"/>
        <v>1835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0.1767268924649974</v>
      </c>
      <c r="D45" s="75">
        <f t="shared" si="5"/>
        <v>0.34247371172950675</v>
      </c>
      <c r="E45" s="75">
        <f t="shared" si="5"/>
        <v>0.2018822982629408</v>
      </c>
      <c r="F45" s="75">
        <f t="shared" si="5"/>
        <v>3.1662115842677044E-2</v>
      </c>
      <c r="G45" s="75">
        <f t="shared" si="5"/>
        <v>4.30488584209609E-2</v>
      </c>
      <c r="H45" s="75">
        <f t="shared" si="5"/>
        <v>4.2061232789170976E-2</v>
      </c>
      <c r="I45" s="75">
        <f t="shared" si="5"/>
        <v>5.5539417881833496E-2</v>
      </c>
      <c r="J45" s="75">
        <f t="shared" si="5"/>
        <v>0.10660547260791263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7.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11" t="s">
        <v>1</v>
      </c>
      <c r="C54" s="111" t="s">
        <v>80</v>
      </c>
      <c r="D54" s="111"/>
      <c r="E54" s="111"/>
      <c r="F54" s="111" t="s">
        <v>1</v>
      </c>
      <c r="G54" s="111" t="s">
        <v>81</v>
      </c>
      <c r="H54" s="111"/>
      <c r="I54" s="111"/>
      <c r="J54" s="111" t="s">
        <v>1</v>
      </c>
      <c r="K54" s="111" t="s">
        <v>82</v>
      </c>
      <c r="L54" s="111"/>
      <c r="M54" s="111"/>
      <c r="N54" s="111" t="s">
        <v>83</v>
      </c>
      <c r="O54" s="106"/>
      <c r="AA54" s="8"/>
    </row>
    <row r="55" spans="1:27" ht="15" customHeight="1" x14ac:dyDescent="0.2">
      <c r="A55" s="104"/>
      <c r="B55" s="111"/>
      <c r="C55" s="2" t="s">
        <v>3</v>
      </c>
      <c r="D55" s="2" t="s">
        <v>4</v>
      </c>
      <c r="E55" s="2" t="s">
        <v>45</v>
      </c>
      <c r="F55" s="111"/>
      <c r="G55" s="3" t="s">
        <v>3</v>
      </c>
      <c r="H55" s="3" t="s">
        <v>4</v>
      </c>
      <c r="I55" s="3" t="s">
        <v>45</v>
      </c>
      <c r="J55" s="111"/>
      <c r="K55" s="3" t="s">
        <v>3</v>
      </c>
      <c r="L55" s="3" t="s">
        <v>4</v>
      </c>
      <c r="M55" s="3" t="s">
        <v>45</v>
      </c>
      <c r="N55" s="111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11</v>
      </c>
      <c r="D56" s="100">
        <v>3</v>
      </c>
      <c r="E56" s="101">
        <v>0</v>
      </c>
      <c r="F56" s="102">
        <f>G56+H56+I56</f>
        <v>43</v>
      </c>
      <c r="G56" s="100">
        <v>11</v>
      </c>
      <c r="H56" s="100">
        <v>16</v>
      </c>
      <c r="I56" s="101">
        <v>16</v>
      </c>
      <c r="J56" s="102">
        <f>K56+L56+M56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6">C57+D57+E57</f>
        <v>15</v>
      </c>
      <c r="C57" s="100">
        <v>14</v>
      </c>
      <c r="D57" s="100">
        <v>1</v>
      </c>
      <c r="E57" s="101">
        <v>0</v>
      </c>
      <c r="F57" s="102">
        <f t="shared" ref="F57:F67" si="7">G57+H57+I57</f>
        <v>52</v>
      </c>
      <c r="G57" s="100">
        <v>10</v>
      </c>
      <c r="H57" s="100">
        <v>26</v>
      </c>
      <c r="I57" s="101">
        <v>16</v>
      </c>
      <c r="J57" s="102">
        <f t="shared" ref="J57:J67" si="8">K57+L57+M57</f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6"/>
        <v>7</v>
      </c>
      <c r="C58" s="63">
        <v>6</v>
      </c>
      <c r="D58" s="63">
        <v>1</v>
      </c>
      <c r="E58" s="82">
        <v>0</v>
      </c>
      <c r="F58" s="102">
        <f t="shared" si="7"/>
        <v>83</v>
      </c>
      <c r="G58" s="63">
        <v>26</v>
      </c>
      <c r="H58" s="63">
        <v>22</v>
      </c>
      <c r="I58" s="82">
        <v>35</v>
      </c>
      <c r="J58" s="102">
        <f t="shared" si="8"/>
        <v>9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6"/>
        <v>7</v>
      </c>
      <c r="C59" s="63">
        <v>6</v>
      </c>
      <c r="D59" s="63">
        <v>1</v>
      </c>
      <c r="E59" s="82">
        <v>0</v>
      </c>
      <c r="F59" s="102">
        <f t="shared" si="7"/>
        <v>68</v>
      </c>
      <c r="G59" s="63">
        <v>24</v>
      </c>
      <c r="H59" s="63">
        <v>26</v>
      </c>
      <c r="I59" s="82">
        <v>18</v>
      </c>
      <c r="J59" s="102">
        <f t="shared" si="8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customHeight="1" x14ac:dyDescent="0.2">
      <c r="A60" s="67" t="s">
        <v>21</v>
      </c>
      <c r="B60" s="65">
        <f t="shared" si="6"/>
        <v>29</v>
      </c>
      <c r="C60" s="63">
        <v>24</v>
      </c>
      <c r="D60" s="63">
        <v>5</v>
      </c>
      <c r="E60" s="82">
        <v>0</v>
      </c>
      <c r="F60" s="102">
        <f t="shared" si="7"/>
        <v>43</v>
      </c>
      <c r="G60" s="63">
        <v>14</v>
      </c>
      <c r="H60" s="63">
        <v>10</v>
      </c>
      <c r="I60" s="82">
        <v>19</v>
      </c>
      <c r="J60" s="102">
        <f t="shared" si="8"/>
        <v>4</v>
      </c>
      <c r="K60" s="63">
        <v>4</v>
      </c>
      <c r="L60" s="63">
        <v>0</v>
      </c>
      <c r="M60" s="82">
        <v>0</v>
      </c>
      <c r="N60" s="65">
        <v>2</v>
      </c>
      <c r="O60" s="83"/>
      <c r="AA60" s="8"/>
    </row>
    <row r="61" spans="1:27" ht="15" customHeight="1" x14ac:dyDescent="0.2">
      <c r="A61" s="67" t="s">
        <v>22</v>
      </c>
      <c r="B61" s="65">
        <f t="shared" si="6"/>
        <v>21</v>
      </c>
      <c r="C61" s="63">
        <v>14</v>
      </c>
      <c r="D61" s="63">
        <v>7</v>
      </c>
      <c r="E61" s="82">
        <v>0</v>
      </c>
      <c r="F61" s="102">
        <f t="shared" si="7"/>
        <v>49</v>
      </c>
      <c r="G61" s="63">
        <v>17</v>
      </c>
      <c r="H61" s="63">
        <v>17</v>
      </c>
      <c r="I61" s="82">
        <v>15</v>
      </c>
      <c r="J61" s="102">
        <f t="shared" si="8"/>
        <v>1</v>
      </c>
      <c r="K61" s="63">
        <v>0</v>
      </c>
      <c r="L61" s="63">
        <v>1</v>
      </c>
      <c r="M61" s="82">
        <v>0</v>
      </c>
      <c r="N61" s="65">
        <v>0</v>
      </c>
      <c r="O61" s="83"/>
      <c r="AA61" s="8"/>
    </row>
    <row r="62" spans="1:27" ht="15" customHeight="1" x14ac:dyDescent="0.2">
      <c r="A62" s="67" t="s">
        <v>23</v>
      </c>
      <c r="B62" s="65">
        <f t="shared" si="6"/>
        <v>23</v>
      </c>
      <c r="C62" s="63">
        <v>22</v>
      </c>
      <c r="D62" s="63">
        <v>0</v>
      </c>
      <c r="E62" s="82">
        <v>1</v>
      </c>
      <c r="F62" s="102">
        <f t="shared" si="7"/>
        <v>88</v>
      </c>
      <c r="G62" s="63">
        <v>24</v>
      </c>
      <c r="H62" s="63">
        <v>30</v>
      </c>
      <c r="I62" s="82">
        <v>34</v>
      </c>
      <c r="J62" s="102">
        <f t="shared" si="8"/>
        <v>8</v>
      </c>
      <c r="K62" s="63">
        <v>0</v>
      </c>
      <c r="L62" s="63">
        <v>8</v>
      </c>
      <c r="M62" s="82">
        <v>0</v>
      </c>
      <c r="N62" s="65">
        <v>4</v>
      </c>
      <c r="O62" s="83"/>
      <c r="AA62" s="8"/>
    </row>
    <row r="63" spans="1:27" ht="15" customHeight="1" x14ac:dyDescent="0.2">
      <c r="A63" s="67" t="s">
        <v>24</v>
      </c>
      <c r="B63" s="65">
        <f t="shared" si="6"/>
        <v>17</v>
      </c>
      <c r="C63" s="63">
        <v>16</v>
      </c>
      <c r="D63" s="63">
        <v>1</v>
      </c>
      <c r="E63" s="82">
        <v>0</v>
      </c>
      <c r="F63" s="102">
        <f t="shared" si="7"/>
        <v>73</v>
      </c>
      <c r="G63" s="63">
        <v>16</v>
      </c>
      <c r="H63" s="63">
        <v>25</v>
      </c>
      <c r="I63" s="82">
        <v>32</v>
      </c>
      <c r="J63" s="102">
        <f t="shared" si="8"/>
        <v>2</v>
      </c>
      <c r="K63" s="63">
        <v>0</v>
      </c>
      <c r="L63" s="63">
        <v>2</v>
      </c>
      <c r="M63" s="82">
        <v>0</v>
      </c>
      <c r="N63" s="65">
        <v>6</v>
      </c>
      <c r="O63" s="83"/>
      <c r="AA63" s="8"/>
    </row>
    <row r="64" spans="1:27" ht="15" hidden="1" customHeight="1" x14ac:dyDescent="0.2">
      <c r="A64" s="67" t="s">
        <v>77</v>
      </c>
      <c r="B64" s="65">
        <f t="shared" si="6"/>
        <v>0</v>
      </c>
      <c r="C64" s="63"/>
      <c r="D64" s="63"/>
      <c r="E64" s="82"/>
      <c r="F64" s="102">
        <f t="shared" si="7"/>
        <v>0</v>
      </c>
      <c r="G64" s="63"/>
      <c r="H64" s="63"/>
      <c r="I64" s="82"/>
      <c r="J64" s="102">
        <f t="shared" si="8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6"/>
        <v>0</v>
      </c>
      <c r="C65" s="63"/>
      <c r="D65" s="63"/>
      <c r="E65" s="82"/>
      <c r="F65" s="102">
        <f t="shared" si="7"/>
        <v>0</v>
      </c>
      <c r="G65" s="63"/>
      <c r="H65" s="63"/>
      <c r="I65" s="82"/>
      <c r="J65" s="102">
        <f t="shared" si="8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6"/>
        <v>0</v>
      </c>
      <c r="C66" s="63"/>
      <c r="D66" s="63"/>
      <c r="E66" s="82"/>
      <c r="F66" s="102">
        <f t="shared" si="7"/>
        <v>0</v>
      </c>
      <c r="G66" s="63"/>
      <c r="H66" s="63"/>
      <c r="I66" s="82"/>
      <c r="J66" s="102">
        <f t="shared" si="8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6"/>
        <v>0</v>
      </c>
      <c r="C67" s="70"/>
      <c r="D67" s="70"/>
      <c r="E67" s="84"/>
      <c r="F67" s="102">
        <f t="shared" si="7"/>
        <v>0</v>
      </c>
      <c r="G67" s="70"/>
      <c r="H67" s="70"/>
      <c r="I67" s="84"/>
      <c r="J67" s="102">
        <f t="shared" si="8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9">SUM(B56:B67)</f>
        <v>133</v>
      </c>
      <c r="C68" s="73">
        <f>SUM(C56:C67)</f>
        <v>113</v>
      </c>
      <c r="D68" s="73">
        <f>SUM(D56:D67)</f>
        <v>19</v>
      </c>
      <c r="E68" s="73">
        <f>SUM(E56:E67)</f>
        <v>1</v>
      </c>
      <c r="F68" s="73">
        <f t="shared" si="9"/>
        <v>499</v>
      </c>
      <c r="G68" s="73">
        <f t="shared" si="9"/>
        <v>142</v>
      </c>
      <c r="H68" s="73">
        <f t="shared" si="9"/>
        <v>172</v>
      </c>
      <c r="I68" s="73">
        <f t="shared" si="9"/>
        <v>185</v>
      </c>
      <c r="J68" s="73">
        <f t="shared" si="9"/>
        <v>37</v>
      </c>
      <c r="K68" s="73">
        <f t="shared" si="9"/>
        <v>13</v>
      </c>
      <c r="L68" s="73">
        <f t="shared" si="9"/>
        <v>22</v>
      </c>
      <c r="M68" s="73">
        <f t="shared" si="9"/>
        <v>2</v>
      </c>
      <c r="N68" s="73">
        <f t="shared" si="9"/>
        <v>19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0.84962406015037595</v>
      </c>
      <c r="D69" s="75">
        <f>D68/$B$68</f>
        <v>0.14285714285714285</v>
      </c>
      <c r="E69" s="75">
        <f>E68/$B$68</f>
        <v>7.5187969924812026E-3</v>
      </c>
      <c r="F69" s="75">
        <f>F68/$F$68</f>
        <v>1</v>
      </c>
      <c r="G69" s="75">
        <f>G68/$F$68</f>
        <v>0.28456913827655311</v>
      </c>
      <c r="H69" s="75">
        <f>H68/$F$68</f>
        <v>0.34468937875751504</v>
      </c>
      <c r="I69" s="75">
        <f>I68/$F$68</f>
        <v>0.37074148296593185</v>
      </c>
      <c r="J69" s="75">
        <f>J68/$J$68</f>
        <v>1</v>
      </c>
      <c r="K69" s="75">
        <f>K68/$J$68</f>
        <v>0.35135135135135137</v>
      </c>
      <c r="L69" s="75">
        <f>L68/$J$68</f>
        <v>0.59459459459459463</v>
      </c>
      <c r="M69" s="75">
        <f>M68/$J$68</f>
        <v>5.4054054054054057E-2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11" t="s">
        <v>1</v>
      </c>
      <c r="C77" s="111" t="s">
        <v>49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90"/>
    </row>
    <row r="78" spans="1:15" ht="16.5" x14ac:dyDescent="0.2">
      <c r="A78" s="104"/>
      <c r="B78" s="111"/>
      <c r="C78" s="109" t="s">
        <v>48</v>
      </c>
      <c r="D78" s="109"/>
      <c r="E78" s="110"/>
      <c r="F78" s="108" t="s">
        <v>6</v>
      </c>
      <c r="G78" s="109"/>
      <c r="H78" s="110"/>
      <c r="I78" s="108" t="s">
        <v>7</v>
      </c>
      <c r="J78" s="109"/>
      <c r="K78" s="110"/>
      <c r="L78" s="109" t="s">
        <v>8</v>
      </c>
      <c r="M78" s="109"/>
      <c r="N78" s="109"/>
      <c r="O78" s="90"/>
    </row>
    <row r="79" spans="1:15" ht="26.45" customHeight="1" x14ac:dyDescent="0.2">
      <c r="A79" s="104"/>
      <c r="B79" s="111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0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0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0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customHeight="1" x14ac:dyDescent="0.2">
      <c r="A84" s="92" t="s">
        <v>21</v>
      </c>
      <c r="B84" s="81">
        <f t="shared" si="10"/>
        <v>2365</v>
      </c>
      <c r="C84" s="63">
        <v>2</v>
      </c>
      <c r="D84" s="63">
        <v>19</v>
      </c>
      <c r="E84" s="82">
        <v>0</v>
      </c>
      <c r="F84" s="63">
        <v>123</v>
      </c>
      <c r="G84" s="63">
        <v>1229</v>
      </c>
      <c r="H84" s="82">
        <v>1</v>
      </c>
      <c r="I84" s="63">
        <v>113</v>
      </c>
      <c r="J84" s="63">
        <v>794</v>
      </c>
      <c r="K84" s="82">
        <v>1</v>
      </c>
      <c r="L84" s="63">
        <v>1</v>
      </c>
      <c r="M84" s="63">
        <v>39</v>
      </c>
      <c r="N84" s="63">
        <v>43</v>
      </c>
      <c r="O84" s="91"/>
    </row>
    <row r="85" spans="1:15" ht="15" customHeight="1" x14ac:dyDescent="0.2">
      <c r="A85" s="67" t="s">
        <v>22</v>
      </c>
      <c r="B85" s="81">
        <f t="shared" si="10"/>
        <v>2282</v>
      </c>
      <c r="C85" s="63">
        <v>1</v>
      </c>
      <c r="D85" s="63">
        <v>25</v>
      </c>
      <c r="E85" s="82">
        <v>0</v>
      </c>
      <c r="F85" s="63">
        <v>102</v>
      </c>
      <c r="G85" s="63">
        <v>1153</v>
      </c>
      <c r="H85" s="82">
        <v>3</v>
      </c>
      <c r="I85" s="63">
        <v>78</v>
      </c>
      <c r="J85" s="63">
        <v>841</v>
      </c>
      <c r="K85" s="82">
        <v>1</v>
      </c>
      <c r="L85" s="63">
        <v>2</v>
      </c>
      <c r="M85" s="63">
        <v>28</v>
      </c>
      <c r="N85" s="63">
        <v>48</v>
      </c>
      <c r="O85" s="91"/>
    </row>
    <row r="86" spans="1:15" ht="15" customHeight="1" x14ac:dyDescent="0.2">
      <c r="A86" s="67" t="s">
        <v>23</v>
      </c>
      <c r="B86" s="81">
        <f t="shared" si="10"/>
        <v>2526</v>
      </c>
      <c r="C86" s="63">
        <v>4</v>
      </c>
      <c r="D86" s="63">
        <v>43</v>
      </c>
      <c r="E86" s="82">
        <v>0</v>
      </c>
      <c r="F86" s="63">
        <v>105</v>
      </c>
      <c r="G86" s="63">
        <v>1362</v>
      </c>
      <c r="H86" s="82">
        <v>4</v>
      </c>
      <c r="I86" s="63">
        <v>103</v>
      </c>
      <c r="J86" s="63">
        <v>816</v>
      </c>
      <c r="K86" s="82">
        <v>5</v>
      </c>
      <c r="L86" s="63">
        <v>0</v>
      </c>
      <c r="M86" s="63">
        <v>47</v>
      </c>
      <c r="N86" s="63">
        <v>37</v>
      </c>
      <c r="O86" s="91"/>
    </row>
    <row r="87" spans="1:15" ht="15" customHeight="1" x14ac:dyDescent="0.2">
      <c r="A87" s="67" t="s">
        <v>24</v>
      </c>
      <c r="B87" s="81">
        <f t="shared" si="10"/>
        <v>2291</v>
      </c>
      <c r="C87" s="63">
        <v>2</v>
      </c>
      <c r="D87" s="63">
        <v>12</v>
      </c>
      <c r="E87" s="82">
        <v>0</v>
      </c>
      <c r="F87" s="63">
        <v>107</v>
      </c>
      <c r="G87" s="63">
        <v>1207</v>
      </c>
      <c r="H87" s="82">
        <v>4</v>
      </c>
      <c r="I87" s="63">
        <v>95</v>
      </c>
      <c r="J87" s="63">
        <v>765</v>
      </c>
      <c r="K87" s="82">
        <v>7</v>
      </c>
      <c r="L87" s="63">
        <v>0</v>
      </c>
      <c r="M87" s="63">
        <v>38</v>
      </c>
      <c r="N87" s="63">
        <v>54</v>
      </c>
      <c r="O87" s="91"/>
    </row>
    <row r="88" spans="1:15" ht="15" hidden="1" customHeight="1" x14ac:dyDescent="0.2">
      <c r="A88" s="92" t="s">
        <v>25</v>
      </c>
      <c r="B88" s="81">
        <f t="shared" si="10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0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0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0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17213</v>
      </c>
      <c r="C92" s="73">
        <f t="shared" ref="C92:N92" si="11">SUM(C80:C91)</f>
        <v>13</v>
      </c>
      <c r="D92" s="73">
        <f t="shared" si="11"/>
        <v>169</v>
      </c>
      <c r="E92" s="73">
        <f t="shared" si="11"/>
        <v>0</v>
      </c>
      <c r="F92" s="73">
        <f t="shared" si="11"/>
        <v>856</v>
      </c>
      <c r="G92" s="73">
        <f t="shared" si="11"/>
        <v>8923</v>
      </c>
      <c r="H92" s="73">
        <f t="shared" si="11"/>
        <v>24</v>
      </c>
      <c r="I92" s="73">
        <f t="shared" si="11"/>
        <v>727</v>
      </c>
      <c r="J92" s="73">
        <f t="shared" si="11"/>
        <v>5824</v>
      </c>
      <c r="K92" s="73">
        <f t="shared" si="11"/>
        <v>22</v>
      </c>
      <c r="L92" s="73">
        <f t="shared" si="11"/>
        <v>4</v>
      </c>
      <c r="M92" s="73">
        <f t="shared" si="11"/>
        <v>316</v>
      </c>
      <c r="N92" s="73">
        <f t="shared" si="11"/>
        <v>335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7.5524313019229657E-4</v>
      </c>
      <c r="D93" s="75">
        <f>D92/$B$92</f>
        <v>9.8181606924998555E-3</v>
      </c>
      <c r="E93" s="75">
        <f>E92/$B$92</f>
        <v>0</v>
      </c>
      <c r="F93" s="75">
        <f t="shared" ref="F93:N93" si="12">F92/$B$92</f>
        <v>4.9729855341892754E-2</v>
      </c>
      <c r="G93" s="75">
        <f t="shared" si="12"/>
        <v>0.51838726543891245</v>
      </c>
      <c r="H93" s="75">
        <f t="shared" si="12"/>
        <v>1.3942950095857782E-3</v>
      </c>
      <c r="I93" s="75">
        <f t="shared" si="12"/>
        <v>4.2235519665369196E-2</v>
      </c>
      <c r="J93" s="75">
        <f t="shared" si="12"/>
        <v>0.33834892232614883</v>
      </c>
      <c r="K93" s="75">
        <f t="shared" si="12"/>
        <v>1.2781037587869634E-3</v>
      </c>
      <c r="L93" s="75">
        <f t="shared" si="12"/>
        <v>2.323825015976297E-4</v>
      </c>
      <c r="M93" s="75">
        <f t="shared" si="12"/>
        <v>1.8358217626212748E-2</v>
      </c>
      <c r="N93" s="75">
        <f t="shared" si="12"/>
        <v>1.9462034508801487E-2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05" t="s">
        <v>1</v>
      </c>
      <c r="C98" s="107" t="s">
        <v>49</v>
      </c>
      <c r="D98" s="107"/>
      <c r="E98" s="107"/>
      <c r="F98" s="107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05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124</v>
      </c>
      <c r="C100" s="94">
        <v>1</v>
      </c>
      <c r="D100" s="94">
        <v>66</v>
      </c>
      <c r="E100" s="94">
        <v>51</v>
      </c>
      <c r="F100" s="94">
        <v>6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3">C101+D101+E101+F101</f>
        <v>929</v>
      </c>
      <c r="C101" s="94">
        <v>8</v>
      </c>
      <c r="D101" s="94">
        <v>567</v>
      </c>
      <c r="E101" s="94">
        <v>333</v>
      </c>
      <c r="F101" s="94">
        <v>21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3"/>
        <v>337</v>
      </c>
      <c r="C102" s="94">
        <v>11</v>
      </c>
      <c r="D102" s="94">
        <v>200</v>
      </c>
      <c r="E102" s="94">
        <v>122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3"/>
        <v>1852</v>
      </c>
      <c r="C103" s="94">
        <v>26</v>
      </c>
      <c r="D103" s="94">
        <v>1251</v>
      </c>
      <c r="E103" s="94">
        <v>519</v>
      </c>
      <c r="F103" s="94">
        <v>56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3"/>
        <v>376</v>
      </c>
      <c r="C104" s="94">
        <v>5</v>
      </c>
      <c r="D104" s="94">
        <v>206</v>
      </c>
      <c r="E104" s="94">
        <v>160</v>
      </c>
      <c r="F104" s="94">
        <v>5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3"/>
        <v>385</v>
      </c>
      <c r="C105" s="94">
        <v>4</v>
      </c>
      <c r="D105" s="94">
        <v>233</v>
      </c>
      <c r="E105" s="94">
        <v>134</v>
      </c>
      <c r="F105" s="94">
        <v>14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3"/>
        <v>552</v>
      </c>
      <c r="C106" s="94">
        <v>2</v>
      </c>
      <c r="D106" s="94">
        <v>298</v>
      </c>
      <c r="E106" s="94">
        <v>233</v>
      </c>
      <c r="F106" s="94">
        <v>19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3"/>
        <v>1079</v>
      </c>
      <c r="C107" s="94">
        <v>14</v>
      </c>
      <c r="D107" s="94">
        <v>683</v>
      </c>
      <c r="E107" s="94">
        <v>367</v>
      </c>
      <c r="F107" s="94">
        <v>15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3"/>
        <v>187</v>
      </c>
      <c r="C108" s="94">
        <v>8</v>
      </c>
      <c r="D108" s="94">
        <v>114</v>
      </c>
      <c r="E108" s="94">
        <v>60</v>
      </c>
      <c r="F108" s="94">
        <v>5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3"/>
        <v>333</v>
      </c>
      <c r="C109" s="94">
        <v>2</v>
      </c>
      <c r="D109" s="94">
        <v>183</v>
      </c>
      <c r="E109" s="94">
        <v>131</v>
      </c>
      <c r="F109" s="94">
        <v>17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3"/>
        <v>445</v>
      </c>
      <c r="C110" s="94">
        <v>8</v>
      </c>
      <c r="D110" s="94">
        <v>234</v>
      </c>
      <c r="E110" s="94">
        <v>178</v>
      </c>
      <c r="F110" s="94">
        <v>25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3"/>
        <v>873</v>
      </c>
      <c r="C111" s="94">
        <v>1</v>
      </c>
      <c r="D111" s="94">
        <v>474</v>
      </c>
      <c r="E111" s="94">
        <v>366</v>
      </c>
      <c r="F111" s="94">
        <v>32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3"/>
        <v>659</v>
      </c>
      <c r="C112" s="94">
        <v>2</v>
      </c>
      <c r="D112" s="94">
        <v>360</v>
      </c>
      <c r="E112" s="94">
        <v>261</v>
      </c>
      <c r="F112" s="94">
        <v>36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3"/>
        <v>296</v>
      </c>
      <c r="C113" s="94">
        <v>2</v>
      </c>
      <c r="D113" s="94">
        <v>172</v>
      </c>
      <c r="E113" s="94">
        <v>114</v>
      </c>
      <c r="F113" s="94">
        <v>8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3"/>
        <v>6259</v>
      </c>
      <c r="C114" s="94">
        <v>60</v>
      </c>
      <c r="D114" s="94">
        <v>3359</v>
      </c>
      <c r="E114" s="94">
        <v>2599</v>
      </c>
      <c r="F114" s="94">
        <v>241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3"/>
        <v>256</v>
      </c>
      <c r="C115" s="94">
        <v>3</v>
      </c>
      <c r="D115" s="94">
        <v>144</v>
      </c>
      <c r="E115" s="94">
        <v>83</v>
      </c>
      <c r="F115" s="94">
        <v>26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3"/>
        <v>129</v>
      </c>
      <c r="C116" s="94">
        <v>11</v>
      </c>
      <c r="D116" s="94">
        <v>71</v>
      </c>
      <c r="E116" s="94">
        <v>43</v>
      </c>
      <c r="F116" s="94">
        <v>4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3"/>
        <v>90</v>
      </c>
      <c r="C117" s="94">
        <v>0</v>
      </c>
      <c r="D117" s="94">
        <v>49</v>
      </c>
      <c r="E117" s="94">
        <v>38</v>
      </c>
      <c r="F117" s="94">
        <v>3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3"/>
        <v>144</v>
      </c>
      <c r="C118" s="94">
        <v>1</v>
      </c>
      <c r="D118" s="94">
        <v>61</v>
      </c>
      <c r="E118" s="94">
        <v>78</v>
      </c>
      <c r="F118" s="94">
        <v>4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3"/>
        <v>488</v>
      </c>
      <c r="C119" s="94">
        <v>1</v>
      </c>
      <c r="D119" s="94">
        <v>256</v>
      </c>
      <c r="E119" s="94">
        <v>212</v>
      </c>
      <c r="F119" s="94">
        <v>19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3"/>
        <v>375</v>
      </c>
      <c r="C120" s="94">
        <v>6</v>
      </c>
      <c r="D120" s="94">
        <v>213</v>
      </c>
      <c r="E120" s="94">
        <v>145</v>
      </c>
      <c r="F120" s="94">
        <v>11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3"/>
        <v>531</v>
      </c>
      <c r="C121" s="94">
        <v>6</v>
      </c>
      <c r="D121" s="94">
        <v>322</v>
      </c>
      <c r="E121" s="94">
        <v>160</v>
      </c>
      <c r="F121" s="94">
        <v>43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3"/>
        <v>207</v>
      </c>
      <c r="C122" s="94">
        <v>0</v>
      </c>
      <c r="D122" s="94">
        <v>105</v>
      </c>
      <c r="E122" s="94">
        <v>86</v>
      </c>
      <c r="F122" s="94">
        <v>16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3"/>
        <v>224</v>
      </c>
      <c r="C123" s="94">
        <v>0</v>
      </c>
      <c r="D123" s="94">
        <v>146</v>
      </c>
      <c r="E123" s="94">
        <v>75</v>
      </c>
      <c r="F123" s="94">
        <v>3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3"/>
        <v>83</v>
      </c>
      <c r="C124" s="94">
        <v>0</v>
      </c>
      <c r="D124" s="94">
        <v>36</v>
      </c>
      <c r="E124" s="94">
        <v>25</v>
      </c>
      <c r="F124" s="94">
        <v>22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17213</v>
      </c>
      <c r="C125" s="96">
        <f>SUM(C100:C124)</f>
        <v>182</v>
      </c>
      <c r="D125" s="96">
        <f>SUM(D100:D124)</f>
        <v>9803</v>
      </c>
      <c r="E125" s="96">
        <f>SUM(E100:E124)</f>
        <v>6573</v>
      </c>
      <c r="F125" s="96">
        <f>SUM(F100:F124)</f>
        <v>655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1.0573403822692151E-2</v>
      </c>
      <c r="D126" s="97">
        <f>D125/$B$125</f>
        <v>0.569511415790391</v>
      </c>
      <c r="E126" s="97">
        <f>E125/$B$125</f>
        <v>0.38186254575030498</v>
      </c>
      <c r="F126" s="97">
        <f>F125/$B$125</f>
        <v>3.8052634636611862E-2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8.25" customHeight="1" x14ac:dyDescent="0.2">
      <c r="A127" s="53"/>
      <c r="B127" s="54"/>
    </row>
  </sheetData>
  <mergeCells count="20"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54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2019-09-16T14:45:29Z</dcterms:modified>
</cp:coreProperties>
</file>