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ER-Casos" sheetId="26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26" l="1"/>
  <c r="D48" i="26" s="1"/>
  <c r="C47" i="26"/>
  <c r="D47" i="26"/>
  <c r="E47" i="26"/>
  <c r="E48" i="26" s="1"/>
  <c r="M47" i="26"/>
  <c r="N47" i="26"/>
  <c r="O47" i="26"/>
  <c r="O48" i="26" s="1"/>
  <c r="M48" i="26"/>
  <c r="N48" i="26"/>
  <c r="S60" i="26"/>
  <c r="U60" i="26" s="1"/>
  <c r="C67" i="26"/>
  <c r="B67" i="26" s="1"/>
  <c r="U67" i="26" s="1"/>
  <c r="D67" i="26"/>
  <c r="E67" i="26"/>
  <c r="F67" i="26"/>
  <c r="S54" i="26" s="1"/>
  <c r="U54" i="26" s="1"/>
  <c r="G67" i="26"/>
  <c r="H67" i="26"/>
  <c r="I67" i="26"/>
  <c r="J67" i="26"/>
  <c r="K67" i="26"/>
  <c r="L67" i="26"/>
  <c r="M67" i="26"/>
  <c r="N67" i="26"/>
  <c r="S67" i="26"/>
  <c r="C87" i="26"/>
  <c r="B87" i="26" s="1"/>
  <c r="D87" i="26"/>
  <c r="E87" i="26"/>
  <c r="F87" i="26"/>
  <c r="M87" i="26"/>
  <c r="M88" i="26" s="1"/>
  <c r="N87" i="26"/>
  <c r="N88" i="26" s="1"/>
  <c r="O87" i="26"/>
  <c r="O88" i="26" s="1"/>
  <c r="P87" i="26"/>
  <c r="Q87" i="26"/>
  <c r="R87" i="26"/>
  <c r="S87" i="26"/>
  <c r="T87" i="26"/>
  <c r="U87" i="26"/>
  <c r="U88" i="26" s="1"/>
  <c r="V87" i="26"/>
  <c r="V88" i="26" s="1"/>
  <c r="P88" i="26"/>
  <c r="B110" i="26"/>
  <c r="C110" i="26"/>
  <c r="C111" i="26" s="1"/>
  <c r="D110" i="26"/>
  <c r="D111" i="26" s="1"/>
  <c r="E110" i="26"/>
  <c r="L97" i="26" s="1"/>
  <c r="M97" i="26" s="1"/>
  <c r="F110" i="26"/>
  <c r="G110" i="26"/>
  <c r="L98" i="26" s="1"/>
  <c r="M98" i="26" s="1"/>
  <c r="H110" i="26"/>
  <c r="S110" i="26"/>
  <c r="R110" i="26" s="1"/>
  <c r="S111" i="26" s="1"/>
  <c r="T110" i="26"/>
  <c r="T111" i="26" s="1"/>
  <c r="U110" i="26"/>
  <c r="U111" i="26" s="1"/>
  <c r="B111" i="26"/>
  <c r="F111" i="26"/>
  <c r="G111" i="26"/>
  <c r="H111" i="26"/>
  <c r="F145" i="26"/>
  <c r="F146" i="26" s="1"/>
  <c r="G145" i="26"/>
  <c r="G146" i="26" s="1"/>
  <c r="H145" i="26"/>
  <c r="I145" i="26"/>
  <c r="I146" i="26" s="1"/>
  <c r="J145" i="26"/>
  <c r="J146" i="26" s="1"/>
  <c r="K145" i="26"/>
  <c r="K146" i="26" s="1"/>
  <c r="H146" i="26"/>
  <c r="B166" i="26"/>
  <c r="F167" i="26" s="1"/>
  <c r="C166" i="26"/>
  <c r="C167" i="26" s="1"/>
  <c r="D166" i="26"/>
  <c r="E166" i="26"/>
  <c r="F166" i="26"/>
  <c r="G166" i="26"/>
  <c r="E167" i="26"/>
  <c r="C88" i="26" l="1"/>
  <c r="D88" i="26"/>
  <c r="E88" i="26"/>
  <c r="F88" i="26"/>
  <c r="R111" i="26"/>
  <c r="C48" i="26"/>
  <c r="L96" i="26"/>
  <c r="M96" i="26" s="1"/>
  <c r="B48" i="26"/>
  <c r="B167" i="26"/>
  <c r="R174" i="26"/>
  <c r="T88" i="26"/>
  <c r="R173" i="26"/>
  <c r="E111" i="26"/>
  <c r="S88" i="26"/>
  <c r="D167" i="26"/>
  <c r="G167" i="26"/>
  <c r="R88" i="26"/>
  <c r="Q88" i="26"/>
  <c r="B88" i="26" l="1"/>
</calcChain>
</file>

<file path=xl/sharedStrings.xml><?xml version="1.0" encoding="utf-8"?>
<sst xmlns="http://schemas.openxmlformats.org/spreadsheetml/2006/main" count="425" uniqueCount="125">
  <si>
    <t>PROGRAMA NACIONAL CONTRA LA VIOLENCIA FAMILIAR Y SEXUAL</t>
  </si>
  <si>
    <t xml:space="preserve">Mes </t>
  </si>
  <si>
    <t>Total</t>
  </si>
  <si>
    <t>Hombre</t>
  </si>
  <si>
    <t>Comisaría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</si>
  <si>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</si>
  <si>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</si>
  <si>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</si>
  <si>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</si>
  <si>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</si>
  <si>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</si>
  <si>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</si>
  <si>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</si>
  <si>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</si>
  <si>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</si>
  <si>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</si>
  <si>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</si>
  <si>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</si>
  <si>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</si>
  <si>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</si>
  <si>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</si>
  <si>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</si>
  <si>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</si>
  <si>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</si>
  <si>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</si>
  <si>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</si>
  <si>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</si>
  <si>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</si>
  <si>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</si>
  <si>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</si>
  <si>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</si>
  <si>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</si>
  <si>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</si>
  <si>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</si>
  <si>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</si>
  <si>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</si>
  <si>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</si>
  <si>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</si>
  <si>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</si>
  <si>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</si>
  <si>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</si>
  <si>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</si>
  <si>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</si>
  <si>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</si>
  <si>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</si>
  <si>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</si>
  <si>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</si>
  <si>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</si>
  <si>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</si>
  <si>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</si>
  <si>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</si>
  <si>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</si>
  <si>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</si>
  <si>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</si>
  <si>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</si>
  <si>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</si>
  <si>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</si>
  <si>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</si>
  <si>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</si>
  <si>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</si>
  <si>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</si>
  <si>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</si>
  <si>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</si>
  <si>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</si>
  <si>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</si>
  <si>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</si>
  <si>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</si>
  <si>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</si>
  <si>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</si>
  <si>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</si>
  <si>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</si>
  <si>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</si>
  <si>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</si>
  <si>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</si>
  <si>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</si>
  <si>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</si>
  <si>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</si>
  <si>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</si>
  <si>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</si>
  <si>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</si>
  <si>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</si>
  <si>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</si>
  <si>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</si>
  <si>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</si>
  <si>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</si>
  <si>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</si>
  <si>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</si>
  <si>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</si>
  <si>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</si>
  <si>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</si>
  <si>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</si>
  <si>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</si>
  <si>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</si>
  <si>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</si>
  <si>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</si>
  <si>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</si>
  <si>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</si>
  <si>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</si>
  <si>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</si>
  <si>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</si>
  <si>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</si>
  <si>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</si>
  <si>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</si>
  <si>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</si>
  <si>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</si>
  <si>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</si>
  <si>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</si>
  <si>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</si>
  <si>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</si>
  <si>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</si>
  <si>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</si>
  <si>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</si>
  <si>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</si>
  <si>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</si>
  <si>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</si>
  <si>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</si>
  <si>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</si>
  <si>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</si>
  <si>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</si>
  <si>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</si>
  <si>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</si>
  <si>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t>Septiembre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</si>
  <si>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</si>
  <si>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</si>
  <si>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PERIODO: Enero - Agosto,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</si>
</sst>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7">
    <xf numFmtId="0" fontId="0" fillId="0" borderId="0" xfId="0"/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6" fillId="3" borderId="7" xfId="3" applyFont="1" applyFill="1" applyBorder="1" applyAlignment="1">
      <alignment vertical="center" wrapText="1"/>
    </xf>
    <xf numFmtId="0" fontId="6" fillId="3" borderId="0" xfId="3" applyFont="1" applyFill="1" applyAlignment="1">
      <alignment vertical="center" wrapText="1"/>
    </xf>
    <xf numFmtId="0" fontId="6" fillId="3" borderId="8" xfId="3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8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 indent="1"/>
    </xf>
    <xf numFmtId="3" fontId="27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>
      <alignment horizontal="left" vertical="center" indent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22" xfId="0" applyNumberFormat="1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>
      <alignment horizontal="left" vertical="center" indent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3" fontId="27" fillId="2" borderId="25" xfId="0" applyNumberFormat="1" applyFont="1" applyFill="1" applyBorder="1" applyAlignment="1" applyProtection="1">
      <alignment horizontal="center" vertical="center"/>
      <protection hidden="1"/>
    </xf>
    <xf numFmtId="3" fontId="11" fillId="4" borderId="15" xfId="0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3" fontId="11" fillId="4" borderId="26" xfId="0" applyNumberFormat="1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/>
    </xf>
    <xf numFmtId="9" fontId="27" fillId="5" borderId="28" xfId="1" applyFont="1" applyFill="1" applyBorder="1" applyAlignment="1">
      <alignment horizontal="center" vertical="center"/>
    </xf>
    <xf numFmtId="9" fontId="27" fillId="5" borderId="29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4" fontId="31" fillId="6" borderId="0" xfId="1" applyNumberFormat="1" applyFont="1" applyFill="1" applyAlignment="1">
      <alignment horizontal="center"/>
    </xf>
    <xf numFmtId="3" fontId="32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34" xfId="0" applyNumberFormat="1" applyFont="1" applyFill="1" applyBorder="1" applyAlignment="1" applyProtection="1">
      <alignment horizontal="center" vertical="center"/>
      <protection hidden="1"/>
    </xf>
    <xf numFmtId="3" fontId="27" fillId="6" borderId="35" xfId="0" applyNumberFormat="1" applyFont="1" applyFill="1" applyBorder="1" applyAlignment="1" applyProtection="1">
      <alignment horizontal="center" vertical="center"/>
      <protection hidden="1"/>
    </xf>
    <xf numFmtId="3" fontId="27" fillId="6" borderId="17" xfId="0" applyNumberFormat="1" applyFont="1" applyFill="1" applyBorder="1" applyAlignment="1" applyProtection="1">
      <alignment horizontal="center" vertical="center"/>
      <protection hidden="1"/>
    </xf>
    <xf numFmtId="3" fontId="32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32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3" fontId="11" fillId="4" borderId="28" xfId="0" applyNumberFormat="1" applyFont="1" applyFill="1" applyBorder="1" applyAlignment="1" applyProtection="1">
      <alignment horizontal="center" vertical="center"/>
      <protection hidden="1"/>
    </xf>
    <xf numFmtId="3" fontId="11" fillId="4" borderId="0" xfId="0" applyNumberFormat="1" applyFont="1" applyFill="1" applyAlignment="1" applyProtection="1">
      <alignment horizontal="center" vertical="center"/>
      <protection hidden="1"/>
    </xf>
    <xf numFmtId="3" fontId="11" fillId="4" borderId="40" xfId="0" applyNumberFormat="1" applyFont="1" applyFill="1" applyBorder="1" applyAlignment="1" applyProtection="1">
      <alignment horizontal="center" vertical="center"/>
      <protection hidden="1"/>
    </xf>
    <xf numFmtId="3" fontId="11" fillId="4" borderId="29" xfId="0" applyNumberFormat="1" applyFont="1" applyFill="1" applyBorder="1" applyAlignment="1" applyProtection="1">
      <alignment horizontal="center" vertical="center"/>
      <protection hidden="1"/>
    </xf>
    <xf numFmtId="3" fontId="11" fillId="4" borderId="27" xfId="0" applyNumberFormat="1" applyFont="1" applyFill="1" applyBorder="1" applyAlignment="1" applyProtection="1">
      <alignment horizontal="center" vertical="center"/>
      <protection hidden="1"/>
    </xf>
    <xf numFmtId="3" fontId="11" fillId="4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13" fillId="2" borderId="0" xfId="0" quotePrefix="1" applyFont="1" applyFill="1"/>
    <xf numFmtId="3" fontId="27" fillId="2" borderId="18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11" fillId="4" borderId="41" xfId="0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4" borderId="46" xfId="0" applyNumberFormat="1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 vertical="center"/>
    </xf>
    <xf numFmtId="9" fontId="27" fillId="5" borderId="47" xfId="1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9" fontId="27" fillId="5" borderId="48" xfId="1" applyFont="1" applyFill="1" applyBorder="1" applyAlignment="1">
      <alignment horizontal="center" vertical="center"/>
    </xf>
    <xf numFmtId="0" fontId="12" fillId="6" borderId="0" xfId="0" applyFont="1" applyFill="1"/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1" fillId="4" borderId="61" xfId="0" applyFont="1" applyFill="1" applyBorder="1" applyAlignment="1">
      <alignment horizontal="center" vertical="center" wrapText="1"/>
    </xf>
    <xf numFmtId="0" fontId="11" fillId="4" borderId="62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 applyProtection="1">
      <alignment horizontal="center" vertical="center"/>
      <protection hidden="1"/>
    </xf>
    <xf numFmtId="0" fontId="27" fillId="6" borderId="18" xfId="0" applyFont="1" applyFill="1" applyBorder="1" applyAlignment="1" applyProtection="1">
      <alignment horizontal="center" vertical="center"/>
      <protection hidden="1"/>
    </xf>
    <xf numFmtId="0" fontId="32" fillId="6" borderId="21" xfId="0" applyFont="1" applyFill="1" applyBorder="1" applyAlignment="1" applyProtection="1">
      <alignment horizontal="center" vertical="center"/>
      <protection hidden="1"/>
    </xf>
    <xf numFmtId="0" fontId="32" fillId="6" borderId="24" xfId="0" applyFont="1" applyFill="1" applyBorder="1" applyAlignment="1" applyProtection="1">
      <alignment horizontal="center" vertical="center"/>
      <protection hidden="1"/>
    </xf>
    <xf numFmtId="0" fontId="11" fillId="4" borderId="14" xfId="0" applyFont="1" applyFill="1" applyBorder="1" applyAlignment="1" applyProtection="1">
      <alignment horizontal="center" vertical="center"/>
      <protection hidden="1"/>
    </xf>
    <xf numFmtId="3" fontId="11" fillId="4" borderId="15" xfId="0" applyNumberFormat="1" applyFont="1" applyFill="1" applyBorder="1" applyAlignment="1" applyProtection="1">
      <alignment horizontal="center" vertical="center"/>
      <protection hidden="1"/>
    </xf>
    <xf numFmtId="3" fontId="11" fillId="4" borderId="16" xfId="0" applyNumberFormat="1" applyFont="1" applyFill="1" applyBorder="1" applyAlignment="1" applyProtection="1">
      <alignment horizontal="center" vertical="center"/>
      <protection hidden="1"/>
    </xf>
    <xf numFmtId="0" fontId="11" fillId="4" borderId="66" xfId="0" applyFont="1" applyFill="1" applyBorder="1" applyAlignment="1">
      <alignment horizontal="center" vertical="center"/>
    </xf>
    <xf numFmtId="3" fontId="11" fillId="4" borderId="67" xfId="0" applyNumberFormat="1" applyFont="1" applyFill="1" applyBorder="1" applyAlignment="1">
      <alignment horizontal="center" vertical="center"/>
    </xf>
    <xf numFmtId="3" fontId="11" fillId="4" borderId="68" xfId="0" applyNumberFormat="1" applyFont="1" applyFill="1" applyBorder="1" applyAlignment="1">
      <alignment horizontal="center" vertical="center"/>
    </xf>
    <xf numFmtId="0" fontId="32" fillId="5" borderId="26" xfId="0" applyFont="1" applyFill="1" applyBorder="1" applyAlignment="1" applyProtection="1">
      <alignment horizontal="center" vertical="center"/>
      <protection hidden="1"/>
    </xf>
    <xf numFmtId="164" fontId="32" fillId="5" borderId="26" xfId="1" applyNumberFormat="1" applyFont="1" applyFill="1" applyBorder="1" applyAlignment="1" applyProtection="1">
      <alignment horizontal="center" vertical="center"/>
      <protection hidden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 applyProtection="1">
      <alignment horizontal="center" vertical="center" wrapText="1"/>
      <protection hidden="1"/>
    </xf>
    <xf numFmtId="0" fontId="27" fillId="6" borderId="19" xfId="0" applyFont="1" applyFill="1" applyBorder="1" applyAlignment="1" applyProtection="1">
      <alignment horizontal="center" vertical="center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3" fontId="7" fillId="4" borderId="75" xfId="0" applyNumberFormat="1" applyFont="1" applyFill="1" applyBorder="1" applyAlignment="1" applyProtection="1">
      <alignment horizontal="center" vertical="center"/>
      <protection hidden="1"/>
    </xf>
    <xf numFmtId="164" fontId="4" fillId="5" borderId="75" xfId="1" applyNumberFormat="1" applyFont="1" applyFill="1" applyBorder="1" applyAlignment="1" applyProtection="1">
      <alignment horizontal="center" vertical="center"/>
      <protection hidden="1"/>
    </xf>
    <xf numFmtId="164" fontId="4" fillId="5" borderId="0" xfId="1" applyNumberFormat="1" applyFont="1" applyFill="1" applyAlignment="1" applyProtection="1">
      <alignment horizontal="center" vertical="center"/>
      <protection hidden="1"/>
    </xf>
    <xf numFmtId="0" fontId="37" fillId="6" borderId="0" xfId="0" applyFont="1" applyFill="1" applyProtection="1">
      <protection hidden="1"/>
    </xf>
    <xf numFmtId="0" fontId="17" fillId="6" borderId="0" xfId="0" applyFont="1" applyFill="1"/>
    <xf numFmtId="0" fontId="3" fillId="6" borderId="17" xfId="0" applyFont="1" applyFill="1" applyBorder="1" applyAlignment="1" applyProtection="1">
      <alignment horizontal="left" vertical="center" indent="1"/>
      <protection hidden="1"/>
    </xf>
    <xf numFmtId="0" fontId="4" fillId="6" borderId="18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left" vertical="center" indent="1"/>
      <protection hidden="1"/>
    </xf>
    <xf numFmtId="0" fontId="4" fillId="6" borderId="21" xfId="0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center" vertical="center"/>
      <protection hidden="1"/>
    </xf>
    <xf numFmtId="0" fontId="3" fillId="6" borderId="23" xfId="0" applyFont="1" applyFill="1" applyBorder="1" applyAlignment="1" applyProtection="1">
      <alignment horizontal="left" vertical="center" indent="1"/>
      <protection hidden="1"/>
    </xf>
    <xf numFmtId="0" fontId="4" fillId="6" borderId="24" xfId="0" applyFont="1" applyFill="1" applyBorder="1" applyAlignment="1" applyProtection="1">
      <alignment horizontal="center" vertical="center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1" fillId="4" borderId="77" xfId="0" applyFont="1" applyFill="1" applyBorder="1" applyAlignment="1">
      <alignment horizontal="center" vertical="center" wrapText="1"/>
    </xf>
    <xf numFmtId="0" fontId="38" fillId="4" borderId="78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32" fillId="5" borderId="78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left" vertical="center" wrapText="1" indent="1"/>
    </xf>
    <xf numFmtId="3" fontId="27" fillId="2" borderId="48" xfId="0" applyNumberFormat="1" applyFont="1" applyFill="1" applyBorder="1" applyAlignment="1" applyProtection="1">
      <alignment horizontal="center" vertical="center"/>
      <protection hidden="1"/>
    </xf>
    <xf numFmtId="3" fontId="11" fillId="4" borderId="48" xfId="0" applyNumberFormat="1" applyFont="1" applyFill="1" applyBorder="1" applyAlignment="1" applyProtection="1">
      <alignment horizontal="center" vertical="center"/>
      <protection hidden="1"/>
    </xf>
    <xf numFmtId="9" fontId="32" fillId="5" borderId="48" xfId="1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3" fontId="39" fillId="6" borderId="0" xfId="0" applyNumberFormat="1" applyFont="1" applyFill="1" applyAlignment="1">
      <alignment horizontal="center"/>
    </xf>
    <xf numFmtId="9" fontId="9" fillId="6" borderId="0" xfId="0" applyNumberFormat="1" applyFont="1" applyFill="1" applyAlignment="1">
      <alignment horizontal="center"/>
    </xf>
    <xf numFmtId="9" fontId="9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" fillId="0" borderId="0" xfId="0" applyFont="1"/>
    <xf numFmtId="3" fontId="1" fillId="2" borderId="24" xfId="0" applyNumberFormat="1" applyFont="1" applyFill="1" applyBorder="1" applyAlignment="1" applyProtection="1">
      <alignment horizontal="center" vertical="center"/>
      <protection hidden="1"/>
    </xf>
    <xf numFmtId="3" fontId="1" fillId="2" borderId="21" xfId="0" applyNumberFormat="1" applyFont="1" applyFill="1" applyBorder="1" applyAlignment="1" applyProtection="1">
      <alignment horizontal="center" vertical="center"/>
      <protection hidden="1"/>
    </xf>
    <xf numFmtId="3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8" fillId="6" borderId="0" xfId="0" applyFont="1" applyFill="1" applyAlignment="1">
      <alignment horizontal="center" vertical="top" wrapText="1"/>
    </xf>
    <xf numFmtId="0" fontId="41" fillId="6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26" fillId="6" borderId="0" xfId="0" applyFont="1" applyFill="1" applyAlignment="1" applyProtection="1">
      <alignment horizontal="center" vertical="center"/>
      <protection hidden="1"/>
    </xf>
    <xf numFmtId="0" fontId="27" fillId="6" borderId="71" xfId="0" applyFont="1" applyFill="1" applyBorder="1" applyAlignment="1" applyProtection="1">
      <alignment horizontal="left" vertical="center" wrapText="1" indent="1"/>
      <protection hidden="1"/>
    </xf>
    <xf numFmtId="0" fontId="27" fillId="6" borderId="20" xfId="0" applyFont="1" applyFill="1" applyBorder="1" applyAlignment="1" applyProtection="1">
      <alignment horizontal="left" vertical="center" wrapText="1" indent="1"/>
      <protection hidden="1"/>
    </xf>
    <xf numFmtId="0" fontId="27" fillId="6" borderId="71" xfId="0" applyFont="1" applyFill="1" applyBorder="1" applyAlignment="1" applyProtection="1">
      <alignment horizontal="left" vertical="center" indent="1"/>
      <protection hidden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72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7" fillId="4" borderId="73" xfId="0" applyFont="1" applyFill="1" applyBorder="1" applyAlignment="1" applyProtection="1">
      <alignment horizontal="center" vertical="center"/>
      <protection hidden="1"/>
    </xf>
    <xf numFmtId="0" fontId="7" fillId="4" borderId="74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5" borderId="76" xfId="0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27" fillId="6" borderId="17" xfId="0" applyFont="1" applyFill="1" applyBorder="1" applyAlignment="1" applyProtection="1">
      <alignment horizontal="left" vertical="center" indent="1"/>
      <protection hidden="1"/>
    </xf>
    <xf numFmtId="0" fontId="27" fillId="6" borderId="18" xfId="0" applyFont="1" applyFill="1" applyBorder="1" applyAlignment="1" applyProtection="1">
      <alignment horizontal="left" vertical="center" indent="1"/>
      <protection hidden="1"/>
    </xf>
    <xf numFmtId="0" fontId="27" fillId="6" borderId="21" xfId="0" applyFont="1" applyFill="1" applyBorder="1" applyAlignment="1" applyProtection="1">
      <alignment horizontal="left" vertical="center" indent="1"/>
      <protection hidden="1"/>
    </xf>
    <xf numFmtId="0" fontId="35" fillId="6" borderId="0" xfId="0" applyFont="1" applyFill="1" applyAlignment="1" applyProtection="1">
      <alignment horizontal="left" vertical="top"/>
      <protection hidden="1"/>
    </xf>
    <xf numFmtId="0" fontId="22" fillId="4" borderId="69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center"/>
      <protection hidden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11" fillId="4" borderId="53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/>
      <protection hidden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 applyProtection="1">
      <alignment horizontal="center" vertical="center" wrapText="1"/>
      <protection hidden="1"/>
    </xf>
    <xf numFmtId="0" fontId="11" fillId="4" borderId="56" xfId="0" applyFont="1" applyFill="1" applyBorder="1" applyAlignment="1" applyProtection="1">
      <alignment horizontal="center" vertical="center" wrapText="1"/>
      <protection hidden="1"/>
    </xf>
    <xf numFmtId="0" fontId="11" fillId="4" borderId="61" xfId="0" applyFont="1" applyFill="1" applyBorder="1" applyAlignment="1" applyProtection="1">
      <alignment horizontal="center" vertical="center" wrapText="1"/>
      <protection hidden="1"/>
    </xf>
    <xf numFmtId="0" fontId="11" fillId="4" borderId="51" xfId="0" applyFont="1" applyFill="1" applyBorder="1" applyAlignment="1" applyProtection="1">
      <alignment horizontal="center" vertical="center" wrapText="1"/>
      <protection hidden="1"/>
    </xf>
    <xf numFmtId="0" fontId="11" fillId="4" borderId="57" xfId="0" applyFont="1" applyFill="1" applyBorder="1" applyAlignment="1" applyProtection="1">
      <alignment horizontal="center" vertical="center" wrapText="1"/>
      <protection hidden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horizontal="center" vertical="center" wrapText="1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1" fillId="4" borderId="49" xfId="0" applyFont="1" applyFill="1" applyBorder="1" applyAlignment="1" applyProtection="1">
      <alignment horizontal="center" vertical="center" wrapText="1"/>
      <protection hidden="1"/>
    </xf>
    <xf numFmtId="0" fontId="11" fillId="4" borderId="55" xfId="0" applyFont="1" applyFill="1" applyBorder="1" applyAlignment="1" applyProtection="1">
      <alignment horizontal="center" vertical="center" wrapText="1"/>
      <protection hidden="1"/>
    </xf>
    <xf numFmtId="0" fontId="11" fillId="4" borderId="60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>
      <alignment horizontal="center"/>
    </xf>
    <xf numFmtId="0" fontId="5" fillId="3" borderId="4" xfId="3" applyFont="1" applyFill="1" applyBorder="1" applyAlignment="1">
      <alignment horizontal="center" wrapText="1"/>
    </xf>
    <xf numFmtId="0" fontId="5" fillId="3" borderId="5" xfId="3" applyFont="1" applyFill="1" applyBorder="1" applyAlignment="1">
      <alignment horizontal="center" wrapText="1"/>
    </xf>
    <xf numFmtId="0" fontId="5" fillId="3" borderId="6" xfId="3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 wrapText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8D-42E4-BFED-C537830F3A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8D-42E4-BFED-C537830F3A61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8D-42E4-BFED-C537830F3A61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D-42E4-BFED-C537830F3A61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8D-42E4-BFED-C537830F3A61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8D-42E4-BFED-C537830F3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1179</c:v>
                </c:pt>
                <c:pt idx="1">
                  <c:v>53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8D-42E4-BFED-C537830F3A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9D-4425-B5F1-AC53A2CB1E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9D-4425-B5F1-AC53A2CB1E9F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9D-4425-B5F1-AC53A2CB1E9F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9D-4425-B5F1-AC53A2CB1E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9D-4425-B5F1-AC53A2CB1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1139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9D-4425-B5F1-AC53A2CB1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7-4A35-92B0-CB0F8E91226C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7-4A35-92B0-CB0F8E91226C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AD7-4A35-92B0-CB0F8E91226C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D7-4A35-92B0-CB0F8E91226C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D7-4A35-92B0-CB0F8E91226C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D7-4A35-92B0-CB0F8E91226C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D7-4A35-92B0-CB0F8E91226C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D7-4A35-92B0-CB0F8E912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62</c:v>
                </c:pt>
                <c:pt idx="1">
                  <c:v>565</c:v>
                </c:pt>
                <c:pt idx="2">
                  <c:v>466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D7-4A35-92B0-CB0F8E9122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3C-4AF3-8A20-17EC4BFBCF12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33C-4AF3-8A20-17EC4BFBCF12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33C-4AF3-8A20-17EC4BFBCF12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3C-4AF3-8A20-17EC4BFBCF12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3C-4AF3-8A20-17EC4BFBCF12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3C-4AF3-8A20-17EC4BFBCF12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C-4AF3-8A20-17EC4BFBCF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772</c:v>
                </c:pt>
                <c:pt idx="1">
                  <c:v>374</c:v>
                </c:pt>
                <c:pt idx="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3C-4AF3-8A20-17EC4BFBCF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A51-4AFA-B0BB-7F18E17EF1B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51-4AFA-B0BB-7F18E17EF1B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51-4AFA-B0BB-7F18E17EF1B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51-4AFA-B0BB-7F18E17EF1B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51-4AFA-B0BB-7F18E17EF1B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51-4AFA-B0BB-7F18E17EF1B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51-4AFA-B0BB-7F18E17EF1B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A51-4AFA-B0BB-7F18E17EF1B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51-4AFA-B0BB-7F18E17EF1B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51-4AFA-B0BB-7F18E17EF1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699</c:v>
                </c:pt>
                <c:pt idx="1">
                  <c:v>3122</c:v>
                </c:pt>
                <c:pt idx="2">
                  <c:v>2000</c:v>
                </c:pt>
                <c:pt idx="3">
                  <c:v>1209</c:v>
                </c:pt>
                <c:pt idx="4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51-4AFA-B0BB-7F18E17EF1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753</c:v>
                </c:pt>
                <c:pt idx="1">
                  <c:v>680</c:v>
                </c:pt>
                <c:pt idx="2">
                  <c:v>1264</c:v>
                </c:pt>
                <c:pt idx="3">
                  <c:v>958</c:v>
                </c:pt>
                <c:pt idx="4">
                  <c:v>864</c:v>
                </c:pt>
                <c:pt idx="5">
                  <c:v>1055</c:v>
                </c:pt>
                <c:pt idx="6">
                  <c:v>1034</c:v>
                </c:pt>
                <c:pt idx="7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1-47AD-87CE-1E537E04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I18" sqref="I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21</v>
      </c>
      <c r="B1" s="1" t="s">
        <v>22</v>
      </c>
      <c r="C1" s="1" t="s">
        <v>21</v>
      </c>
      <c r="D1" s="1" t="s">
        <v>22</v>
      </c>
      <c r="E1" s="1" t="s">
        <v>21</v>
      </c>
      <c r="F1" s="1" t="s">
        <v>22</v>
      </c>
      <c r="G1" s="1" t="s">
        <v>21</v>
      </c>
      <c r="H1" s="1" t="s">
        <v>22</v>
      </c>
      <c r="I1" s="1" t="s">
        <v>21</v>
      </c>
      <c r="J1" s="1" t="s">
        <v>22</v>
      </c>
      <c r="K1" s="1" t="s">
        <v>21</v>
      </c>
      <c r="L1" s="1" t="s">
        <v>22</v>
      </c>
      <c r="M1" s="1" t="s">
        <v>21</v>
      </c>
      <c r="N1" s="1" t="s">
        <v>22</v>
      </c>
      <c r="O1" s="1" t="s">
        <v>21</v>
      </c>
      <c r="P1" s="1" t="s">
        <v>22</v>
      </c>
      <c r="Q1" s="1" t="s">
        <v>21</v>
      </c>
      <c r="R1" s="1" t="s">
        <v>22</v>
      </c>
      <c r="S1" s="1" t="s">
        <v>21</v>
      </c>
      <c r="T1" s="1" t="s">
        <v>22</v>
      </c>
      <c r="U1" s="1" t="s">
        <v>21</v>
      </c>
      <c r="V1" s="2" t="s">
        <v>22</v>
      </c>
      <c r="W1" s="1" t="s">
        <v>21</v>
      </c>
      <c r="X1" s="1" t="s">
        <v>22</v>
      </c>
    </row>
    <row r="2" spans="1:24" hidden="1" x14ac:dyDescent="0.25">
      <c r="A2" s="3">
        <v>1</v>
      </c>
      <c r="B2" s="4" t="s">
        <v>23</v>
      </c>
      <c r="C2" s="3">
        <v>2</v>
      </c>
      <c r="D2" s="3" t="s">
        <v>23</v>
      </c>
      <c r="E2" s="3">
        <v>3</v>
      </c>
      <c r="F2" s="3" t="s">
        <v>23</v>
      </c>
      <c r="G2" s="3">
        <v>4</v>
      </c>
      <c r="H2" s="3" t="s">
        <v>23</v>
      </c>
      <c r="I2" s="3">
        <v>5</v>
      </c>
      <c r="J2" s="3" t="s">
        <v>23</v>
      </c>
      <c r="K2" s="3">
        <v>6</v>
      </c>
      <c r="L2" s="3" t="s">
        <v>23</v>
      </c>
      <c r="M2" s="3">
        <v>7</v>
      </c>
      <c r="N2" s="3" t="s">
        <v>23</v>
      </c>
      <c r="O2" s="3">
        <v>8</v>
      </c>
      <c r="P2" s="3" t="s">
        <v>23</v>
      </c>
      <c r="Q2" s="3">
        <v>9</v>
      </c>
      <c r="R2" s="3" t="s">
        <v>23</v>
      </c>
      <c r="S2" s="3">
        <v>10</v>
      </c>
      <c r="T2" s="3" t="s">
        <v>23</v>
      </c>
      <c r="U2" s="3">
        <v>11</v>
      </c>
      <c r="V2" s="5" t="s">
        <v>23</v>
      </c>
      <c r="W2" s="3">
        <v>12</v>
      </c>
      <c r="X2" s="3" t="s">
        <v>23</v>
      </c>
    </row>
    <row r="3" spans="1:24" hidden="1" x14ac:dyDescent="0.25">
      <c r="A3" s="1" t="s">
        <v>21</v>
      </c>
      <c r="B3" s="1" t="s">
        <v>22</v>
      </c>
      <c r="C3" s="1" t="s">
        <v>21</v>
      </c>
      <c r="D3" s="1" t="s">
        <v>22</v>
      </c>
      <c r="E3" s="1" t="s">
        <v>21</v>
      </c>
      <c r="F3" s="1" t="s">
        <v>22</v>
      </c>
      <c r="G3" s="1" t="s">
        <v>21</v>
      </c>
      <c r="H3" s="1" t="s">
        <v>22</v>
      </c>
      <c r="I3" s="1" t="s">
        <v>21</v>
      </c>
      <c r="J3" s="1" t="s">
        <v>22</v>
      </c>
      <c r="K3" s="1" t="s">
        <v>21</v>
      </c>
      <c r="L3" s="1" t="s">
        <v>22</v>
      </c>
      <c r="M3" s="1" t="s">
        <v>21</v>
      </c>
      <c r="N3" s="1" t="s">
        <v>22</v>
      </c>
      <c r="O3" s="1" t="s">
        <v>21</v>
      </c>
      <c r="P3" s="1" t="s">
        <v>22</v>
      </c>
      <c r="Q3" s="1" t="s">
        <v>21</v>
      </c>
      <c r="R3" s="1" t="s">
        <v>22</v>
      </c>
      <c r="S3" s="1" t="s">
        <v>21</v>
      </c>
      <c r="T3" s="1" t="s">
        <v>22</v>
      </c>
      <c r="U3" s="1" t="s">
        <v>21</v>
      </c>
      <c r="V3" s="2" t="s">
        <v>22</v>
      </c>
      <c r="W3" s="1" t="s">
        <v>21</v>
      </c>
      <c r="X3" s="1" t="s">
        <v>22</v>
      </c>
    </row>
    <row r="4" spans="1:24" hidden="1" x14ac:dyDescent="0.25">
      <c r="A4" s="1">
        <v>1</v>
      </c>
      <c r="B4" s="6" t="s">
        <v>24</v>
      </c>
      <c r="C4" s="1">
        <v>2</v>
      </c>
      <c r="D4" s="1" t="s">
        <v>24</v>
      </c>
      <c r="E4" s="1">
        <v>3</v>
      </c>
      <c r="F4" s="1" t="s">
        <v>24</v>
      </c>
      <c r="G4" s="1">
        <v>4</v>
      </c>
      <c r="H4" s="1" t="s">
        <v>24</v>
      </c>
      <c r="I4" s="1">
        <v>5</v>
      </c>
      <c r="J4" s="1" t="s">
        <v>24</v>
      </c>
      <c r="K4" s="1">
        <v>6</v>
      </c>
      <c r="L4" s="1" t="s">
        <v>24</v>
      </c>
      <c r="M4" s="1">
        <v>7</v>
      </c>
      <c r="N4" s="1" t="s">
        <v>24</v>
      </c>
      <c r="O4" s="1">
        <v>8</v>
      </c>
      <c r="P4" s="1" t="s">
        <v>24</v>
      </c>
      <c r="Q4" s="1">
        <v>9</v>
      </c>
      <c r="R4" s="1" t="s">
        <v>24</v>
      </c>
      <c r="S4" s="1">
        <v>10</v>
      </c>
      <c r="T4" s="1" t="s">
        <v>24</v>
      </c>
      <c r="U4" s="1">
        <v>11</v>
      </c>
      <c r="V4" s="2" t="s">
        <v>24</v>
      </c>
      <c r="W4" s="1">
        <v>12</v>
      </c>
      <c r="X4" s="1" t="s">
        <v>24</v>
      </c>
    </row>
    <row r="5" spans="1:24" hidden="1" x14ac:dyDescent="0.25">
      <c r="A5" s="1" t="s">
        <v>21</v>
      </c>
      <c r="B5" s="1" t="s">
        <v>22</v>
      </c>
      <c r="C5" s="1" t="s">
        <v>21</v>
      </c>
      <c r="D5" s="1" t="s">
        <v>22</v>
      </c>
      <c r="E5" s="1" t="s">
        <v>21</v>
      </c>
      <c r="F5" s="1" t="s">
        <v>22</v>
      </c>
      <c r="G5" s="1" t="s">
        <v>21</v>
      </c>
      <c r="H5" s="1" t="s">
        <v>22</v>
      </c>
      <c r="I5" s="1" t="s">
        <v>21</v>
      </c>
      <c r="J5" s="1" t="s">
        <v>22</v>
      </c>
      <c r="K5" s="1" t="s">
        <v>21</v>
      </c>
      <c r="L5" s="1" t="s">
        <v>22</v>
      </c>
      <c r="M5" s="1" t="s">
        <v>21</v>
      </c>
      <c r="N5" s="1" t="s">
        <v>22</v>
      </c>
      <c r="O5" s="1" t="s">
        <v>21</v>
      </c>
      <c r="P5" s="1" t="s">
        <v>22</v>
      </c>
      <c r="Q5" s="1" t="s">
        <v>21</v>
      </c>
      <c r="R5" s="1" t="s">
        <v>22</v>
      </c>
      <c r="S5" s="1" t="s">
        <v>21</v>
      </c>
      <c r="T5" s="1" t="s">
        <v>22</v>
      </c>
      <c r="U5" s="1" t="s">
        <v>21</v>
      </c>
      <c r="V5" s="2" t="s">
        <v>22</v>
      </c>
      <c r="W5" s="1" t="s">
        <v>21</v>
      </c>
      <c r="X5" s="1" t="s">
        <v>22</v>
      </c>
    </row>
    <row r="6" spans="1:24" hidden="1" x14ac:dyDescent="0.25">
      <c r="A6" s="1">
        <v>1</v>
      </c>
      <c r="B6" s="6" t="s">
        <v>25</v>
      </c>
      <c r="C6" s="1">
        <v>2</v>
      </c>
      <c r="D6" s="1" t="s">
        <v>25</v>
      </c>
      <c r="E6" s="1">
        <v>3</v>
      </c>
      <c r="F6" s="1" t="s">
        <v>25</v>
      </c>
      <c r="G6" s="1">
        <v>4</v>
      </c>
      <c r="H6" s="1" t="s">
        <v>25</v>
      </c>
      <c r="I6" s="1">
        <v>5</v>
      </c>
      <c r="J6" s="1" t="s">
        <v>25</v>
      </c>
      <c r="K6" s="1">
        <v>6</v>
      </c>
      <c r="L6" s="1" t="s">
        <v>25</v>
      </c>
      <c r="M6" s="1">
        <v>7</v>
      </c>
      <c r="N6" s="1" t="s">
        <v>25</v>
      </c>
      <c r="O6" s="1">
        <v>8</v>
      </c>
      <c r="P6" s="1" t="s">
        <v>25</v>
      </c>
      <c r="Q6" s="1">
        <v>9</v>
      </c>
      <c r="R6" s="1" t="s">
        <v>25</v>
      </c>
      <c r="S6" s="1">
        <v>10</v>
      </c>
      <c r="T6" s="1" t="s">
        <v>25</v>
      </c>
      <c r="U6" s="1">
        <v>11</v>
      </c>
      <c r="V6" s="2" t="s">
        <v>25</v>
      </c>
      <c r="W6" s="1">
        <v>12</v>
      </c>
      <c r="X6" s="1" t="s">
        <v>25</v>
      </c>
    </row>
    <row r="7" spans="1:24" hidden="1" x14ac:dyDescent="0.25">
      <c r="A7" s="7" t="s">
        <v>21</v>
      </c>
      <c r="B7" s="7" t="s">
        <v>26</v>
      </c>
      <c r="C7" s="7" t="s">
        <v>21</v>
      </c>
      <c r="D7" s="7" t="s">
        <v>26</v>
      </c>
      <c r="E7" s="7" t="s">
        <v>21</v>
      </c>
      <c r="F7" s="7" t="s">
        <v>26</v>
      </c>
      <c r="G7" s="7" t="s">
        <v>21</v>
      </c>
      <c r="H7" s="7" t="s">
        <v>26</v>
      </c>
      <c r="I7" s="7" t="s">
        <v>21</v>
      </c>
      <c r="J7" s="7" t="s">
        <v>26</v>
      </c>
      <c r="K7" s="7" t="s">
        <v>21</v>
      </c>
      <c r="L7" s="7" t="s">
        <v>26</v>
      </c>
      <c r="M7" s="7" t="s">
        <v>21</v>
      </c>
      <c r="N7" s="7" t="s">
        <v>26</v>
      </c>
      <c r="O7" s="7" t="s">
        <v>21</v>
      </c>
      <c r="P7" s="7" t="s">
        <v>26</v>
      </c>
      <c r="Q7" s="7" t="s">
        <v>21</v>
      </c>
      <c r="R7" s="7" t="s">
        <v>26</v>
      </c>
      <c r="S7" s="7" t="s">
        <v>21</v>
      </c>
      <c r="T7" s="7" t="s">
        <v>26</v>
      </c>
      <c r="U7" s="7" t="s">
        <v>21</v>
      </c>
      <c r="V7" s="8" t="s">
        <v>26</v>
      </c>
      <c r="W7" s="7" t="s">
        <v>21</v>
      </c>
      <c r="X7" s="7" t="s">
        <v>26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21</v>
      </c>
      <c r="B9" s="7" t="s">
        <v>26</v>
      </c>
      <c r="C9" s="7" t="s">
        <v>21</v>
      </c>
      <c r="D9" s="7" t="s">
        <v>26</v>
      </c>
      <c r="E9" s="7" t="s">
        <v>21</v>
      </c>
      <c r="F9" s="7" t="s">
        <v>26</v>
      </c>
      <c r="G9" s="7" t="s">
        <v>21</v>
      </c>
      <c r="H9" s="7" t="s">
        <v>26</v>
      </c>
      <c r="I9" s="7" t="s">
        <v>21</v>
      </c>
      <c r="J9" s="7" t="s">
        <v>26</v>
      </c>
      <c r="K9" s="7" t="s">
        <v>21</v>
      </c>
      <c r="L9" s="7" t="s">
        <v>26</v>
      </c>
      <c r="M9" s="7" t="s">
        <v>21</v>
      </c>
      <c r="N9" s="7" t="s">
        <v>26</v>
      </c>
      <c r="O9" s="7" t="s">
        <v>21</v>
      </c>
      <c r="P9" s="7" t="s">
        <v>26</v>
      </c>
      <c r="Q9" s="7" t="s">
        <v>21</v>
      </c>
      <c r="R9" s="7" t="s">
        <v>26</v>
      </c>
      <c r="S9" s="7" t="s">
        <v>21</v>
      </c>
      <c r="T9" s="7" t="s">
        <v>26</v>
      </c>
      <c r="U9" s="7" t="s">
        <v>21</v>
      </c>
      <c r="V9" s="8" t="s">
        <v>26</v>
      </c>
      <c r="W9" s="7" t="s">
        <v>21</v>
      </c>
      <c r="X9" s="7" t="s">
        <v>26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211" t="s">
        <v>0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214" t="s">
        <v>27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6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217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9"/>
    </row>
    <row r="26" spans="1:25" ht="18.75" customHeight="1" thickBot="1" x14ac:dyDescent="0.3">
      <c r="A26" s="220" t="s">
        <v>28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196" t="s">
        <v>29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210" t="s">
        <v>30</v>
      </c>
      <c r="B31" s="210"/>
      <c r="C31" s="210"/>
      <c r="D31" s="210"/>
      <c r="E31" s="210"/>
      <c r="F31" s="20"/>
      <c r="G31" s="20"/>
      <c r="H31" s="20"/>
      <c r="I31" s="20"/>
      <c r="J31" s="20"/>
      <c r="L31" s="210" t="s">
        <v>31</v>
      </c>
      <c r="M31" s="210"/>
      <c r="N31" s="210"/>
      <c r="O31" s="210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187" t="s">
        <v>32</v>
      </c>
      <c r="B32" s="187"/>
      <c r="C32" s="187"/>
      <c r="D32" s="187"/>
      <c r="E32" s="187"/>
      <c r="F32" s="20"/>
      <c r="G32" s="20"/>
      <c r="H32" s="20"/>
      <c r="I32" s="20"/>
      <c r="J32" s="20"/>
      <c r="L32" s="187" t="s">
        <v>33</v>
      </c>
      <c r="M32" s="187"/>
      <c r="N32" s="187"/>
      <c r="O32" s="187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34</v>
      </c>
      <c r="C34" s="22" t="s">
        <v>35</v>
      </c>
      <c r="D34" s="22" t="s">
        <v>36</v>
      </c>
      <c r="E34" s="23" t="s">
        <v>37</v>
      </c>
      <c r="F34" s="10"/>
      <c r="G34" s="10"/>
      <c r="H34" s="10"/>
      <c r="I34" s="10"/>
      <c r="J34" s="10"/>
      <c r="L34" s="24" t="s">
        <v>1</v>
      </c>
      <c r="M34" s="22" t="s">
        <v>34</v>
      </c>
      <c r="N34" s="22" t="s">
        <v>38</v>
      </c>
      <c r="O34" s="23" t="s">
        <v>3</v>
      </c>
      <c r="W34"/>
      <c r="X34"/>
      <c r="Y34"/>
    </row>
    <row r="35" spans="1:25" s="9" customFormat="1" ht="16.5" x14ac:dyDescent="0.25">
      <c r="A35" s="25" t="s">
        <v>6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6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7</v>
      </c>
      <c r="B36" s="30">
        <v>126</v>
      </c>
      <c r="C36" s="30">
        <v>119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7</v>
      </c>
      <c r="M36" s="30">
        <v>126</v>
      </c>
      <c r="N36" s="30">
        <v>116</v>
      </c>
      <c r="O36" s="32">
        <v>10</v>
      </c>
      <c r="W36"/>
      <c r="X36"/>
      <c r="Y36"/>
    </row>
    <row r="37" spans="1:25" s="9" customFormat="1" ht="16.5" x14ac:dyDescent="0.25">
      <c r="A37" s="29" t="s">
        <v>8</v>
      </c>
      <c r="B37" s="30">
        <v>227</v>
      </c>
      <c r="C37" s="30">
        <v>197</v>
      </c>
      <c r="D37" s="30">
        <v>8</v>
      </c>
      <c r="E37" s="31">
        <v>22</v>
      </c>
      <c r="F37" s="10"/>
      <c r="G37" s="10"/>
      <c r="H37" s="10"/>
      <c r="I37" s="10"/>
      <c r="J37" s="10"/>
      <c r="L37" s="29" t="s">
        <v>8</v>
      </c>
      <c r="M37" s="30">
        <v>227</v>
      </c>
      <c r="N37" s="30">
        <v>201</v>
      </c>
      <c r="O37" s="32">
        <v>26</v>
      </c>
      <c r="W37"/>
      <c r="X37"/>
      <c r="Y37"/>
    </row>
    <row r="38" spans="1:25" s="9" customFormat="1" ht="16.5" x14ac:dyDescent="0.25">
      <c r="A38" s="29" t="s">
        <v>9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9</v>
      </c>
      <c r="M38" s="30">
        <v>161</v>
      </c>
      <c r="N38" s="30">
        <v>144</v>
      </c>
      <c r="O38" s="32">
        <v>17</v>
      </c>
      <c r="W38"/>
      <c r="X38"/>
      <c r="Y38"/>
    </row>
    <row r="39" spans="1:25" s="9" customFormat="1" ht="16.5" x14ac:dyDescent="0.25">
      <c r="A39" s="29" t="s">
        <v>10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10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11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11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12</v>
      </c>
      <c r="B41" s="30">
        <v>168</v>
      </c>
      <c r="C41" s="30">
        <v>157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12</v>
      </c>
      <c r="M41" s="30">
        <v>168</v>
      </c>
      <c r="N41" s="30">
        <v>151</v>
      </c>
      <c r="O41" s="32">
        <v>17</v>
      </c>
      <c r="W41"/>
      <c r="X41"/>
      <c r="Y41"/>
    </row>
    <row r="42" spans="1:25" s="9" customFormat="1" ht="16.5" x14ac:dyDescent="0.25">
      <c r="A42" s="29" t="s">
        <v>13</v>
      </c>
      <c r="B42" s="30">
        <v>157</v>
      </c>
      <c r="C42" s="30">
        <v>148</v>
      </c>
      <c r="D42" s="30">
        <v>1</v>
      </c>
      <c r="E42" s="31">
        <v>8</v>
      </c>
      <c r="F42" s="10"/>
      <c r="G42" s="10"/>
      <c r="H42" s="10"/>
      <c r="I42" s="10"/>
      <c r="J42" s="10"/>
      <c r="L42" s="29" t="s">
        <v>13</v>
      </c>
      <c r="M42" s="30">
        <v>157</v>
      </c>
      <c r="N42" s="30">
        <v>139</v>
      </c>
      <c r="O42" s="32">
        <v>18</v>
      </c>
      <c r="W42"/>
      <c r="X42"/>
      <c r="Y42"/>
    </row>
    <row r="43" spans="1:25" s="9" customFormat="1" ht="16.5" x14ac:dyDescent="0.25">
      <c r="A43" s="29" t="s">
        <v>14</v>
      </c>
      <c r="B43" s="30"/>
      <c r="C43" s="30"/>
      <c r="D43" s="30"/>
      <c r="E43" s="31"/>
      <c r="F43" s="10"/>
      <c r="G43" s="10"/>
      <c r="H43" s="10"/>
      <c r="I43" s="10"/>
      <c r="J43" s="10"/>
      <c r="L43" s="29" t="s">
        <v>14</v>
      </c>
      <c r="M43" s="30"/>
      <c r="N43" s="30"/>
      <c r="O43" s="32"/>
      <c r="W43"/>
      <c r="X43"/>
      <c r="Y43"/>
    </row>
    <row r="44" spans="1:25" s="9" customFormat="1" ht="16.5" x14ac:dyDescent="0.25">
      <c r="A44" s="29" t="s">
        <v>15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15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16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16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17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17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1290</v>
      </c>
      <c r="C47" s="37">
        <f>SUM(C35:C46)</f>
        <v>1179</v>
      </c>
      <c r="D47" s="38">
        <f>SUM(D35:D46)</f>
        <v>53</v>
      </c>
      <c r="E47" s="39">
        <f>SUM(E35:E46)</f>
        <v>58</v>
      </c>
      <c r="F47" s="10"/>
      <c r="G47" s="10"/>
      <c r="H47" s="10"/>
      <c r="I47" s="10"/>
      <c r="J47" s="10"/>
      <c r="L47" s="24" t="s">
        <v>2</v>
      </c>
      <c r="M47" s="37">
        <f>SUM(M35:M46)</f>
        <v>1290</v>
      </c>
      <c r="N47" s="37">
        <f>SUM(N35:N46)</f>
        <v>1139</v>
      </c>
      <c r="O47" s="38">
        <f>SUM(O35:O46)</f>
        <v>151</v>
      </c>
      <c r="W47"/>
      <c r="X47"/>
      <c r="Y47"/>
    </row>
    <row r="48" spans="1:25" ht="16.5" x14ac:dyDescent="0.25">
      <c r="A48" s="40" t="s">
        <v>39</v>
      </c>
      <c r="B48" s="41">
        <f>+B47/B47</f>
        <v>1</v>
      </c>
      <c r="C48" s="41">
        <f>+C47/B47</f>
        <v>0.913953488372093</v>
      </c>
      <c r="D48" s="41">
        <f>+D47/B47</f>
        <v>4.1085271317829457E-2</v>
      </c>
      <c r="E48" s="42">
        <f>+E47/B47</f>
        <v>4.4961240310077519E-2</v>
      </c>
      <c r="F48" s="10"/>
      <c r="G48" s="10"/>
      <c r="H48" s="10"/>
      <c r="I48" s="10"/>
      <c r="J48" s="10"/>
      <c r="K48" s="9"/>
      <c r="L48" s="40" t="s">
        <v>39</v>
      </c>
      <c r="M48" s="41">
        <f>+M47/M47</f>
        <v>1</v>
      </c>
      <c r="N48" s="41">
        <f>+N47/M47</f>
        <v>0.88294573643410856</v>
      </c>
      <c r="O48" s="42">
        <f>+O47/M47</f>
        <v>0.11705426356589148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188" t="s">
        <v>40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187" t="s">
        <v>41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179" t="s">
        <v>1</v>
      </c>
      <c r="B53" s="167" t="s">
        <v>34</v>
      </c>
      <c r="C53" s="223" t="s">
        <v>42</v>
      </c>
      <c r="D53" s="224"/>
      <c r="E53" s="224"/>
      <c r="F53" s="225"/>
      <c r="G53" s="224" t="s">
        <v>43</v>
      </c>
      <c r="H53" s="224"/>
      <c r="I53" s="224"/>
      <c r="J53" s="224"/>
      <c r="K53" s="223" t="s">
        <v>44</v>
      </c>
      <c r="L53" s="224"/>
      <c r="M53" s="224"/>
      <c r="N53" s="225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179"/>
      <c r="B54" s="167" t="s">
        <v>45</v>
      </c>
      <c r="C54" s="51" t="s">
        <v>46</v>
      </c>
      <c r="D54" s="51" t="s">
        <v>47</v>
      </c>
      <c r="E54" s="51" t="s">
        <v>48</v>
      </c>
      <c r="F54" s="51" t="s">
        <v>49</v>
      </c>
      <c r="G54" s="51" t="s">
        <v>46</v>
      </c>
      <c r="H54" s="51" t="s">
        <v>50</v>
      </c>
      <c r="I54" s="51" t="s">
        <v>51</v>
      </c>
      <c r="J54" s="51" t="s">
        <v>52</v>
      </c>
      <c r="K54" s="51" t="s">
        <v>46</v>
      </c>
      <c r="L54" s="51" t="s">
        <v>50</v>
      </c>
      <c r="M54" s="51" t="s">
        <v>51</v>
      </c>
      <c r="N54" s="51" t="s">
        <v>52</v>
      </c>
      <c r="O54" s="9"/>
      <c r="P54" s="50"/>
      <c r="Q54" s="50"/>
      <c r="R54" s="52" t="s">
        <v>53</v>
      </c>
      <c r="S54" s="53">
        <f>+C67+D67+E67+F67</f>
        <v>373</v>
      </c>
      <c r="T54" s="52" t="s">
        <v>54</v>
      </c>
      <c r="U54" s="54">
        <f>+S54/B67</f>
        <v>0.28914728682170543</v>
      </c>
      <c r="V54" s="50"/>
    </row>
    <row r="55" spans="1:22" ht="16.5" x14ac:dyDescent="0.3">
      <c r="A55" s="25" t="s">
        <v>6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41</v>
      </c>
      <c r="J55" s="57">
        <v>14</v>
      </c>
      <c r="K55" s="58">
        <v>0</v>
      </c>
      <c r="L55" s="26">
        <v>0</v>
      </c>
      <c r="M55" s="26">
        <v>4</v>
      </c>
      <c r="N55" s="27">
        <v>0</v>
      </c>
      <c r="O55" s="9"/>
      <c r="P55" s="50"/>
      <c r="Q55" s="50"/>
      <c r="R55" s="161"/>
      <c r="S55" s="161"/>
      <c r="T55" s="161"/>
      <c r="U55" s="161"/>
      <c r="V55" s="50"/>
    </row>
    <row r="56" spans="1:22" ht="16.5" x14ac:dyDescent="0.3">
      <c r="A56" s="29" t="s">
        <v>7</v>
      </c>
      <c r="B56" s="59">
        <v>126</v>
      </c>
      <c r="C56" s="30">
        <v>2</v>
      </c>
      <c r="D56" s="30">
        <v>9</v>
      </c>
      <c r="E56" s="30">
        <v>7</v>
      </c>
      <c r="F56" s="31">
        <v>8</v>
      </c>
      <c r="G56" s="60">
        <v>4</v>
      </c>
      <c r="H56" s="30">
        <v>45</v>
      </c>
      <c r="I56" s="30">
        <v>38</v>
      </c>
      <c r="J56" s="61">
        <v>5</v>
      </c>
      <c r="K56" s="62">
        <v>2</v>
      </c>
      <c r="L56" s="30">
        <v>5</v>
      </c>
      <c r="M56" s="30">
        <v>1</v>
      </c>
      <c r="N56" s="31">
        <v>0</v>
      </c>
      <c r="O56" s="9"/>
      <c r="P56" s="50"/>
      <c r="Q56" s="50"/>
      <c r="R56" s="161"/>
      <c r="S56" s="161"/>
      <c r="T56" s="161"/>
      <c r="U56" s="161"/>
      <c r="V56" s="50"/>
    </row>
    <row r="57" spans="1:22" ht="16.5" x14ac:dyDescent="0.3">
      <c r="A57" s="29" t="s">
        <v>8</v>
      </c>
      <c r="B57" s="59">
        <v>227</v>
      </c>
      <c r="C57" s="30">
        <v>4</v>
      </c>
      <c r="D57" s="30">
        <v>24</v>
      </c>
      <c r="E57" s="30">
        <v>15</v>
      </c>
      <c r="F57" s="31">
        <v>31</v>
      </c>
      <c r="G57" s="60">
        <v>6</v>
      </c>
      <c r="H57" s="30">
        <v>72</v>
      </c>
      <c r="I57" s="30">
        <v>51</v>
      </c>
      <c r="J57" s="61">
        <v>12</v>
      </c>
      <c r="K57" s="62">
        <v>0</v>
      </c>
      <c r="L57" s="30">
        <v>8</v>
      </c>
      <c r="M57" s="30">
        <v>4</v>
      </c>
      <c r="N57" s="31">
        <v>0</v>
      </c>
      <c r="O57" s="9"/>
      <c r="P57" s="50"/>
      <c r="Q57" s="50"/>
      <c r="R57" s="161"/>
      <c r="S57" s="161"/>
      <c r="T57" s="161"/>
      <c r="U57" s="161"/>
      <c r="V57" s="50"/>
    </row>
    <row r="58" spans="1:22" ht="16.5" x14ac:dyDescent="0.3">
      <c r="A58" s="29" t="s">
        <v>9</v>
      </c>
      <c r="B58" s="59">
        <v>161</v>
      </c>
      <c r="C58" s="30">
        <v>2</v>
      </c>
      <c r="D58" s="30">
        <v>17</v>
      </c>
      <c r="E58" s="30">
        <v>12</v>
      </c>
      <c r="F58" s="31">
        <v>18</v>
      </c>
      <c r="G58" s="60">
        <v>12</v>
      </c>
      <c r="H58" s="30">
        <v>46</v>
      </c>
      <c r="I58" s="30">
        <v>44</v>
      </c>
      <c r="J58" s="61">
        <v>7</v>
      </c>
      <c r="K58" s="62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161"/>
      <c r="S58" s="161"/>
      <c r="T58" s="161"/>
      <c r="U58" s="161"/>
      <c r="V58" s="50"/>
    </row>
    <row r="59" spans="1:22" ht="16.5" x14ac:dyDescent="0.3">
      <c r="A59" s="29" t="s">
        <v>10</v>
      </c>
      <c r="B59" s="59">
        <v>148</v>
      </c>
      <c r="C59" s="30">
        <v>1</v>
      </c>
      <c r="D59" s="30">
        <v>18</v>
      </c>
      <c r="E59" s="30">
        <v>6</v>
      </c>
      <c r="F59" s="31">
        <v>20</v>
      </c>
      <c r="G59" s="60">
        <v>10</v>
      </c>
      <c r="H59" s="30">
        <v>51</v>
      </c>
      <c r="I59" s="30">
        <v>33</v>
      </c>
      <c r="J59" s="61">
        <v>1</v>
      </c>
      <c r="K59" s="62">
        <v>1</v>
      </c>
      <c r="L59" s="30">
        <v>7</v>
      </c>
      <c r="M59" s="30">
        <v>0</v>
      </c>
      <c r="N59" s="31">
        <v>0</v>
      </c>
      <c r="O59" s="9"/>
      <c r="P59" s="50"/>
      <c r="Q59" s="50"/>
      <c r="R59" s="161"/>
      <c r="S59" s="161"/>
      <c r="T59" s="161"/>
      <c r="U59" s="161"/>
      <c r="V59" s="50"/>
    </row>
    <row r="60" spans="1:22" ht="18.75" x14ac:dyDescent="0.3">
      <c r="A60" s="29" t="s">
        <v>11</v>
      </c>
      <c r="B60" s="59">
        <v>160</v>
      </c>
      <c r="C60" s="30">
        <v>2</v>
      </c>
      <c r="D60" s="30">
        <v>14</v>
      </c>
      <c r="E60" s="30">
        <v>19</v>
      </c>
      <c r="F60" s="31">
        <v>21</v>
      </c>
      <c r="G60" s="60">
        <v>1</v>
      </c>
      <c r="H60" s="30">
        <v>40</v>
      </c>
      <c r="I60" s="30">
        <v>55</v>
      </c>
      <c r="J60" s="61">
        <v>7</v>
      </c>
      <c r="K60" s="62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53</v>
      </c>
      <c r="S60" s="53">
        <f>G67+H67+I67+J67</f>
        <v>863</v>
      </c>
      <c r="T60" s="52" t="s">
        <v>54</v>
      </c>
      <c r="U60" s="54">
        <f>+S60/B67</f>
        <v>0.66899224806201552</v>
      </c>
      <c r="V60" s="50"/>
    </row>
    <row r="61" spans="1:22" ht="16.5" x14ac:dyDescent="0.3">
      <c r="A61" s="29" t="s">
        <v>12</v>
      </c>
      <c r="B61" s="59">
        <v>168</v>
      </c>
      <c r="C61" s="30">
        <v>0</v>
      </c>
      <c r="D61" s="30">
        <v>9</v>
      </c>
      <c r="E61" s="30">
        <v>16</v>
      </c>
      <c r="F61" s="31">
        <v>12</v>
      </c>
      <c r="G61" s="60">
        <v>2</v>
      </c>
      <c r="H61" s="30">
        <v>64</v>
      </c>
      <c r="I61" s="30">
        <v>50</v>
      </c>
      <c r="J61" s="61">
        <v>8</v>
      </c>
      <c r="K61" s="62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161"/>
      <c r="S61" s="161"/>
      <c r="T61" s="161"/>
      <c r="U61" s="161"/>
      <c r="V61" s="50"/>
    </row>
    <row r="62" spans="1:22" ht="16.5" x14ac:dyDescent="0.3">
      <c r="A62" s="29" t="s">
        <v>13</v>
      </c>
      <c r="B62" s="59">
        <v>157</v>
      </c>
      <c r="C62" s="30">
        <v>0</v>
      </c>
      <c r="D62" s="30">
        <v>14</v>
      </c>
      <c r="E62" s="30">
        <v>15</v>
      </c>
      <c r="F62" s="31">
        <v>19</v>
      </c>
      <c r="G62" s="60">
        <v>2</v>
      </c>
      <c r="H62" s="30">
        <v>49</v>
      </c>
      <c r="I62" s="30">
        <v>43</v>
      </c>
      <c r="J62" s="61">
        <v>4</v>
      </c>
      <c r="K62" s="62">
        <v>1</v>
      </c>
      <c r="L62" s="30">
        <v>9</v>
      </c>
      <c r="M62" s="30">
        <v>1</v>
      </c>
      <c r="N62" s="31">
        <v>0</v>
      </c>
      <c r="O62" s="9"/>
      <c r="P62" s="50"/>
      <c r="Q62" s="50"/>
      <c r="R62" s="161"/>
      <c r="S62" s="161"/>
      <c r="T62" s="161"/>
      <c r="U62" s="161"/>
      <c r="V62" s="50"/>
    </row>
    <row r="63" spans="1:22" ht="16.5" x14ac:dyDescent="0.3">
      <c r="A63" s="29" t="s">
        <v>14</v>
      </c>
      <c r="B63" s="59"/>
      <c r="C63" s="30"/>
      <c r="D63" s="30"/>
      <c r="E63" s="30"/>
      <c r="F63" s="31"/>
      <c r="G63" s="60"/>
      <c r="H63" s="30"/>
      <c r="I63" s="30"/>
      <c r="J63" s="61"/>
      <c r="K63" s="62"/>
      <c r="L63" s="30"/>
      <c r="M63" s="30"/>
      <c r="N63" s="31"/>
      <c r="O63" s="9"/>
      <c r="P63" s="50"/>
      <c r="Q63" s="50"/>
      <c r="R63" s="161"/>
      <c r="S63" s="161"/>
      <c r="T63" s="161"/>
      <c r="U63" s="161"/>
      <c r="V63" s="50"/>
    </row>
    <row r="64" spans="1:22" ht="16.5" x14ac:dyDescent="0.3">
      <c r="A64" s="29" t="s">
        <v>15</v>
      </c>
      <c r="B64" s="59"/>
      <c r="C64" s="30"/>
      <c r="D64" s="30"/>
      <c r="E64" s="30"/>
      <c r="F64" s="31"/>
      <c r="G64" s="60"/>
      <c r="H64" s="30"/>
      <c r="I64" s="30"/>
      <c r="J64" s="61"/>
      <c r="K64" s="62"/>
      <c r="L64" s="30"/>
      <c r="M64" s="30"/>
      <c r="N64" s="31"/>
      <c r="O64" s="9"/>
      <c r="P64" s="50"/>
      <c r="Q64" s="50"/>
      <c r="R64" s="161"/>
      <c r="S64" s="161"/>
      <c r="T64" s="161"/>
      <c r="U64" s="161"/>
      <c r="V64" s="50"/>
    </row>
    <row r="65" spans="1:23" ht="16.5" x14ac:dyDescent="0.3">
      <c r="A65" s="29" t="s">
        <v>16</v>
      </c>
      <c r="B65" s="59"/>
      <c r="C65" s="30"/>
      <c r="D65" s="30"/>
      <c r="E65" s="30"/>
      <c r="F65" s="31"/>
      <c r="G65" s="60"/>
      <c r="H65" s="30"/>
      <c r="I65" s="30"/>
      <c r="J65" s="61"/>
      <c r="K65" s="62"/>
      <c r="L65" s="30"/>
      <c r="M65" s="30"/>
      <c r="N65" s="31"/>
      <c r="O65" s="9"/>
      <c r="P65" s="50"/>
      <c r="Q65" s="50"/>
      <c r="R65" s="161"/>
      <c r="S65" s="161"/>
      <c r="T65" s="161"/>
      <c r="U65" s="161"/>
      <c r="V65" s="50"/>
    </row>
    <row r="66" spans="1:23" ht="16.5" x14ac:dyDescent="0.3">
      <c r="A66" s="33" t="s">
        <v>17</v>
      </c>
      <c r="B66" s="63"/>
      <c r="C66" s="34"/>
      <c r="D66" s="34"/>
      <c r="E66" s="34"/>
      <c r="F66" s="35"/>
      <c r="G66" s="64"/>
      <c r="H66" s="34"/>
      <c r="I66" s="34"/>
      <c r="J66" s="65"/>
      <c r="K66" s="66"/>
      <c r="L66" s="34"/>
      <c r="M66" s="34"/>
      <c r="N66" s="35"/>
      <c r="O66" s="9"/>
      <c r="P66" s="50"/>
      <c r="Q66" s="50"/>
      <c r="R66" s="157"/>
      <c r="S66" s="157"/>
      <c r="T66" s="157"/>
      <c r="U66" s="157"/>
      <c r="V66" s="50"/>
    </row>
    <row r="67" spans="1:23" ht="18.75" x14ac:dyDescent="0.3">
      <c r="A67" s="67" t="s">
        <v>2</v>
      </c>
      <c r="B67" s="68">
        <f>SUM(C67:N67)</f>
        <v>1290</v>
      </c>
      <c r="C67" s="69">
        <f t="shared" ref="C67:N67" si="0">SUM(C55:C66)</f>
        <v>15</v>
      </c>
      <c r="D67" s="70">
        <f t="shared" si="0"/>
        <v>121</v>
      </c>
      <c r="E67" s="70">
        <f t="shared" si="0"/>
        <v>98</v>
      </c>
      <c r="F67" s="69">
        <f t="shared" si="0"/>
        <v>139</v>
      </c>
      <c r="G67" s="71">
        <f t="shared" si="0"/>
        <v>43</v>
      </c>
      <c r="H67" s="70">
        <f t="shared" si="0"/>
        <v>407</v>
      </c>
      <c r="I67" s="70">
        <f t="shared" si="0"/>
        <v>355</v>
      </c>
      <c r="J67" s="72">
        <f t="shared" si="0"/>
        <v>58</v>
      </c>
      <c r="K67" s="69">
        <f t="shared" si="0"/>
        <v>4</v>
      </c>
      <c r="L67" s="70">
        <f t="shared" si="0"/>
        <v>37</v>
      </c>
      <c r="M67" s="70">
        <f t="shared" si="0"/>
        <v>13</v>
      </c>
      <c r="N67" s="73">
        <f t="shared" si="0"/>
        <v>0</v>
      </c>
      <c r="O67" s="9"/>
      <c r="P67" s="50"/>
      <c r="Q67" s="50"/>
      <c r="R67" s="52" t="s">
        <v>53</v>
      </c>
      <c r="S67" s="53">
        <f>+K67+L67+M67+N67</f>
        <v>54</v>
      </c>
      <c r="T67" s="52" t="s">
        <v>54</v>
      </c>
      <c r="U67" s="54">
        <f>+S67/B67</f>
        <v>4.1860465116279069E-2</v>
      </c>
      <c r="V67" s="50"/>
    </row>
    <row r="68" spans="1:23" x14ac:dyDescent="0.25">
      <c r="A68" s="226" t="s">
        <v>55</v>
      </c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</row>
    <row r="69" spans="1:23" x14ac:dyDescent="0.25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</row>
    <row r="70" spans="1:23" x14ac:dyDescent="0.25">
      <c r="A70" s="74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5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210" t="s">
        <v>56</v>
      </c>
      <c r="B72" s="210"/>
      <c r="C72" s="210"/>
      <c r="D72" s="210"/>
      <c r="E72" s="210"/>
      <c r="F72" s="210"/>
      <c r="G72" s="10"/>
      <c r="H72" s="10"/>
      <c r="I72" s="10"/>
      <c r="J72" s="10"/>
      <c r="L72" s="210" t="s">
        <v>57</v>
      </c>
      <c r="M72" s="210"/>
      <c r="N72" s="210"/>
      <c r="O72" s="210"/>
      <c r="P72" s="210"/>
      <c r="Q72" s="210"/>
      <c r="R72" s="210"/>
      <c r="S72" s="210"/>
      <c r="T72" s="210"/>
      <c r="U72" s="210"/>
      <c r="V72" s="210"/>
    </row>
    <row r="73" spans="1:23" ht="48.75" customHeight="1" x14ac:dyDescent="0.25">
      <c r="A73" s="187" t="s">
        <v>58</v>
      </c>
      <c r="B73" s="187"/>
      <c r="C73" s="187"/>
      <c r="D73" s="187"/>
      <c r="E73" s="187"/>
      <c r="F73" s="187"/>
      <c r="G73" s="10"/>
      <c r="H73" s="10"/>
      <c r="I73" s="10"/>
      <c r="J73" s="10"/>
      <c r="K73" s="9"/>
      <c r="L73" s="187" t="s">
        <v>59</v>
      </c>
      <c r="M73" s="187"/>
      <c r="N73" s="187"/>
      <c r="O73" s="187"/>
      <c r="P73" s="187"/>
      <c r="Q73" s="187"/>
      <c r="R73" s="187"/>
      <c r="S73" s="187"/>
      <c r="T73" s="187"/>
      <c r="U73" s="187"/>
      <c r="V73" s="187"/>
    </row>
    <row r="74" spans="1:23" ht="33" x14ac:dyDescent="0.25">
      <c r="A74" s="21" t="s">
        <v>1</v>
      </c>
      <c r="B74" s="22" t="s">
        <v>34</v>
      </c>
      <c r="C74" s="22" t="s">
        <v>60</v>
      </c>
      <c r="D74" s="22" t="s">
        <v>61</v>
      </c>
      <c r="E74" s="22" t="s">
        <v>62</v>
      </c>
      <c r="F74" s="23" t="s">
        <v>63</v>
      </c>
      <c r="G74" s="10"/>
      <c r="H74" s="10"/>
      <c r="I74" s="10"/>
      <c r="J74" s="10"/>
      <c r="K74" s="9"/>
      <c r="L74" s="21" t="s">
        <v>1</v>
      </c>
      <c r="M74" s="22" t="s">
        <v>64</v>
      </c>
      <c r="N74" s="22" t="s">
        <v>65</v>
      </c>
      <c r="O74" s="22" t="s">
        <v>66</v>
      </c>
      <c r="P74" s="22" t="s">
        <v>4</v>
      </c>
      <c r="Q74" s="22" t="s">
        <v>67</v>
      </c>
      <c r="R74" s="22" t="s">
        <v>68</v>
      </c>
      <c r="S74" s="22" t="s">
        <v>69</v>
      </c>
      <c r="T74" s="22" t="s">
        <v>70</v>
      </c>
      <c r="U74" s="22" t="s">
        <v>71</v>
      </c>
      <c r="V74" s="23" t="s">
        <v>20</v>
      </c>
      <c r="W74" s="9"/>
    </row>
    <row r="75" spans="1:23" ht="16.5" x14ac:dyDescent="0.25">
      <c r="A75" s="25" t="s">
        <v>6</v>
      </c>
      <c r="B75" s="76">
        <v>143</v>
      </c>
      <c r="C75" s="76">
        <v>10</v>
      </c>
      <c r="D75" s="76">
        <v>56</v>
      </c>
      <c r="E75" s="76">
        <v>53</v>
      </c>
      <c r="F75" s="28">
        <v>24</v>
      </c>
      <c r="G75" s="10"/>
      <c r="H75" s="10"/>
      <c r="I75" s="10"/>
      <c r="J75" s="10"/>
      <c r="K75" s="9"/>
      <c r="L75" s="25" t="s">
        <v>6</v>
      </c>
      <c r="M75" s="76">
        <v>50</v>
      </c>
      <c r="N75" s="76">
        <v>4</v>
      </c>
      <c r="O75" s="76">
        <v>45</v>
      </c>
      <c r="P75" s="76">
        <v>64</v>
      </c>
      <c r="Q75" s="76">
        <v>5</v>
      </c>
      <c r="R75" s="76">
        <v>23</v>
      </c>
      <c r="S75" s="76">
        <v>12</v>
      </c>
      <c r="T75" s="76">
        <v>4</v>
      </c>
      <c r="U75" s="76">
        <v>8</v>
      </c>
      <c r="V75" s="28">
        <v>1</v>
      </c>
      <c r="W75" s="9"/>
    </row>
    <row r="76" spans="1:23" ht="16.5" x14ac:dyDescent="0.25">
      <c r="A76" s="29" t="s">
        <v>7</v>
      </c>
      <c r="B76" s="77">
        <v>126</v>
      </c>
      <c r="C76" s="77">
        <v>8</v>
      </c>
      <c r="D76" s="77">
        <v>59</v>
      </c>
      <c r="E76" s="77">
        <v>46</v>
      </c>
      <c r="F76" s="32">
        <v>13</v>
      </c>
      <c r="G76" s="10"/>
      <c r="H76" s="10"/>
      <c r="I76" s="10"/>
      <c r="J76" s="10"/>
      <c r="K76" s="9"/>
      <c r="L76" s="29" t="s">
        <v>7</v>
      </c>
      <c r="M76" s="77">
        <v>47</v>
      </c>
      <c r="N76" s="77">
        <v>5</v>
      </c>
      <c r="O76" s="77">
        <v>36</v>
      </c>
      <c r="P76" s="77">
        <v>55</v>
      </c>
      <c r="Q76" s="77">
        <v>7</v>
      </c>
      <c r="R76" s="77">
        <v>17</v>
      </c>
      <c r="S76" s="77">
        <v>15</v>
      </c>
      <c r="T76" s="77">
        <v>8</v>
      </c>
      <c r="U76" s="77">
        <v>14</v>
      </c>
      <c r="V76" s="32">
        <v>2</v>
      </c>
      <c r="W76" s="9"/>
    </row>
    <row r="77" spans="1:23" ht="16.5" x14ac:dyDescent="0.25">
      <c r="A77" s="29" t="s">
        <v>8</v>
      </c>
      <c r="B77" s="77">
        <v>227</v>
      </c>
      <c r="C77" s="77">
        <v>10</v>
      </c>
      <c r="D77" s="77">
        <v>104</v>
      </c>
      <c r="E77" s="77">
        <v>70</v>
      </c>
      <c r="F77" s="32">
        <v>43</v>
      </c>
      <c r="G77" s="10"/>
      <c r="H77" s="10"/>
      <c r="I77" s="10"/>
      <c r="J77" s="10"/>
      <c r="K77" s="9"/>
      <c r="L77" s="29" t="s">
        <v>8</v>
      </c>
      <c r="M77" s="77">
        <v>75</v>
      </c>
      <c r="N77" s="77">
        <v>9</v>
      </c>
      <c r="O77" s="77">
        <v>65</v>
      </c>
      <c r="P77" s="77">
        <v>77</v>
      </c>
      <c r="Q77" s="77">
        <v>12</v>
      </c>
      <c r="R77" s="77">
        <v>32</v>
      </c>
      <c r="S77" s="77">
        <v>34</v>
      </c>
      <c r="T77" s="77">
        <v>30</v>
      </c>
      <c r="U77" s="77">
        <v>5</v>
      </c>
      <c r="V77" s="32">
        <v>12</v>
      </c>
      <c r="W77" s="9"/>
    </row>
    <row r="78" spans="1:23" ht="16.5" x14ac:dyDescent="0.25">
      <c r="A78" s="29" t="s">
        <v>9</v>
      </c>
      <c r="B78" s="77">
        <v>161</v>
      </c>
      <c r="C78" s="77">
        <v>14</v>
      </c>
      <c r="D78" s="77">
        <v>66</v>
      </c>
      <c r="E78" s="77">
        <v>56</v>
      </c>
      <c r="F78" s="32">
        <v>25</v>
      </c>
      <c r="G78" s="10"/>
      <c r="H78" s="10"/>
      <c r="I78" s="10"/>
      <c r="J78" s="10"/>
      <c r="K78" s="9"/>
      <c r="L78" s="29" t="s">
        <v>9</v>
      </c>
      <c r="M78" s="77">
        <v>51</v>
      </c>
      <c r="N78" s="77">
        <v>14</v>
      </c>
      <c r="O78" s="77">
        <v>51</v>
      </c>
      <c r="P78" s="77">
        <v>65</v>
      </c>
      <c r="Q78" s="77">
        <v>5</v>
      </c>
      <c r="R78" s="77">
        <v>26</v>
      </c>
      <c r="S78" s="77">
        <v>20</v>
      </c>
      <c r="T78" s="77">
        <v>19</v>
      </c>
      <c r="U78" s="77">
        <v>6</v>
      </c>
      <c r="V78" s="32">
        <v>17</v>
      </c>
      <c r="W78" s="9"/>
    </row>
    <row r="79" spans="1:23" ht="16.5" x14ac:dyDescent="0.25">
      <c r="A79" s="29" t="s">
        <v>10</v>
      </c>
      <c r="B79" s="77">
        <v>148</v>
      </c>
      <c r="C79" s="77">
        <v>12</v>
      </c>
      <c r="D79" s="77">
        <v>76</v>
      </c>
      <c r="E79" s="77">
        <v>39</v>
      </c>
      <c r="F79" s="32">
        <v>21</v>
      </c>
      <c r="G79" s="10"/>
      <c r="H79" s="10"/>
      <c r="I79" s="10"/>
      <c r="J79" s="10"/>
      <c r="K79" s="9"/>
      <c r="L79" s="29" t="s">
        <v>10</v>
      </c>
      <c r="M79" s="77">
        <v>45</v>
      </c>
      <c r="N79" s="77">
        <v>9</v>
      </c>
      <c r="O79" s="77">
        <v>35</v>
      </c>
      <c r="P79" s="77">
        <v>58</v>
      </c>
      <c r="Q79" s="77">
        <v>5</v>
      </c>
      <c r="R79" s="77">
        <v>35</v>
      </c>
      <c r="S79" s="77">
        <v>26</v>
      </c>
      <c r="T79" s="77">
        <v>15</v>
      </c>
      <c r="U79" s="77">
        <v>16</v>
      </c>
      <c r="V79" s="32">
        <v>10</v>
      </c>
      <c r="W79" s="9"/>
    </row>
    <row r="80" spans="1:23" ht="16.5" x14ac:dyDescent="0.25">
      <c r="A80" s="29" t="s">
        <v>11</v>
      </c>
      <c r="B80" s="77">
        <v>160</v>
      </c>
      <c r="C80" s="77">
        <v>3</v>
      </c>
      <c r="D80" s="77">
        <v>55</v>
      </c>
      <c r="E80" s="77">
        <v>74</v>
      </c>
      <c r="F80" s="32">
        <v>28</v>
      </c>
      <c r="G80" s="10"/>
      <c r="H80" s="10"/>
      <c r="I80" s="10"/>
      <c r="J80" s="10"/>
      <c r="K80" s="9"/>
      <c r="L80" s="29" t="s">
        <v>11</v>
      </c>
      <c r="M80" s="77">
        <v>45</v>
      </c>
      <c r="N80" s="77">
        <v>8</v>
      </c>
      <c r="O80" s="77">
        <v>54</v>
      </c>
      <c r="P80" s="77">
        <v>60</v>
      </c>
      <c r="Q80" s="77">
        <v>7</v>
      </c>
      <c r="R80" s="77">
        <v>24</v>
      </c>
      <c r="S80" s="77">
        <v>14</v>
      </c>
      <c r="T80" s="77">
        <v>21</v>
      </c>
      <c r="U80" s="77">
        <v>6</v>
      </c>
      <c r="V80" s="32">
        <v>18</v>
      </c>
      <c r="W80" s="9"/>
    </row>
    <row r="81" spans="1:23" ht="16.5" x14ac:dyDescent="0.25">
      <c r="A81" s="29" t="s">
        <v>12</v>
      </c>
      <c r="B81" s="77">
        <v>168</v>
      </c>
      <c r="C81" s="77">
        <v>2</v>
      </c>
      <c r="D81" s="77">
        <v>77</v>
      </c>
      <c r="E81" s="77">
        <v>69</v>
      </c>
      <c r="F81" s="32">
        <v>20</v>
      </c>
      <c r="G81" s="10"/>
      <c r="H81" s="10"/>
      <c r="I81" s="10"/>
      <c r="J81" s="10"/>
      <c r="K81" s="9"/>
      <c r="L81" s="29" t="s">
        <v>12</v>
      </c>
      <c r="M81" s="77">
        <v>46</v>
      </c>
      <c r="N81" s="77">
        <v>17</v>
      </c>
      <c r="O81" s="77">
        <v>55</v>
      </c>
      <c r="P81" s="77">
        <v>67</v>
      </c>
      <c r="Q81" s="77">
        <v>11</v>
      </c>
      <c r="R81" s="77">
        <v>25</v>
      </c>
      <c r="S81" s="77">
        <v>10</v>
      </c>
      <c r="T81" s="77">
        <v>15</v>
      </c>
      <c r="U81" s="77">
        <v>3</v>
      </c>
      <c r="V81" s="32">
        <v>9</v>
      </c>
      <c r="W81" s="9"/>
    </row>
    <row r="82" spans="1:23" ht="16.5" x14ac:dyDescent="0.25">
      <c r="A82" s="29" t="s">
        <v>13</v>
      </c>
      <c r="B82" s="77">
        <v>157</v>
      </c>
      <c r="C82" s="77">
        <v>3</v>
      </c>
      <c r="D82" s="77">
        <v>72</v>
      </c>
      <c r="E82" s="77">
        <v>59</v>
      </c>
      <c r="F82" s="32">
        <v>23</v>
      </c>
      <c r="G82" s="10"/>
      <c r="H82" s="10"/>
      <c r="I82" s="10"/>
      <c r="J82" s="10"/>
      <c r="K82" s="9"/>
      <c r="L82" s="29" t="s">
        <v>13</v>
      </c>
      <c r="M82" s="77">
        <v>50</v>
      </c>
      <c r="N82" s="77">
        <v>7</v>
      </c>
      <c r="O82" s="77">
        <v>56</v>
      </c>
      <c r="P82" s="77">
        <v>76</v>
      </c>
      <c r="Q82" s="77">
        <v>7</v>
      </c>
      <c r="R82" s="77">
        <v>17</v>
      </c>
      <c r="S82" s="77">
        <v>10</v>
      </c>
      <c r="T82" s="77">
        <v>14</v>
      </c>
      <c r="U82" s="77">
        <v>2</v>
      </c>
      <c r="V82" s="32">
        <v>9</v>
      </c>
      <c r="W82" s="9"/>
    </row>
    <row r="83" spans="1:23" ht="16.5" x14ac:dyDescent="0.25">
      <c r="A83" s="29" t="s">
        <v>14</v>
      </c>
      <c r="B83" s="77"/>
      <c r="C83" s="77"/>
      <c r="D83" s="77"/>
      <c r="E83" s="77"/>
      <c r="F83" s="32"/>
      <c r="G83" s="10"/>
      <c r="H83" s="10"/>
      <c r="I83" s="10"/>
      <c r="J83" s="10"/>
      <c r="K83" s="9"/>
      <c r="L83" s="29" t="s">
        <v>14</v>
      </c>
      <c r="M83" s="77"/>
      <c r="N83" s="77"/>
      <c r="O83" s="77"/>
      <c r="P83" s="77"/>
      <c r="Q83" s="77"/>
      <c r="R83" s="77"/>
      <c r="S83" s="77"/>
      <c r="T83" s="77"/>
      <c r="U83" s="77"/>
      <c r="V83" s="32"/>
      <c r="W83" s="9"/>
    </row>
    <row r="84" spans="1:23" ht="16.5" x14ac:dyDescent="0.25">
      <c r="A84" s="29" t="s">
        <v>15</v>
      </c>
      <c r="B84" s="77"/>
      <c r="C84" s="77"/>
      <c r="D84" s="77"/>
      <c r="E84" s="77"/>
      <c r="F84" s="32"/>
      <c r="G84" s="10"/>
      <c r="H84" s="10"/>
      <c r="I84" s="10"/>
      <c r="J84" s="10"/>
      <c r="K84" s="9"/>
      <c r="L84" s="29" t="s">
        <v>15</v>
      </c>
      <c r="M84" s="77"/>
      <c r="N84" s="77"/>
      <c r="O84" s="77"/>
      <c r="P84" s="77"/>
      <c r="Q84" s="77"/>
      <c r="R84" s="77"/>
      <c r="S84" s="77"/>
      <c r="T84" s="77"/>
      <c r="U84" s="77"/>
      <c r="V84" s="32"/>
      <c r="W84" s="9"/>
    </row>
    <row r="85" spans="1:23" ht="16.5" x14ac:dyDescent="0.25">
      <c r="A85" s="29" t="s">
        <v>16</v>
      </c>
      <c r="B85" s="77"/>
      <c r="C85" s="77"/>
      <c r="D85" s="77"/>
      <c r="E85" s="77"/>
      <c r="F85" s="32"/>
      <c r="G85" s="10"/>
      <c r="H85" s="10"/>
      <c r="I85" s="10"/>
      <c r="J85" s="10"/>
      <c r="K85" s="9"/>
      <c r="L85" s="29" t="s">
        <v>16</v>
      </c>
      <c r="M85" s="77"/>
      <c r="N85" s="77"/>
      <c r="O85" s="77"/>
      <c r="P85" s="77"/>
      <c r="Q85" s="77"/>
      <c r="R85" s="77"/>
      <c r="S85" s="77"/>
      <c r="T85" s="77"/>
      <c r="U85" s="77"/>
      <c r="V85" s="32"/>
      <c r="W85" s="9"/>
    </row>
    <row r="86" spans="1:23" ht="16.5" x14ac:dyDescent="0.25">
      <c r="A86" s="33" t="s">
        <v>17</v>
      </c>
      <c r="B86" s="78"/>
      <c r="C86" s="78"/>
      <c r="D86" s="78"/>
      <c r="E86" s="78"/>
      <c r="F86" s="36"/>
      <c r="G86" s="10"/>
      <c r="H86" s="10"/>
      <c r="I86" s="10"/>
      <c r="J86" s="10"/>
      <c r="K86" s="9"/>
      <c r="L86" s="33" t="s">
        <v>17</v>
      </c>
      <c r="M86" s="78"/>
      <c r="N86" s="78"/>
      <c r="O86" s="78"/>
      <c r="P86" s="78"/>
      <c r="Q86" s="78"/>
      <c r="R86" s="78"/>
      <c r="S86" s="78"/>
      <c r="T86" s="78"/>
      <c r="U86" s="78"/>
      <c r="V86" s="36"/>
      <c r="W86" s="9"/>
    </row>
    <row r="87" spans="1:23" ht="16.5" x14ac:dyDescent="0.25">
      <c r="A87" s="79" t="s">
        <v>2</v>
      </c>
      <c r="B87" s="80">
        <f>SUM(C87:F87)</f>
        <v>1290</v>
      </c>
      <c r="C87" s="80">
        <f>SUM(C75:C86)</f>
        <v>62</v>
      </c>
      <c r="D87" s="80">
        <f>SUM(D75:D86)</f>
        <v>565</v>
      </c>
      <c r="E87" s="80">
        <f>SUM(E75:E86)</f>
        <v>466</v>
      </c>
      <c r="F87" s="81">
        <f>SUM(F75:F86)</f>
        <v>197</v>
      </c>
      <c r="G87" s="10"/>
      <c r="H87" s="10"/>
      <c r="I87" s="10"/>
      <c r="J87" s="10"/>
      <c r="K87" s="9"/>
      <c r="L87" s="82" t="s">
        <v>2</v>
      </c>
      <c r="M87" s="83">
        <f t="shared" ref="M87:V87" si="1">SUM(M75:M86)</f>
        <v>409</v>
      </c>
      <c r="N87" s="83">
        <f t="shared" si="1"/>
        <v>73</v>
      </c>
      <c r="O87" s="83">
        <f t="shared" si="1"/>
        <v>397</v>
      </c>
      <c r="P87" s="83">
        <f t="shared" si="1"/>
        <v>522</v>
      </c>
      <c r="Q87" s="83">
        <f t="shared" si="1"/>
        <v>59</v>
      </c>
      <c r="R87" s="83">
        <f t="shared" si="1"/>
        <v>199</v>
      </c>
      <c r="S87" s="83">
        <f t="shared" si="1"/>
        <v>141</v>
      </c>
      <c r="T87" s="83">
        <f t="shared" si="1"/>
        <v>126</v>
      </c>
      <c r="U87" s="83">
        <f t="shared" si="1"/>
        <v>60</v>
      </c>
      <c r="V87" s="84">
        <f t="shared" si="1"/>
        <v>78</v>
      </c>
      <c r="W87" s="9"/>
    </row>
    <row r="88" spans="1:23" ht="16.5" x14ac:dyDescent="0.25">
      <c r="A88" s="85" t="s">
        <v>39</v>
      </c>
      <c r="B88" s="86">
        <f>SUM(C88:F88)</f>
        <v>1</v>
      </c>
      <c r="C88" s="86">
        <f>+C87/B87</f>
        <v>4.8062015503875968E-2</v>
      </c>
      <c r="D88" s="86">
        <f>+D87/B87</f>
        <v>0.43798449612403101</v>
      </c>
      <c r="E88" s="86">
        <f>+E87/B87</f>
        <v>0.36124031007751939</v>
      </c>
      <c r="F88" s="86">
        <f>+F87/B87</f>
        <v>0.15271317829457365</v>
      </c>
      <c r="G88" s="10"/>
      <c r="H88" s="10"/>
      <c r="I88" s="10"/>
      <c r="J88" s="10"/>
      <c r="K88" s="9"/>
      <c r="L88" s="87" t="s">
        <v>39</v>
      </c>
      <c r="M88" s="88">
        <f t="shared" ref="M88:V88" si="2">+M87/$B$47</f>
        <v>0.31705426356589145</v>
      </c>
      <c r="N88" s="88">
        <f t="shared" si="2"/>
        <v>5.6589147286821705E-2</v>
      </c>
      <c r="O88" s="88">
        <f t="shared" si="2"/>
        <v>0.30775193798449613</v>
      </c>
      <c r="P88" s="88">
        <f t="shared" si="2"/>
        <v>0.40465116279069768</v>
      </c>
      <c r="Q88" s="88">
        <f t="shared" si="2"/>
        <v>4.5736434108527131E-2</v>
      </c>
      <c r="R88" s="88">
        <f t="shared" si="2"/>
        <v>0.15426356589147286</v>
      </c>
      <c r="S88" s="88">
        <f t="shared" si="2"/>
        <v>0.10930232558139535</v>
      </c>
      <c r="T88" s="88">
        <f t="shared" si="2"/>
        <v>9.7674418604651161E-2</v>
      </c>
      <c r="U88" s="88">
        <f t="shared" si="2"/>
        <v>4.6511627906976744E-2</v>
      </c>
      <c r="V88" s="88">
        <f t="shared" si="2"/>
        <v>6.0465116279069767E-2</v>
      </c>
      <c r="W88" s="9"/>
    </row>
    <row r="89" spans="1:23" s="9" customFormat="1" x14ac:dyDescent="0.25">
      <c r="L89" s="89" t="s">
        <v>72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196" t="s">
        <v>73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163" t="s">
        <v>74</v>
      </c>
      <c r="B93" s="163"/>
      <c r="C93" s="163"/>
      <c r="D93" s="163"/>
      <c r="E93" s="163"/>
      <c r="F93" s="163"/>
      <c r="G93" s="163"/>
      <c r="H93" s="163"/>
      <c r="I93" s="10"/>
      <c r="J93" s="10"/>
      <c r="K93" s="10"/>
      <c r="L93" s="10"/>
      <c r="M93" s="10"/>
      <c r="N93" s="10"/>
      <c r="O93" s="10"/>
      <c r="P93" s="10"/>
      <c r="Q93" s="188" t="s">
        <v>75</v>
      </c>
      <c r="R93" s="188"/>
      <c r="S93" s="188"/>
      <c r="T93" s="188"/>
      <c r="U93" s="188"/>
      <c r="V93" s="188"/>
    </row>
    <row r="94" spans="1:23" ht="36" customHeight="1" x14ac:dyDescent="0.25">
      <c r="A94" s="206" t="s">
        <v>76</v>
      </c>
      <c r="B94" s="206"/>
      <c r="C94" s="206"/>
      <c r="D94" s="206"/>
      <c r="E94" s="206"/>
      <c r="F94" s="206"/>
      <c r="G94" s="206"/>
      <c r="H94" s="206"/>
      <c r="I94" s="10"/>
      <c r="J94" s="10"/>
      <c r="K94" s="10"/>
      <c r="L94" s="10"/>
      <c r="M94" s="10"/>
      <c r="N94" s="10"/>
      <c r="O94" s="10"/>
      <c r="P94" s="10"/>
      <c r="Q94" s="187" t="s">
        <v>77</v>
      </c>
      <c r="R94" s="187"/>
      <c r="S94" s="187"/>
      <c r="T94" s="187"/>
      <c r="U94" s="187"/>
      <c r="V94" s="90"/>
    </row>
    <row r="95" spans="1:23" ht="14.45" customHeight="1" x14ac:dyDescent="0.25">
      <c r="A95" s="207" t="s">
        <v>5</v>
      </c>
      <c r="B95" s="198" t="s">
        <v>34</v>
      </c>
      <c r="C95" s="198" t="s">
        <v>78</v>
      </c>
      <c r="D95" s="198"/>
      <c r="E95" s="198" t="s">
        <v>79</v>
      </c>
      <c r="F95" s="198"/>
      <c r="G95" s="198" t="s">
        <v>80</v>
      </c>
      <c r="H95" s="201"/>
      <c r="I95" s="10"/>
      <c r="J95" s="10"/>
      <c r="K95" s="10"/>
      <c r="L95" s="10"/>
      <c r="M95" s="10"/>
      <c r="N95" s="10"/>
      <c r="O95" s="10"/>
      <c r="P95" s="10"/>
      <c r="Q95" s="203" t="s">
        <v>1</v>
      </c>
      <c r="R95" s="189" t="s">
        <v>34</v>
      </c>
      <c r="S95" s="189" t="s">
        <v>81</v>
      </c>
      <c r="T95" s="189" t="s">
        <v>82</v>
      </c>
      <c r="U95" s="192" t="s">
        <v>83</v>
      </c>
    </row>
    <row r="96" spans="1:23" x14ac:dyDescent="0.25">
      <c r="A96" s="208"/>
      <c r="B96" s="199"/>
      <c r="C96" s="199"/>
      <c r="D96" s="199"/>
      <c r="E96" s="199"/>
      <c r="F96" s="199"/>
      <c r="G96" s="199"/>
      <c r="H96" s="202"/>
      <c r="I96" s="10"/>
      <c r="J96" s="10"/>
      <c r="K96" s="10" t="s">
        <v>84</v>
      </c>
      <c r="L96" s="91">
        <f>SUM(C110:D110)</f>
        <v>772</v>
      </c>
      <c r="M96" s="10">
        <f>L96/$M$47</f>
        <v>0.59844961240310079</v>
      </c>
      <c r="N96" s="10"/>
      <c r="O96" s="10"/>
      <c r="P96" s="10"/>
      <c r="Q96" s="204"/>
      <c r="R96" s="190"/>
      <c r="S96" s="190"/>
      <c r="T96" s="190"/>
      <c r="U96" s="193"/>
    </row>
    <row r="97" spans="1:37" ht="16.5" x14ac:dyDescent="0.25">
      <c r="A97" s="209"/>
      <c r="B97" s="200"/>
      <c r="C97" s="92" t="s">
        <v>38</v>
      </c>
      <c r="D97" s="92" t="s">
        <v>3</v>
      </c>
      <c r="E97" s="92" t="s">
        <v>38</v>
      </c>
      <c r="F97" s="92" t="s">
        <v>3</v>
      </c>
      <c r="G97" s="92" t="s">
        <v>38</v>
      </c>
      <c r="H97" s="93" t="s">
        <v>3</v>
      </c>
      <c r="I97" s="10"/>
      <c r="J97" s="10"/>
      <c r="K97" s="10" t="s">
        <v>85</v>
      </c>
      <c r="L97" s="91">
        <f>SUM(E110:F110)</f>
        <v>374</v>
      </c>
      <c r="M97" s="10">
        <f>L97/$M$47</f>
        <v>0.28992248062015502</v>
      </c>
      <c r="N97" s="10"/>
      <c r="O97" s="10"/>
      <c r="P97" s="10"/>
      <c r="Q97" s="205"/>
      <c r="R97" s="191"/>
      <c r="S97" s="191"/>
      <c r="T97" s="191"/>
      <c r="U97" s="194"/>
    </row>
    <row r="98" spans="1:37" ht="16.5" x14ac:dyDescent="0.25">
      <c r="A98" s="25" t="s">
        <v>6</v>
      </c>
      <c r="B98" s="94">
        <v>143</v>
      </c>
      <c r="C98" s="95">
        <v>4</v>
      </c>
      <c r="D98" s="95">
        <v>82</v>
      </c>
      <c r="E98" s="95">
        <v>12</v>
      </c>
      <c r="F98" s="95">
        <v>30</v>
      </c>
      <c r="G98" s="95">
        <v>0</v>
      </c>
      <c r="H98" s="95">
        <v>15</v>
      </c>
      <c r="I98" s="10"/>
      <c r="J98" s="10"/>
      <c r="K98" s="10" t="s">
        <v>86</v>
      </c>
      <c r="L98" s="91">
        <f>SUM(G110:H110)</f>
        <v>144</v>
      </c>
      <c r="M98" s="10">
        <f>L98/$M$47</f>
        <v>0.11162790697674418</v>
      </c>
      <c r="N98" s="10"/>
      <c r="O98" s="10"/>
      <c r="P98" s="10"/>
      <c r="Q98" s="25" t="s">
        <v>6</v>
      </c>
      <c r="R98" s="160">
        <v>143</v>
      </c>
      <c r="S98" s="76">
        <v>51</v>
      </c>
      <c r="T98" s="76">
        <v>89</v>
      </c>
      <c r="U98" s="28">
        <v>3</v>
      </c>
    </row>
    <row r="99" spans="1:37" ht="16.5" x14ac:dyDescent="0.25">
      <c r="A99" s="29" t="s">
        <v>7</v>
      </c>
      <c r="B99" s="96">
        <v>126</v>
      </c>
      <c r="C99" s="95">
        <v>5</v>
      </c>
      <c r="D99" s="95">
        <v>83</v>
      </c>
      <c r="E99" s="95">
        <v>8</v>
      </c>
      <c r="F99" s="95">
        <v>22</v>
      </c>
      <c r="G99" s="95">
        <v>0</v>
      </c>
      <c r="H99" s="95">
        <v>8</v>
      </c>
      <c r="I99" s="10"/>
      <c r="J99" s="10"/>
      <c r="K99" s="10"/>
      <c r="L99" s="10"/>
      <c r="M99" s="10"/>
      <c r="N99" s="10"/>
      <c r="O99" s="10"/>
      <c r="P99" s="10"/>
      <c r="Q99" s="29" t="s">
        <v>7</v>
      </c>
      <c r="R99" s="159">
        <v>126</v>
      </c>
      <c r="S99" s="77">
        <v>62</v>
      </c>
      <c r="T99" s="77">
        <v>60</v>
      </c>
      <c r="U99" s="32">
        <v>4</v>
      </c>
    </row>
    <row r="100" spans="1:37" ht="16.5" x14ac:dyDescent="0.25">
      <c r="A100" s="29" t="s">
        <v>8</v>
      </c>
      <c r="B100" s="96">
        <v>227</v>
      </c>
      <c r="C100" s="95">
        <v>4</v>
      </c>
      <c r="D100" s="95">
        <v>115</v>
      </c>
      <c r="E100" s="95">
        <v>19</v>
      </c>
      <c r="F100" s="95">
        <v>58</v>
      </c>
      <c r="G100" s="95">
        <v>0</v>
      </c>
      <c r="H100" s="95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8</v>
      </c>
      <c r="R100" s="159">
        <v>227</v>
      </c>
      <c r="S100" s="77">
        <v>100</v>
      </c>
      <c r="T100" s="77">
        <v>118</v>
      </c>
      <c r="U100" s="32">
        <v>9</v>
      </c>
    </row>
    <row r="101" spans="1:37" ht="16.5" x14ac:dyDescent="0.25">
      <c r="A101" s="29" t="s">
        <v>9</v>
      </c>
      <c r="B101" s="96">
        <v>161</v>
      </c>
      <c r="C101" s="95">
        <v>2</v>
      </c>
      <c r="D101" s="95">
        <v>94</v>
      </c>
      <c r="E101" s="95">
        <v>20</v>
      </c>
      <c r="F101" s="95">
        <v>20</v>
      </c>
      <c r="G101" s="95">
        <v>0</v>
      </c>
      <c r="H101" s="95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9</v>
      </c>
      <c r="R101" s="159">
        <v>161</v>
      </c>
      <c r="S101" s="77">
        <v>78</v>
      </c>
      <c r="T101" s="77">
        <v>77</v>
      </c>
      <c r="U101" s="32">
        <v>6</v>
      </c>
    </row>
    <row r="102" spans="1:37" ht="16.5" x14ac:dyDescent="0.25">
      <c r="A102" s="29" t="s">
        <v>10</v>
      </c>
      <c r="B102" s="96">
        <v>148</v>
      </c>
      <c r="C102" s="95">
        <v>6</v>
      </c>
      <c r="D102" s="95">
        <v>89</v>
      </c>
      <c r="E102" s="95">
        <v>18</v>
      </c>
      <c r="F102" s="95">
        <v>24</v>
      </c>
      <c r="G102" s="95">
        <v>0</v>
      </c>
      <c r="H102" s="95">
        <v>11</v>
      </c>
      <c r="I102" s="10"/>
      <c r="J102" s="10"/>
      <c r="K102" s="10"/>
      <c r="L102" s="10"/>
      <c r="M102" s="10"/>
      <c r="N102" s="10"/>
      <c r="O102" s="10"/>
      <c r="P102" s="10"/>
      <c r="Q102" s="29" t="s">
        <v>10</v>
      </c>
      <c r="R102" s="159">
        <v>148</v>
      </c>
      <c r="S102" s="77">
        <v>74</v>
      </c>
      <c r="T102" s="77">
        <v>71</v>
      </c>
      <c r="U102" s="32">
        <v>3</v>
      </c>
    </row>
    <row r="103" spans="1:37" ht="16.5" x14ac:dyDescent="0.25">
      <c r="A103" s="29" t="s">
        <v>11</v>
      </c>
      <c r="B103" s="96">
        <v>160</v>
      </c>
      <c r="C103" s="95">
        <v>1</v>
      </c>
      <c r="D103" s="95">
        <v>88</v>
      </c>
      <c r="E103" s="95">
        <v>18</v>
      </c>
      <c r="F103" s="95">
        <v>33</v>
      </c>
      <c r="G103" s="95">
        <v>0</v>
      </c>
      <c r="H103" s="95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11</v>
      </c>
      <c r="R103" s="159">
        <v>160</v>
      </c>
      <c r="S103" s="77">
        <v>84</v>
      </c>
      <c r="T103" s="77">
        <v>69</v>
      </c>
      <c r="U103" s="32">
        <v>7</v>
      </c>
    </row>
    <row r="104" spans="1:37" ht="16.5" x14ac:dyDescent="0.25">
      <c r="A104" s="29" t="s">
        <v>12</v>
      </c>
      <c r="B104" s="96">
        <v>168</v>
      </c>
      <c r="C104" s="95">
        <v>6</v>
      </c>
      <c r="D104" s="95">
        <v>108</v>
      </c>
      <c r="E104" s="95">
        <v>15</v>
      </c>
      <c r="F104" s="95">
        <v>28</v>
      </c>
      <c r="G104" s="95">
        <v>0</v>
      </c>
      <c r="H104" s="95">
        <v>11</v>
      </c>
      <c r="I104" s="10"/>
      <c r="J104" s="10"/>
      <c r="K104" s="10"/>
      <c r="L104" s="10"/>
      <c r="M104" s="10"/>
      <c r="N104" s="10"/>
      <c r="O104" s="10"/>
      <c r="P104" s="10"/>
      <c r="Q104" s="29" t="s">
        <v>12</v>
      </c>
      <c r="R104" s="159">
        <v>168</v>
      </c>
      <c r="S104" s="77">
        <v>91</v>
      </c>
      <c r="T104" s="77">
        <v>70</v>
      </c>
      <c r="U104" s="32">
        <v>7</v>
      </c>
    </row>
    <row r="105" spans="1:37" ht="16.5" x14ac:dyDescent="0.25">
      <c r="A105" s="29" t="s">
        <v>13</v>
      </c>
      <c r="B105" s="96">
        <v>157</v>
      </c>
      <c r="C105" s="95">
        <v>0</v>
      </c>
      <c r="D105" s="95">
        <v>85</v>
      </c>
      <c r="E105" s="95">
        <v>16</v>
      </c>
      <c r="F105" s="95">
        <v>33</v>
      </c>
      <c r="G105" s="95">
        <v>0</v>
      </c>
      <c r="H105" s="95">
        <v>23</v>
      </c>
      <c r="I105" s="10"/>
      <c r="J105" s="10"/>
      <c r="K105" s="10"/>
      <c r="L105" s="10"/>
      <c r="M105" s="10"/>
      <c r="N105" s="10"/>
      <c r="O105" s="10"/>
      <c r="P105" s="10"/>
      <c r="Q105" s="29" t="s">
        <v>13</v>
      </c>
      <c r="R105" s="159">
        <v>157</v>
      </c>
      <c r="S105" s="77">
        <v>65</v>
      </c>
      <c r="T105" s="77">
        <v>83</v>
      </c>
      <c r="U105" s="32">
        <v>9</v>
      </c>
    </row>
    <row r="106" spans="1:37" ht="16.5" x14ac:dyDescent="0.25">
      <c r="A106" s="29" t="s">
        <v>14</v>
      </c>
      <c r="B106" s="96"/>
      <c r="C106" s="95"/>
      <c r="D106" s="95"/>
      <c r="E106" s="95"/>
      <c r="F106" s="95"/>
      <c r="G106" s="95"/>
      <c r="H106" s="95"/>
      <c r="I106" s="10"/>
      <c r="J106" s="10"/>
      <c r="K106" s="10"/>
      <c r="L106" s="10"/>
      <c r="M106" s="10"/>
      <c r="N106" s="10"/>
      <c r="O106" s="10"/>
      <c r="P106" s="10"/>
      <c r="Q106" s="29" t="s">
        <v>14</v>
      </c>
      <c r="R106" s="159"/>
      <c r="S106" s="77"/>
      <c r="T106" s="77"/>
      <c r="U106" s="32"/>
    </row>
    <row r="107" spans="1:37" ht="16.5" x14ac:dyDescent="0.25">
      <c r="A107" s="29" t="s">
        <v>15</v>
      </c>
      <c r="B107" s="96"/>
      <c r="C107" s="95"/>
      <c r="D107" s="95"/>
      <c r="E107" s="95"/>
      <c r="F107" s="95"/>
      <c r="G107" s="95"/>
      <c r="H107" s="95"/>
      <c r="I107" s="10"/>
      <c r="J107" s="10"/>
      <c r="K107" s="10"/>
      <c r="L107" s="10"/>
      <c r="M107" s="10"/>
      <c r="N107" s="10"/>
      <c r="O107" s="10"/>
      <c r="P107" s="10"/>
      <c r="Q107" s="29" t="s">
        <v>15</v>
      </c>
      <c r="R107" s="159"/>
      <c r="S107" s="77"/>
      <c r="T107" s="77"/>
      <c r="U107" s="32"/>
    </row>
    <row r="108" spans="1:37" ht="16.5" x14ac:dyDescent="0.25">
      <c r="A108" s="29" t="s">
        <v>16</v>
      </c>
      <c r="B108" s="96"/>
      <c r="C108" s="95"/>
      <c r="D108" s="95"/>
      <c r="E108" s="95"/>
      <c r="F108" s="95"/>
      <c r="G108" s="95"/>
      <c r="H108" s="95"/>
      <c r="I108" s="10"/>
      <c r="J108" s="10"/>
      <c r="K108" s="10"/>
      <c r="L108" s="10"/>
      <c r="M108" s="10"/>
      <c r="N108" s="10"/>
      <c r="O108" s="10"/>
      <c r="P108" s="10"/>
      <c r="Q108" s="29" t="s">
        <v>16</v>
      </c>
      <c r="R108" s="159"/>
      <c r="S108" s="77"/>
      <c r="T108" s="77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17</v>
      </c>
      <c r="B109" s="97"/>
      <c r="C109" s="95"/>
      <c r="D109" s="95"/>
      <c r="E109" s="95"/>
      <c r="F109" s="95"/>
      <c r="G109" s="95"/>
      <c r="H109" s="95"/>
      <c r="I109" s="10"/>
      <c r="J109" s="10"/>
      <c r="K109" s="10"/>
      <c r="L109" s="10"/>
      <c r="M109" s="10"/>
      <c r="N109" s="10"/>
      <c r="O109" s="10"/>
      <c r="P109" s="10"/>
      <c r="Q109" s="33" t="s">
        <v>17</v>
      </c>
      <c r="R109" s="158"/>
      <c r="S109" s="78"/>
      <c r="T109" s="78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98" t="s">
        <v>2</v>
      </c>
      <c r="B110" s="99">
        <f t="shared" ref="B110:H110" si="3">SUM(B98:B109)</f>
        <v>1290</v>
      </c>
      <c r="C110" s="99">
        <f t="shared" si="3"/>
        <v>28</v>
      </c>
      <c r="D110" s="99">
        <f t="shared" si="3"/>
        <v>744</v>
      </c>
      <c r="E110" s="99">
        <f t="shared" si="3"/>
        <v>126</v>
      </c>
      <c r="F110" s="99">
        <f t="shared" si="3"/>
        <v>248</v>
      </c>
      <c r="G110" s="99">
        <f t="shared" si="3"/>
        <v>0</v>
      </c>
      <c r="H110" s="100">
        <f t="shared" si="3"/>
        <v>144</v>
      </c>
      <c r="I110" s="10"/>
      <c r="J110" s="10"/>
      <c r="K110" s="10"/>
      <c r="L110" s="10"/>
      <c r="M110" s="10"/>
      <c r="N110" s="10"/>
      <c r="O110" s="10"/>
      <c r="P110" s="10"/>
      <c r="Q110" s="101" t="s">
        <v>2</v>
      </c>
      <c r="R110" s="102">
        <f>SUM(S110:U110)</f>
        <v>1290</v>
      </c>
      <c r="S110" s="102">
        <f>SUM(S98:S109)</f>
        <v>605</v>
      </c>
      <c r="T110" s="102">
        <f>SUM(T98:T109)</f>
        <v>637</v>
      </c>
      <c r="U110" s="103">
        <f>SUM(U98:U109)</f>
        <v>48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4" t="s">
        <v>39</v>
      </c>
      <c r="B111" s="105">
        <f t="shared" ref="B111:H111" si="4">+B110/$B$110</f>
        <v>1</v>
      </c>
      <c r="C111" s="105">
        <f t="shared" si="4"/>
        <v>2.1705426356589147E-2</v>
      </c>
      <c r="D111" s="105">
        <f t="shared" si="4"/>
        <v>0.57674418604651168</v>
      </c>
      <c r="E111" s="105">
        <f t="shared" si="4"/>
        <v>9.7674418604651161E-2</v>
      </c>
      <c r="F111" s="105">
        <f t="shared" si="4"/>
        <v>0.19224806201550387</v>
      </c>
      <c r="G111" s="105">
        <f t="shared" si="4"/>
        <v>0</v>
      </c>
      <c r="H111" s="105">
        <f t="shared" si="4"/>
        <v>0.11162790697674418</v>
      </c>
      <c r="I111" s="10"/>
      <c r="J111" s="10"/>
      <c r="K111" s="10"/>
      <c r="L111" s="10"/>
      <c r="M111" s="10"/>
      <c r="N111" s="10"/>
      <c r="O111" s="10"/>
      <c r="P111" s="10"/>
      <c r="Q111" s="87" t="s">
        <v>39</v>
      </c>
      <c r="R111" s="88">
        <f>SUM(S111:U111)</f>
        <v>1</v>
      </c>
      <c r="S111" s="88">
        <f>+S110/R110</f>
        <v>0.4689922480620155</v>
      </c>
      <c r="T111" s="88">
        <f>+T110/R110</f>
        <v>0.4937984496124031</v>
      </c>
      <c r="U111" s="88">
        <f>+U110/R110</f>
        <v>3.7209302325581395E-2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195" t="s">
        <v>87</v>
      </c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186" t="s">
        <v>88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183" t="s">
        <v>89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184" t="s">
        <v>90</v>
      </c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R119" s="106"/>
      <c r="S119" s="106"/>
      <c r="T119" s="106"/>
      <c r="U119" s="106"/>
      <c r="V119" s="106"/>
    </row>
    <row r="120" spans="1:37" s="9" customFormat="1" ht="18" customHeight="1" x14ac:dyDescent="0.25">
      <c r="A120" s="163" t="s">
        <v>91</v>
      </c>
      <c r="B120" s="163"/>
      <c r="C120" s="163"/>
      <c r="D120" s="163"/>
      <c r="E120" s="163"/>
      <c r="F120" s="163"/>
      <c r="G120" s="163"/>
      <c r="H120" s="163"/>
      <c r="I120" s="163"/>
      <c r="J120" s="163"/>
      <c r="K120" s="107"/>
    </row>
    <row r="121" spans="1:37" s="9" customFormat="1" ht="18" customHeight="1" x14ac:dyDescent="0.25">
      <c r="A121" s="168" t="s">
        <v>92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07"/>
    </row>
    <row r="122" spans="1:37" s="9" customFormat="1" ht="5.45" customHeight="1" x14ac:dyDescent="0.2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</row>
    <row r="123" spans="1:37" s="9" customFormat="1" ht="18" customHeight="1" x14ac:dyDescent="0.25">
      <c r="A123" s="179" t="s">
        <v>93</v>
      </c>
      <c r="B123" s="179"/>
      <c r="C123" s="179"/>
      <c r="D123" s="179"/>
      <c r="E123" s="179"/>
      <c r="F123" s="179" t="s">
        <v>94</v>
      </c>
      <c r="G123" s="179" t="s">
        <v>95</v>
      </c>
      <c r="H123" s="179" t="s">
        <v>96</v>
      </c>
      <c r="I123" s="179" t="s">
        <v>97</v>
      </c>
      <c r="J123" s="179" t="s">
        <v>98</v>
      </c>
      <c r="K123" s="179" t="s">
        <v>99</v>
      </c>
    </row>
    <row r="124" spans="1:37" s="9" customFormat="1" ht="18" customHeight="1" x14ac:dyDescent="0.2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</row>
    <row r="125" spans="1:37" s="9" customFormat="1" ht="18" customHeight="1" x14ac:dyDescent="0.25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</row>
    <row r="126" spans="1:37" s="9" customFormat="1" ht="18" customHeight="1" x14ac:dyDescent="0.25">
      <c r="A126" s="180" t="s">
        <v>100</v>
      </c>
      <c r="B126" s="181"/>
      <c r="C126" s="181"/>
      <c r="D126" s="181"/>
      <c r="E126" s="181"/>
      <c r="F126" s="94">
        <v>1290</v>
      </c>
      <c r="G126" s="95">
        <v>119</v>
      </c>
      <c r="H126" s="95">
        <v>438</v>
      </c>
      <c r="I126" s="95">
        <v>353</v>
      </c>
      <c r="J126" s="95">
        <v>276</v>
      </c>
      <c r="K126" s="108">
        <v>104</v>
      </c>
    </row>
    <row r="127" spans="1:37" s="9" customFormat="1" ht="18" customHeight="1" x14ac:dyDescent="0.25">
      <c r="A127" s="172" t="s">
        <v>101</v>
      </c>
      <c r="B127" s="182"/>
      <c r="C127" s="182"/>
      <c r="D127" s="182"/>
      <c r="E127" s="182"/>
      <c r="F127" s="96">
        <v>758</v>
      </c>
      <c r="G127" s="109">
        <v>48</v>
      </c>
      <c r="H127" s="109">
        <v>433</v>
      </c>
      <c r="I127" s="109">
        <v>70</v>
      </c>
      <c r="J127" s="109">
        <v>138</v>
      </c>
      <c r="K127" s="110">
        <v>69</v>
      </c>
    </row>
    <row r="128" spans="1:37" s="9" customFormat="1" ht="18" customHeight="1" x14ac:dyDescent="0.25">
      <c r="A128" s="172" t="s">
        <v>102</v>
      </c>
      <c r="B128" s="182"/>
      <c r="C128" s="182"/>
      <c r="D128" s="182"/>
      <c r="E128" s="182"/>
      <c r="F128" s="96">
        <v>811</v>
      </c>
      <c r="G128" s="109">
        <v>29</v>
      </c>
      <c r="H128" s="109">
        <v>614</v>
      </c>
      <c r="I128" s="109">
        <v>18</v>
      </c>
      <c r="J128" s="109">
        <v>65</v>
      </c>
      <c r="K128" s="110">
        <v>85</v>
      </c>
    </row>
    <row r="129" spans="1:22" s="9" customFormat="1" ht="18" customHeight="1" x14ac:dyDescent="0.25">
      <c r="A129" s="172" t="s">
        <v>103</v>
      </c>
      <c r="B129" s="182"/>
      <c r="C129" s="182"/>
      <c r="D129" s="182"/>
      <c r="E129" s="182"/>
      <c r="F129" s="96">
        <v>746</v>
      </c>
      <c r="G129" s="109">
        <v>40</v>
      </c>
      <c r="H129" s="109">
        <v>101</v>
      </c>
      <c r="I129" s="109">
        <v>441</v>
      </c>
      <c r="J129" s="109">
        <v>89</v>
      </c>
      <c r="K129" s="110">
        <v>75</v>
      </c>
    </row>
    <row r="130" spans="1:22" s="9" customFormat="1" ht="18" customHeight="1" x14ac:dyDescent="0.25">
      <c r="A130" s="172" t="s">
        <v>104</v>
      </c>
      <c r="B130" s="182"/>
      <c r="C130" s="182"/>
      <c r="D130" s="182"/>
      <c r="E130" s="182"/>
      <c r="F130" s="96">
        <v>441</v>
      </c>
      <c r="G130" s="109">
        <v>59</v>
      </c>
      <c r="H130" s="109">
        <v>130</v>
      </c>
      <c r="I130" s="109">
        <v>97</v>
      </c>
      <c r="J130" s="109">
        <v>93</v>
      </c>
      <c r="K130" s="110">
        <v>62</v>
      </c>
    </row>
    <row r="131" spans="1:22" s="9" customFormat="1" ht="18" customHeight="1" x14ac:dyDescent="0.25">
      <c r="A131" s="172" t="s">
        <v>105</v>
      </c>
      <c r="B131" s="182"/>
      <c r="C131" s="182"/>
      <c r="D131" s="182"/>
      <c r="E131" s="182"/>
      <c r="F131" s="96">
        <v>918</v>
      </c>
      <c r="G131" s="109">
        <v>115</v>
      </c>
      <c r="H131" s="109">
        <v>243</v>
      </c>
      <c r="I131" s="109">
        <v>285</v>
      </c>
      <c r="J131" s="109">
        <v>207</v>
      </c>
      <c r="K131" s="110">
        <v>68</v>
      </c>
    </row>
    <row r="132" spans="1:22" s="9" customFormat="1" ht="18" customHeight="1" x14ac:dyDescent="0.25">
      <c r="A132" s="171" t="s">
        <v>106</v>
      </c>
      <c r="B132" s="171"/>
      <c r="C132" s="171"/>
      <c r="D132" s="171"/>
      <c r="E132" s="172"/>
      <c r="F132" s="96">
        <v>371</v>
      </c>
      <c r="G132" s="109">
        <v>51</v>
      </c>
      <c r="H132" s="109">
        <v>135</v>
      </c>
      <c r="I132" s="109">
        <v>109</v>
      </c>
      <c r="J132" s="109">
        <v>39</v>
      </c>
      <c r="K132" s="110">
        <v>37</v>
      </c>
    </row>
    <row r="133" spans="1:22" s="9" customFormat="1" ht="18" customHeight="1" x14ac:dyDescent="0.25">
      <c r="A133" s="169" t="s">
        <v>107</v>
      </c>
      <c r="B133" s="169"/>
      <c r="C133" s="169"/>
      <c r="D133" s="169"/>
      <c r="E133" s="170"/>
      <c r="F133" s="96">
        <v>146</v>
      </c>
      <c r="G133" s="109">
        <v>0</v>
      </c>
      <c r="H133" s="109">
        <v>127</v>
      </c>
      <c r="I133" s="109">
        <v>0</v>
      </c>
      <c r="J133" s="109">
        <v>0</v>
      </c>
      <c r="K133" s="110">
        <v>19</v>
      </c>
    </row>
    <row r="134" spans="1:22" s="9" customFormat="1" ht="18" customHeight="1" x14ac:dyDescent="0.25">
      <c r="A134" s="171" t="s">
        <v>108</v>
      </c>
      <c r="B134" s="171"/>
      <c r="C134" s="171"/>
      <c r="D134" s="171"/>
      <c r="E134" s="172"/>
      <c r="F134" s="96">
        <v>340</v>
      </c>
      <c r="G134" s="109">
        <v>23</v>
      </c>
      <c r="H134" s="109">
        <v>51</v>
      </c>
      <c r="I134" s="109">
        <v>134</v>
      </c>
      <c r="J134" s="109">
        <v>88</v>
      </c>
      <c r="K134" s="110">
        <v>44</v>
      </c>
    </row>
    <row r="135" spans="1:22" s="9" customFormat="1" ht="28.15" customHeight="1" x14ac:dyDescent="0.25">
      <c r="A135" s="169" t="s">
        <v>109</v>
      </c>
      <c r="B135" s="169"/>
      <c r="C135" s="169"/>
      <c r="D135" s="169"/>
      <c r="E135" s="170"/>
      <c r="F135" s="96">
        <v>95</v>
      </c>
      <c r="G135" s="109">
        <v>7</v>
      </c>
      <c r="H135" s="109">
        <v>41</v>
      </c>
      <c r="I135" s="109">
        <v>11</v>
      </c>
      <c r="J135" s="109">
        <v>20</v>
      </c>
      <c r="K135" s="110">
        <v>16</v>
      </c>
    </row>
    <row r="136" spans="1:22" s="9" customFormat="1" ht="18" customHeight="1" x14ac:dyDescent="0.25">
      <c r="A136" s="171" t="s">
        <v>110</v>
      </c>
      <c r="B136" s="171"/>
      <c r="C136" s="171"/>
      <c r="D136" s="171"/>
      <c r="E136" s="172"/>
      <c r="F136" s="96">
        <v>18</v>
      </c>
      <c r="G136" s="109">
        <v>1</v>
      </c>
      <c r="H136" s="109">
        <v>12</v>
      </c>
      <c r="I136" s="109">
        <v>0</v>
      </c>
      <c r="J136" s="109">
        <v>4</v>
      </c>
      <c r="K136" s="110">
        <v>1</v>
      </c>
    </row>
    <row r="137" spans="1:22" s="9" customFormat="1" ht="28.15" customHeight="1" x14ac:dyDescent="0.25">
      <c r="A137" s="169" t="s">
        <v>111</v>
      </c>
      <c r="B137" s="169"/>
      <c r="C137" s="169"/>
      <c r="D137" s="169"/>
      <c r="E137" s="170"/>
      <c r="F137" s="96">
        <v>4</v>
      </c>
      <c r="G137" s="109">
        <v>2</v>
      </c>
      <c r="H137" s="109">
        <v>1</v>
      </c>
      <c r="I137" s="109">
        <v>0</v>
      </c>
      <c r="J137" s="109">
        <v>1</v>
      </c>
      <c r="K137" s="110">
        <v>0</v>
      </c>
    </row>
    <row r="138" spans="1:22" s="9" customFormat="1" ht="18" customHeight="1" x14ac:dyDescent="0.25">
      <c r="A138" s="171" t="s">
        <v>112</v>
      </c>
      <c r="B138" s="171"/>
      <c r="C138" s="171"/>
      <c r="D138" s="171"/>
      <c r="E138" s="172"/>
      <c r="F138" s="96">
        <v>2</v>
      </c>
      <c r="G138" s="109">
        <v>0</v>
      </c>
      <c r="H138" s="109">
        <v>1</v>
      </c>
      <c r="I138" s="109">
        <v>1</v>
      </c>
      <c r="J138" s="109">
        <v>0</v>
      </c>
      <c r="K138" s="110">
        <v>0</v>
      </c>
    </row>
    <row r="139" spans="1:22" s="9" customFormat="1" ht="18" customHeight="1" x14ac:dyDescent="0.25">
      <c r="A139" s="171" t="s">
        <v>113</v>
      </c>
      <c r="B139" s="171"/>
      <c r="C139" s="171"/>
      <c r="D139" s="171"/>
      <c r="E139" s="172"/>
      <c r="F139" s="96">
        <v>60</v>
      </c>
      <c r="G139" s="109">
        <v>3</v>
      </c>
      <c r="H139" s="109">
        <v>26</v>
      </c>
      <c r="I139" s="109">
        <v>5</v>
      </c>
      <c r="J139" s="109">
        <v>11</v>
      </c>
      <c r="K139" s="110">
        <v>15</v>
      </c>
    </row>
    <row r="140" spans="1:22" s="9" customFormat="1" ht="18" customHeight="1" x14ac:dyDescent="0.25">
      <c r="A140" s="171" t="s">
        <v>114</v>
      </c>
      <c r="B140" s="171"/>
      <c r="C140" s="171"/>
      <c r="D140" s="171"/>
      <c r="E140" s="172"/>
      <c r="F140" s="96">
        <v>591</v>
      </c>
      <c r="G140" s="109">
        <v>39</v>
      </c>
      <c r="H140" s="109">
        <v>333</v>
      </c>
      <c r="I140" s="109">
        <v>134</v>
      </c>
      <c r="J140" s="109">
        <v>73</v>
      </c>
      <c r="K140" s="110">
        <v>12</v>
      </c>
      <c r="R140" s="106"/>
    </row>
    <row r="141" spans="1:22" s="9" customFormat="1" ht="18" customHeight="1" x14ac:dyDescent="0.25">
      <c r="A141" s="171" t="s">
        <v>115</v>
      </c>
      <c r="B141" s="171"/>
      <c r="C141" s="171"/>
      <c r="D141" s="171"/>
      <c r="E141" s="172"/>
      <c r="F141" s="96">
        <v>48</v>
      </c>
      <c r="G141" s="109">
        <v>4</v>
      </c>
      <c r="H141" s="109">
        <v>23</v>
      </c>
      <c r="I141" s="109">
        <v>11</v>
      </c>
      <c r="J141" s="109">
        <v>9</v>
      </c>
      <c r="K141" s="110">
        <v>1</v>
      </c>
      <c r="R141" s="106"/>
    </row>
    <row r="142" spans="1:22" s="9" customFormat="1" ht="18" customHeight="1" x14ac:dyDescent="0.25">
      <c r="A142" s="169" t="s">
        <v>116</v>
      </c>
      <c r="B142" s="169"/>
      <c r="C142" s="169"/>
      <c r="D142" s="169"/>
      <c r="E142" s="170"/>
      <c r="F142" s="96">
        <v>52</v>
      </c>
      <c r="G142" s="109">
        <v>10</v>
      </c>
      <c r="H142" s="109">
        <v>10</v>
      </c>
      <c r="I142" s="109">
        <v>23</v>
      </c>
      <c r="J142" s="109">
        <v>9</v>
      </c>
      <c r="K142" s="110">
        <v>0</v>
      </c>
      <c r="R142" s="106"/>
      <c r="S142" s="107"/>
      <c r="T142" s="107"/>
      <c r="U142" s="107"/>
      <c r="V142" s="107"/>
    </row>
    <row r="143" spans="1:22" s="9" customFormat="1" ht="18" customHeight="1" x14ac:dyDescent="0.25">
      <c r="A143" s="171" t="s">
        <v>117</v>
      </c>
      <c r="B143" s="171"/>
      <c r="C143" s="171"/>
      <c r="D143" s="171"/>
      <c r="E143" s="172"/>
      <c r="F143" s="96">
        <v>166</v>
      </c>
      <c r="G143" s="109">
        <v>32</v>
      </c>
      <c r="H143" s="109">
        <v>85</v>
      </c>
      <c r="I143" s="109">
        <v>27</v>
      </c>
      <c r="J143" s="109">
        <v>22</v>
      </c>
      <c r="K143" s="110">
        <v>0</v>
      </c>
      <c r="R143" s="106"/>
      <c r="S143" s="107"/>
      <c r="T143" s="107"/>
      <c r="U143" s="107"/>
      <c r="V143" s="107"/>
    </row>
    <row r="144" spans="1:22" s="9" customFormat="1" ht="18" customHeight="1" x14ac:dyDescent="0.25">
      <c r="A144" s="173" t="s">
        <v>118</v>
      </c>
      <c r="B144" s="173"/>
      <c r="C144" s="173"/>
      <c r="D144" s="173"/>
      <c r="E144" s="174"/>
      <c r="F144" s="97">
        <v>793</v>
      </c>
      <c r="G144" s="111">
        <v>117</v>
      </c>
      <c r="H144" s="111">
        <v>318</v>
      </c>
      <c r="I144" s="111">
        <v>281</v>
      </c>
      <c r="J144" s="111">
        <v>65</v>
      </c>
      <c r="K144" s="112">
        <v>12</v>
      </c>
      <c r="R144" s="106"/>
      <c r="S144" s="107"/>
      <c r="T144" s="107"/>
      <c r="U144" s="107"/>
      <c r="V144" s="107"/>
    </row>
    <row r="145" spans="1:22" s="9" customFormat="1" ht="18" customHeight="1" x14ac:dyDescent="0.25">
      <c r="A145" s="175" t="s">
        <v>2</v>
      </c>
      <c r="B145" s="175"/>
      <c r="C145" s="175"/>
      <c r="D145" s="175"/>
      <c r="E145" s="176"/>
      <c r="F145" s="113">
        <f t="shared" ref="F145:K145" si="5">SUM(F126:F144)</f>
        <v>7650</v>
      </c>
      <c r="G145" s="113">
        <f t="shared" si="5"/>
        <v>699</v>
      </c>
      <c r="H145" s="113">
        <f t="shared" si="5"/>
        <v>3122</v>
      </c>
      <c r="I145" s="113">
        <f t="shared" si="5"/>
        <v>2000</v>
      </c>
      <c r="J145" s="113">
        <f t="shared" si="5"/>
        <v>1209</v>
      </c>
      <c r="K145" s="113">
        <f t="shared" si="5"/>
        <v>620</v>
      </c>
      <c r="R145" s="106"/>
      <c r="S145" s="107"/>
      <c r="T145" s="107"/>
      <c r="U145" s="107"/>
      <c r="V145" s="107"/>
    </row>
    <row r="146" spans="1:22" s="9" customFormat="1" ht="18" customHeight="1" x14ac:dyDescent="0.25">
      <c r="A146" s="177" t="s">
        <v>39</v>
      </c>
      <c r="B146" s="177"/>
      <c r="C146" s="177"/>
      <c r="D146" s="177"/>
      <c r="E146" s="178"/>
      <c r="F146" s="114">
        <f>+F145/F145</f>
        <v>1</v>
      </c>
      <c r="G146" s="115">
        <f>+G145/$F$145</f>
        <v>9.137254901960784E-2</v>
      </c>
      <c r="H146" s="115">
        <f>+H145/$F$145</f>
        <v>0.40810457516339871</v>
      </c>
      <c r="I146" s="115">
        <f>+I145/$F$145</f>
        <v>0.26143790849673204</v>
      </c>
      <c r="J146" s="115">
        <f>+J145/$F$145</f>
        <v>0.15803921568627452</v>
      </c>
      <c r="K146" s="115">
        <f>+K145/$F$145</f>
        <v>8.1045751633986932E-2</v>
      </c>
      <c r="R146" s="106"/>
      <c r="S146" s="107"/>
      <c r="T146" s="107"/>
      <c r="U146" s="107"/>
      <c r="V146" s="107"/>
    </row>
    <row r="147" spans="1:22" s="9" customFormat="1" ht="18" customHeight="1" x14ac:dyDescent="0.2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R147" s="106"/>
      <c r="S147" s="107"/>
      <c r="T147" s="107"/>
      <c r="U147" s="107"/>
      <c r="V147" s="107"/>
    </row>
    <row r="148" spans="1:22" s="9" customFormat="1" ht="18" customHeight="1" x14ac:dyDescent="0.25">
      <c r="B148" s="163" t="s">
        <v>119</v>
      </c>
      <c r="C148" s="163"/>
      <c r="D148" s="163"/>
      <c r="E148" s="163"/>
      <c r="F148" s="163"/>
      <c r="G148" s="163"/>
      <c r="H148" s="106"/>
      <c r="I148" s="106"/>
      <c r="J148" s="106"/>
      <c r="K148" s="106"/>
      <c r="L148" s="106"/>
      <c r="M148" s="106"/>
      <c r="R148" s="106"/>
      <c r="S148" s="107"/>
      <c r="T148" s="107"/>
      <c r="U148" s="107"/>
      <c r="V148" s="107"/>
    </row>
    <row r="149" spans="1:22" s="9" customFormat="1" ht="18" customHeight="1" x14ac:dyDescent="0.25">
      <c r="A149" s="168" t="s">
        <v>120</v>
      </c>
      <c r="B149" s="168"/>
      <c r="C149" s="168"/>
      <c r="D149" s="168"/>
      <c r="E149" s="168"/>
      <c r="F149" s="168"/>
      <c r="G149" s="168"/>
      <c r="H149" s="106"/>
      <c r="I149" s="106"/>
      <c r="J149" s="106"/>
      <c r="K149" s="106"/>
      <c r="L149" s="106"/>
      <c r="M149" s="106"/>
      <c r="N149" s="106"/>
      <c r="O149" s="106"/>
      <c r="R149" s="106"/>
      <c r="S149" s="116"/>
      <c r="T149" s="116"/>
      <c r="U149" s="116"/>
      <c r="V149" s="116"/>
    </row>
    <row r="150" spans="1:22" s="9" customFormat="1" ht="6.6" customHeight="1" x14ac:dyDescent="0.25">
      <c r="C150" s="117" t="s">
        <v>95</v>
      </c>
      <c r="D150" s="117" t="s">
        <v>96</v>
      </c>
      <c r="E150" s="117" t="s">
        <v>97</v>
      </c>
      <c r="F150" s="117" t="s">
        <v>98</v>
      </c>
      <c r="G150" s="117" t="s">
        <v>99</v>
      </c>
      <c r="H150" s="106"/>
      <c r="I150" s="106"/>
      <c r="J150" s="106"/>
      <c r="K150" s="106"/>
      <c r="L150" s="106"/>
      <c r="M150" s="106"/>
      <c r="N150" s="106"/>
      <c r="O150" s="106"/>
      <c r="R150" s="106"/>
      <c r="S150" s="116"/>
      <c r="T150" s="116"/>
      <c r="U150" s="116"/>
      <c r="V150" s="116"/>
    </row>
    <row r="151" spans="1:22" s="9" customFormat="1" ht="4.1500000000000004" customHeight="1" x14ac:dyDescent="0.25">
      <c r="A151" s="166" t="s">
        <v>5</v>
      </c>
      <c r="B151" s="167" t="s">
        <v>94</v>
      </c>
      <c r="C151" s="167" t="s">
        <v>95</v>
      </c>
      <c r="D151" s="167" t="s">
        <v>96</v>
      </c>
      <c r="E151" s="167" t="s">
        <v>97</v>
      </c>
      <c r="F151" s="167" t="s">
        <v>98</v>
      </c>
      <c r="G151" s="162" t="s">
        <v>99</v>
      </c>
      <c r="H151" s="106"/>
      <c r="I151" s="106"/>
      <c r="J151" s="106"/>
      <c r="K151" s="106"/>
      <c r="L151" s="106"/>
      <c r="M151" s="106"/>
      <c r="N151" s="106"/>
      <c r="O151" s="106"/>
      <c r="R151" s="106"/>
      <c r="S151" s="116"/>
      <c r="T151" s="116"/>
      <c r="U151" s="116"/>
      <c r="V151" s="116"/>
    </row>
    <row r="152" spans="1:22" s="9" customFormat="1" ht="18" customHeight="1" x14ac:dyDescent="0.25">
      <c r="A152" s="166"/>
      <c r="B152" s="167"/>
      <c r="C152" s="167"/>
      <c r="D152" s="167"/>
      <c r="E152" s="167"/>
      <c r="F152" s="167"/>
      <c r="G152" s="162"/>
      <c r="H152" s="106"/>
      <c r="I152" s="106"/>
      <c r="J152" s="106"/>
      <c r="K152" s="106"/>
      <c r="L152" s="106"/>
      <c r="M152" s="106"/>
      <c r="N152" s="106"/>
      <c r="O152" s="106"/>
      <c r="R152" s="106"/>
      <c r="S152" s="116"/>
      <c r="T152" s="116"/>
      <c r="U152" s="116"/>
      <c r="V152" s="116"/>
    </row>
    <row r="153" spans="1:22" s="9" customFormat="1" ht="18" customHeight="1" x14ac:dyDescent="0.25">
      <c r="A153" s="166"/>
      <c r="B153" s="167"/>
      <c r="C153" s="167"/>
      <c r="D153" s="167"/>
      <c r="E153" s="167"/>
      <c r="F153" s="167"/>
      <c r="G153" s="162"/>
      <c r="H153" s="106"/>
      <c r="I153" s="106"/>
      <c r="J153" s="106"/>
      <c r="K153" s="106"/>
      <c r="L153" s="106"/>
      <c r="M153" s="106"/>
      <c r="N153" s="106"/>
      <c r="O153" s="106"/>
      <c r="R153" s="106"/>
      <c r="S153" s="116"/>
      <c r="T153" s="116"/>
      <c r="U153" s="116"/>
      <c r="V153" s="116"/>
    </row>
    <row r="154" spans="1:22" s="9" customFormat="1" ht="18" customHeight="1" x14ac:dyDescent="0.25">
      <c r="A154" s="118" t="s">
        <v>6</v>
      </c>
      <c r="B154" s="119">
        <v>753</v>
      </c>
      <c r="C154" s="120">
        <v>85</v>
      </c>
      <c r="D154" s="120">
        <v>342</v>
      </c>
      <c r="E154" s="120">
        <v>207</v>
      </c>
      <c r="F154" s="120">
        <v>119</v>
      </c>
      <c r="G154" s="121">
        <v>0</v>
      </c>
      <c r="H154" s="106"/>
      <c r="I154" s="106"/>
      <c r="J154" s="106"/>
      <c r="K154" s="106"/>
      <c r="L154" s="106"/>
      <c r="M154" s="106"/>
      <c r="N154" s="106"/>
      <c r="O154" s="106"/>
      <c r="R154" s="106"/>
      <c r="S154" s="116"/>
      <c r="T154" s="116"/>
      <c r="U154" s="116"/>
      <c r="V154" s="116"/>
    </row>
    <row r="155" spans="1:22" s="9" customFormat="1" ht="18" customHeight="1" x14ac:dyDescent="0.25">
      <c r="A155" s="122" t="s">
        <v>7</v>
      </c>
      <c r="B155" s="123">
        <v>680</v>
      </c>
      <c r="C155" s="124">
        <v>60</v>
      </c>
      <c r="D155" s="124">
        <v>359</v>
      </c>
      <c r="E155" s="124">
        <v>143</v>
      </c>
      <c r="F155" s="124">
        <v>118</v>
      </c>
      <c r="G155" s="125">
        <v>0</v>
      </c>
      <c r="H155" s="106"/>
      <c r="I155" s="106"/>
      <c r="J155" s="106"/>
      <c r="K155" s="106"/>
      <c r="L155" s="106"/>
      <c r="M155" s="106"/>
      <c r="N155" s="106"/>
      <c r="O155" s="106"/>
      <c r="R155" s="106"/>
      <c r="S155" s="116"/>
      <c r="T155" s="116"/>
      <c r="U155" s="116"/>
      <c r="V155" s="116"/>
    </row>
    <row r="156" spans="1:22" s="9" customFormat="1" ht="18" customHeight="1" x14ac:dyDescent="0.25">
      <c r="A156" s="122" t="s">
        <v>8</v>
      </c>
      <c r="B156" s="123">
        <v>1264</v>
      </c>
      <c r="C156" s="124">
        <v>123</v>
      </c>
      <c r="D156" s="124">
        <v>459</v>
      </c>
      <c r="E156" s="124">
        <v>284</v>
      </c>
      <c r="F156" s="124">
        <v>133</v>
      </c>
      <c r="G156" s="125">
        <v>265</v>
      </c>
      <c r="H156" s="106"/>
      <c r="I156" s="106"/>
      <c r="J156" s="106"/>
      <c r="K156" s="106"/>
      <c r="L156" s="106"/>
      <c r="M156" s="106"/>
      <c r="N156" s="106"/>
      <c r="O156" s="106"/>
      <c r="R156" s="106"/>
      <c r="S156" s="116"/>
      <c r="T156" s="116"/>
      <c r="U156" s="116"/>
      <c r="V156" s="116"/>
    </row>
    <row r="157" spans="1:22" s="9" customFormat="1" ht="18" customHeight="1" x14ac:dyDescent="0.25">
      <c r="A157" s="122" t="s">
        <v>9</v>
      </c>
      <c r="B157" s="123">
        <v>958</v>
      </c>
      <c r="C157" s="124">
        <v>84</v>
      </c>
      <c r="D157" s="124">
        <v>387</v>
      </c>
      <c r="E157" s="124">
        <v>260</v>
      </c>
      <c r="F157" s="124">
        <v>168</v>
      </c>
      <c r="G157" s="125">
        <v>59</v>
      </c>
      <c r="H157" s="106"/>
      <c r="I157" s="106"/>
      <c r="J157" s="106"/>
      <c r="K157" s="106"/>
      <c r="L157" s="106"/>
      <c r="M157" s="106"/>
      <c r="N157" s="106"/>
      <c r="O157" s="106"/>
      <c r="R157" s="106"/>
      <c r="S157" s="116"/>
      <c r="T157" s="116"/>
      <c r="U157" s="116"/>
      <c r="V157" s="116"/>
    </row>
    <row r="158" spans="1:22" s="9" customFormat="1" ht="18" customHeight="1" x14ac:dyDescent="0.25">
      <c r="A158" s="122" t="s">
        <v>10</v>
      </c>
      <c r="B158" s="123">
        <v>864</v>
      </c>
      <c r="C158" s="124">
        <v>58</v>
      </c>
      <c r="D158" s="124">
        <v>394</v>
      </c>
      <c r="E158" s="124">
        <v>271</v>
      </c>
      <c r="F158" s="124">
        <v>141</v>
      </c>
      <c r="G158" s="125">
        <v>0</v>
      </c>
      <c r="H158" s="106"/>
      <c r="I158" s="106"/>
      <c r="J158" s="106"/>
      <c r="K158" s="106"/>
      <c r="L158" s="106"/>
      <c r="M158" s="106"/>
      <c r="N158" s="106"/>
      <c r="O158" s="106"/>
      <c r="R158" s="106"/>
      <c r="S158" s="116"/>
      <c r="T158" s="116"/>
      <c r="U158" s="116"/>
      <c r="V158" s="116"/>
    </row>
    <row r="159" spans="1:22" s="9" customFormat="1" ht="18" customHeight="1" x14ac:dyDescent="0.25">
      <c r="A159" s="122" t="s">
        <v>11</v>
      </c>
      <c r="B159" s="123">
        <v>1055</v>
      </c>
      <c r="C159" s="124">
        <v>78</v>
      </c>
      <c r="D159" s="124">
        <v>377</v>
      </c>
      <c r="E159" s="124">
        <v>286</v>
      </c>
      <c r="F159" s="124">
        <v>173</v>
      </c>
      <c r="G159" s="125">
        <v>141</v>
      </c>
      <c r="R159" s="106"/>
      <c r="S159" s="116"/>
      <c r="T159" s="116"/>
      <c r="U159" s="116"/>
      <c r="V159" s="116"/>
    </row>
    <row r="160" spans="1:22" s="9" customFormat="1" ht="18" customHeight="1" x14ac:dyDescent="0.25">
      <c r="A160" s="122" t="s">
        <v>12</v>
      </c>
      <c r="B160" s="123">
        <v>1034</v>
      </c>
      <c r="C160" s="124">
        <v>135</v>
      </c>
      <c r="D160" s="124">
        <v>356</v>
      </c>
      <c r="E160" s="124">
        <v>210</v>
      </c>
      <c r="F160" s="124">
        <v>189</v>
      </c>
      <c r="G160" s="125">
        <v>144</v>
      </c>
      <c r="R160" s="106"/>
      <c r="S160" s="116"/>
      <c r="T160" s="116"/>
      <c r="U160" s="116"/>
      <c r="V160" s="116"/>
    </row>
    <row r="161" spans="1:38" s="9" customFormat="1" ht="18" customHeight="1" x14ac:dyDescent="0.25">
      <c r="A161" s="122" t="s">
        <v>13</v>
      </c>
      <c r="B161" s="123">
        <v>1042</v>
      </c>
      <c r="C161" s="124">
        <v>76</v>
      </c>
      <c r="D161" s="124">
        <v>448</v>
      </c>
      <c r="E161" s="124">
        <v>339</v>
      </c>
      <c r="F161" s="124">
        <v>168</v>
      </c>
      <c r="G161" s="125">
        <v>11</v>
      </c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16"/>
      <c r="T161" s="116"/>
      <c r="U161" s="116"/>
      <c r="V161" s="116"/>
    </row>
    <row r="162" spans="1:38" s="9" customFormat="1" ht="18" customHeight="1" x14ac:dyDescent="0.25">
      <c r="A162" s="122" t="s">
        <v>121</v>
      </c>
      <c r="B162" s="123"/>
      <c r="C162" s="124"/>
      <c r="D162" s="124"/>
      <c r="E162" s="124"/>
      <c r="F162" s="124"/>
      <c r="G162" s="125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</row>
    <row r="163" spans="1:38" s="9" customFormat="1" ht="18" customHeight="1" x14ac:dyDescent="0.25">
      <c r="A163" s="122" t="s">
        <v>15</v>
      </c>
      <c r="B163" s="123"/>
      <c r="C163" s="124"/>
      <c r="D163" s="124"/>
      <c r="E163" s="124"/>
      <c r="F163" s="124"/>
      <c r="G163" s="125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</row>
    <row r="164" spans="1:38" s="9" customFormat="1" ht="18" customHeight="1" x14ac:dyDescent="0.25">
      <c r="A164" s="122" t="s">
        <v>16</v>
      </c>
      <c r="B164" s="123"/>
      <c r="C164" s="124"/>
      <c r="D164" s="124"/>
      <c r="E164" s="124"/>
      <c r="F164" s="124"/>
      <c r="G164" s="125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</row>
    <row r="165" spans="1:38" s="9" customFormat="1" ht="18" customHeight="1" x14ac:dyDescent="0.25">
      <c r="A165" s="126" t="s">
        <v>17</v>
      </c>
      <c r="B165" s="127"/>
      <c r="C165" s="128"/>
      <c r="D165" s="128"/>
      <c r="E165" s="128"/>
      <c r="F165" s="128"/>
      <c r="G165" s="129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</row>
    <row r="166" spans="1:38" s="9" customFormat="1" ht="18" customHeight="1" x14ac:dyDescent="0.25">
      <c r="A166" s="98" t="s">
        <v>2</v>
      </c>
      <c r="B166" s="99">
        <f t="shared" ref="B166:G166" si="6">SUM(B154:B165)</f>
        <v>7650</v>
      </c>
      <c r="C166" s="99">
        <f t="shared" si="6"/>
        <v>699</v>
      </c>
      <c r="D166" s="99">
        <f t="shared" si="6"/>
        <v>3122</v>
      </c>
      <c r="E166" s="99">
        <f t="shared" si="6"/>
        <v>2000</v>
      </c>
      <c r="F166" s="99">
        <f t="shared" si="6"/>
        <v>1209</v>
      </c>
      <c r="G166" s="100">
        <f t="shared" si="6"/>
        <v>620</v>
      </c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</row>
    <row r="167" spans="1:38" s="9" customFormat="1" ht="18" customHeight="1" x14ac:dyDescent="0.25">
      <c r="A167" s="104" t="s">
        <v>39</v>
      </c>
      <c r="B167" s="105">
        <f>+B166/B166</f>
        <v>1</v>
      </c>
      <c r="C167" s="105">
        <f>+C166/$B$166</f>
        <v>9.137254901960784E-2</v>
      </c>
      <c r="D167" s="105">
        <f>+D166/$B$166</f>
        <v>0.40810457516339871</v>
      </c>
      <c r="E167" s="105">
        <f>+E166/$B$166</f>
        <v>0.26143790849673204</v>
      </c>
      <c r="F167" s="105">
        <f>+F166/$B$166</f>
        <v>0.15803921568627452</v>
      </c>
      <c r="G167" s="105">
        <f>+G166/$B$166</f>
        <v>8.1045751633986932E-2</v>
      </c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</row>
    <row r="168" spans="1:38" s="9" customFormat="1" ht="10.15" customHeight="1" x14ac:dyDescent="0.25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</row>
    <row r="169" spans="1:38" s="9" customFormat="1" ht="10.15" customHeight="1" x14ac:dyDescent="0.25">
      <c r="A169" s="130"/>
      <c r="B169" s="130"/>
      <c r="C169" s="130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</row>
    <row r="170" spans="1:38" x14ac:dyDescent="0.25">
      <c r="A170" s="130"/>
      <c r="B170" s="130"/>
      <c r="C170" s="130"/>
      <c r="D170" s="163" t="s">
        <v>122</v>
      </c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31"/>
      <c r="T170" s="130"/>
      <c r="U170" s="132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30"/>
      <c r="B171" s="130"/>
      <c r="C171" s="130"/>
      <c r="D171" s="164" t="s">
        <v>123</v>
      </c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30"/>
      <c r="T171" s="130"/>
      <c r="U171" s="132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30"/>
      <c r="B172" s="130"/>
      <c r="C172" s="130"/>
      <c r="D172" s="133" t="s">
        <v>5</v>
      </c>
      <c r="E172" s="134" t="s">
        <v>6</v>
      </c>
      <c r="F172" s="134" t="s">
        <v>7</v>
      </c>
      <c r="G172" s="134" t="s">
        <v>8</v>
      </c>
      <c r="H172" s="134" t="s">
        <v>9</v>
      </c>
      <c r="I172" s="134" t="s">
        <v>10</v>
      </c>
      <c r="J172" s="134" t="s">
        <v>11</v>
      </c>
      <c r="K172" s="134" t="s">
        <v>12</v>
      </c>
      <c r="L172" s="134" t="s">
        <v>13</v>
      </c>
      <c r="M172" s="134" t="s">
        <v>14</v>
      </c>
      <c r="N172" s="134" t="s">
        <v>15</v>
      </c>
      <c r="O172" s="134" t="s">
        <v>16</v>
      </c>
      <c r="P172" s="134" t="s">
        <v>17</v>
      </c>
      <c r="Q172" s="135" t="s">
        <v>2</v>
      </c>
      <c r="R172" s="136" t="s">
        <v>39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30"/>
      <c r="B173" s="130"/>
      <c r="C173" s="130"/>
      <c r="D173" s="137" t="s">
        <v>19</v>
      </c>
      <c r="E173" s="138">
        <v>123</v>
      </c>
      <c r="F173" s="138">
        <v>120</v>
      </c>
      <c r="G173" s="138">
        <v>209</v>
      </c>
      <c r="H173" s="138">
        <v>136</v>
      </c>
      <c r="I173" s="138">
        <v>138</v>
      </c>
      <c r="J173" s="138">
        <v>136</v>
      </c>
      <c r="K173" s="138">
        <v>135</v>
      </c>
      <c r="L173" s="138">
        <v>136</v>
      </c>
      <c r="M173" s="138"/>
      <c r="N173" s="138"/>
      <c r="O173" s="138"/>
      <c r="P173" s="138"/>
      <c r="Q173" s="139">
        <v>991</v>
      </c>
      <c r="R173" s="140">
        <f>+Q173/$B$47</f>
        <v>0.7682170542635659</v>
      </c>
      <c r="S173" s="141"/>
      <c r="T173" s="141"/>
      <c r="U173" s="141"/>
      <c r="V173" s="141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30"/>
      <c r="B174" s="130"/>
      <c r="C174" s="130"/>
      <c r="D174" s="137" t="s">
        <v>18</v>
      </c>
      <c r="E174" s="138">
        <v>113</v>
      </c>
      <c r="F174" s="138">
        <v>100</v>
      </c>
      <c r="G174" s="138">
        <v>195</v>
      </c>
      <c r="H174" s="138">
        <v>135</v>
      </c>
      <c r="I174" s="138">
        <v>131</v>
      </c>
      <c r="J174" s="138">
        <v>126</v>
      </c>
      <c r="K174" s="138">
        <v>113</v>
      </c>
      <c r="L174" s="138">
        <v>116</v>
      </c>
      <c r="M174" s="138"/>
      <c r="N174" s="138"/>
      <c r="O174" s="138"/>
      <c r="P174" s="138"/>
      <c r="Q174" s="139">
        <v>913</v>
      </c>
      <c r="R174" s="140">
        <f>+Q174/$B$47</f>
        <v>0.70775193798449609</v>
      </c>
      <c r="S174" s="142"/>
      <c r="T174" s="142"/>
      <c r="U174" s="142"/>
      <c r="V174" s="142"/>
    </row>
    <row r="175" spans="1:38" ht="19.5" x14ac:dyDescent="0.25">
      <c r="A175" s="130"/>
      <c r="B175" s="130"/>
      <c r="C175" s="130"/>
      <c r="D175" s="106"/>
      <c r="E175" s="106"/>
      <c r="F175" s="106"/>
      <c r="G175" s="106"/>
      <c r="H175" s="106"/>
      <c r="I175" s="106"/>
      <c r="J175" s="9"/>
      <c r="K175" s="9"/>
      <c r="L175" s="143"/>
      <c r="M175" s="106"/>
      <c r="N175" s="106"/>
      <c r="O175" s="106"/>
      <c r="P175" s="106"/>
      <c r="Q175" s="106"/>
      <c r="R175" s="106"/>
      <c r="S175" s="144"/>
      <c r="T175" s="144"/>
      <c r="U175" s="144"/>
      <c r="V175" s="144"/>
    </row>
    <row r="176" spans="1:38" ht="19.5" x14ac:dyDescent="0.25">
      <c r="A176" s="106"/>
      <c r="B176" s="106"/>
      <c r="C176" s="106"/>
      <c r="D176" s="106"/>
      <c r="E176" s="106"/>
      <c r="F176" s="106"/>
      <c r="G176" s="106"/>
      <c r="H176" s="106"/>
      <c r="I176" s="106"/>
      <c r="J176" s="9"/>
      <c r="K176" s="9"/>
      <c r="L176" s="143"/>
      <c r="M176" s="106"/>
      <c r="N176" s="106"/>
      <c r="O176" s="106"/>
      <c r="P176" s="106"/>
      <c r="Q176" s="106"/>
      <c r="R176" s="106"/>
      <c r="S176" s="144"/>
      <c r="T176" s="144"/>
      <c r="U176" s="144"/>
      <c r="V176" s="144"/>
    </row>
    <row r="177" spans="1:25" ht="19.5" x14ac:dyDescent="0.25">
      <c r="P177" s="106"/>
      <c r="Q177" s="106"/>
      <c r="R177" s="106"/>
      <c r="S177" s="144"/>
      <c r="T177" s="144"/>
      <c r="U177" s="144"/>
      <c r="V177" s="144"/>
    </row>
    <row r="178" spans="1:25" ht="19.5" x14ac:dyDescent="0.25">
      <c r="P178" s="106"/>
      <c r="Q178" s="106"/>
      <c r="R178" s="106"/>
      <c r="S178" s="144"/>
      <c r="T178" s="144"/>
      <c r="U178" s="144"/>
      <c r="V178" s="144"/>
    </row>
    <row r="179" spans="1:25" ht="19.5" x14ac:dyDescent="0.25">
      <c r="P179" s="106"/>
      <c r="Q179" s="106"/>
      <c r="R179" s="106"/>
      <c r="S179" s="144"/>
      <c r="T179" s="144"/>
      <c r="U179" s="144"/>
      <c r="V179" s="144"/>
    </row>
    <row r="180" spans="1:25" ht="19.5" x14ac:dyDescent="0.25">
      <c r="P180" s="106"/>
      <c r="Q180" s="106"/>
      <c r="R180" s="106"/>
      <c r="S180" s="144"/>
      <c r="T180" s="144"/>
      <c r="U180" s="144"/>
      <c r="V180" s="144"/>
    </row>
    <row r="181" spans="1:25" ht="19.5" x14ac:dyDescent="0.25">
      <c r="P181" s="106"/>
      <c r="Q181" s="106"/>
      <c r="R181" s="106"/>
      <c r="S181" s="144"/>
      <c r="T181" s="144"/>
      <c r="U181" s="144"/>
      <c r="V181" s="144"/>
    </row>
    <row r="182" spans="1:25" ht="19.5" x14ac:dyDescent="0.25">
      <c r="A182" s="106"/>
      <c r="B182" s="106"/>
      <c r="C182" s="106"/>
      <c r="D182" s="106"/>
      <c r="E182" s="106"/>
      <c r="F182" s="106"/>
      <c r="G182" s="106"/>
      <c r="H182" s="106"/>
      <c r="I182" s="106"/>
      <c r="J182" s="9"/>
      <c r="K182" s="9"/>
      <c r="L182" s="143"/>
      <c r="M182" s="106"/>
      <c r="N182" s="106"/>
      <c r="O182" s="106"/>
      <c r="P182" s="106"/>
      <c r="Q182" s="106"/>
      <c r="R182" s="106"/>
      <c r="S182" s="144"/>
      <c r="T182" s="144"/>
      <c r="U182" s="144"/>
      <c r="V182" s="144"/>
    </row>
    <row r="183" spans="1:25" ht="19.5" x14ac:dyDescent="0.25">
      <c r="A183" s="106"/>
      <c r="B183" s="106"/>
      <c r="C183" s="106"/>
      <c r="D183" s="106"/>
      <c r="E183" s="106"/>
      <c r="F183" s="106"/>
      <c r="G183" s="106"/>
      <c r="H183" s="106"/>
      <c r="I183" s="106"/>
      <c r="J183" s="145"/>
      <c r="K183" s="145"/>
      <c r="L183" s="145"/>
      <c r="M183" s="106"/>
      <c r="N183" s="106"/>
      <c r="O183" s="106"/>
      <c r="P183" s="106"/>
      <c r="Q183" s="106"/>
      <c r="R183" s="106"/>
      <c r="S183" s="146"/>
      <c r="T183" s="146"/>
      <c r="U183" s="146"/>
      <c r="V183" s="146"/>
    </row>
    <row r="184" spans="1:25" ht="19.5" x14ac:dyDescent="0.25">
      <c r="A184" s="106"/>
      <c r="B184" s="106"/>
      <c r="C184" s="106"/>
      <c r="D184" s="106"/>
      <c r="E184" s="106"/>
      <c r="F184" s="106"/>
      <c r="G184" s="106"/>
      <c r="H184" s="106"/>
      <c r="I184" s="106"/>
      <c r="J184" s="143"/>
      <c r="K184" s="143"/>
      <c r="L184" s="147"/>
      <c r="M184" s="106"/>
      <c r="N184" s="106"/>
      <c r="O184" s="106"/>
      <c r="P184" s="106"/>
      <c r="Q184" s="106"/>
      <c r="R184" s="106"/>
      <c r="S184" s="148"/>
      <c r="T184" s="148"/>
      <c r="U184" s="148"/>
      <c r="V184" s="148"/>
    </row>
    <row r="185" spans="1:25" ht="19.5" x14ac:dyDescent="0.25">
      <c r="A185" s="106"/>
      <c r="B185" s="106"/>
      <c r="C185" s="106"/>
      <c r="D185" s="106"/>
      <c r="E185" s="106"/>
      <c r="F185" s="106"/>
      <c r="G185" s="106"/>
      <c r="H185" s="106"/>
      <c r="I185" s="106"/>
      <c r="J185" s="10"/>
      <c r="K185" s="10"/>
      <c r="L185" s="10"/>
      <c r="M185" s="106"/>
      <c r="N185" s="106"/>
      <c r="O185" s="106"/>
      <c r="P185" s="106"/>
      <c r="Q185" s="106"/>
      <c r="R185" s="106"/>
      <c r="S185" s="10"/>
      <c r="T185" s="10"/>
      <c r="U185" s="9"/>
    </row>
    <row r="186" spans="1:25" ht="19.5" x14ac:dyDescent="0.25">
      <c r="A186" s="106"/>
      <c r="B186" s="106"/>
      <c r="C186" s="106"/>
      <c r="D186" s="106"/>
      <c r="E186" s="106"/>
      <c r="F186" s="106"/>
      <c r="G186" s="106"/>
      <c r="H186" s="106"/>
      <c r="I186" s="106"/>
      <c r="J186" s="149"/>
      <c r="K186" s="149"/>
      <c r="L186" s="149"/>
      <c r="M186" s="106"/>
      <c r="N186" s="106"/>
      <c r="O186" s="106"/>
      <c r="P186" s="106"/>
      <c r="Q186" s="106"/>
      <c r="R186" s="106"/>
      <c r="S186" s="132"/>
      <c r="T186" s="132"/>
      <c r="U186" s="132"/>
      <c r="V186" s="132"/>
    </row>
    <row r="187" spans="1:25" ht="15" customHeight="1" x14ac:dyDescent="0.25">
      <c r="A187" s="106"/>
      <c r="B187" s="106"/>
      <c r="C187" s="106"/>
      <c r="D187" s="106"/>
      <c r="E187" s="106"/>
      <c r="F187" s="106"/>
      <c r="G187" s="106"/>
      <c r="H187" s="106"/>
      <c r="I187" s="106"/>
      <c r="J187" s="150"/>
      <c r="K187" s="150"/>
      <c r="L187" s="151"/>
      <c r="M187" s="106"/>
      <c r="N187" s="106"/>
      <c r="O187" s="106"/>
      <c r="P187" s="106"/>
      <c r="Q187" s="106"/>
      <c r="R187" s="106"/>
      <c r="S187" s="10"/>
      <c r="T187" s="10"/>
      <c r="U187" s="9"/>
    </row>
    <row r="188" spans="1:25" ht="15.75" customHeight="1" x14ac:dyDescent="0.25">
      <c r="A188" s="106"/>
      <c r="B188" s="106"/>
      <c r="C188" s="106"/>
      <c r="D188" s="106"/>
      <c r="E188" s="106"/>
      <c r="F188" s="106"/>
      <c r="G188" s="106"/>
      <c r="H188" s="106"/>
      <c r="I188" s="106"/>
      <c r="J188" s="9"/>
      <c r="K188" s="9"/>
      <c r="L188" s="151"/>
      <c r="M188" s="106"/>
      <c r="N188" s="106"/>
      <c r="O188" s="106"/>
      <c r="P188" s="106"/>
      <c r="Q188" s="106"/>
      <c r="R188" s="106"/>
      <c r="S188" s="10"/>
      <c r="T188" s="10"/>
      <c r="U188" s="9"/>
    </row>
    <row r="189" spans="1:25" ht="15" customHeight="1" x14ac:dyDescent="0.25">
      <c r="A189" s="106"/>
      <c r="B189" s="106"/>
      <c r="C189" s="106"/>
      <c r="D189" s="106"/>
      <c r="E189" s="106"/>
      <c r="F189" s="106"/>
      <c r="G189" s="106"/>
      <c r="H189" s="106"/>
      <c r="I189" s="106"/>
      <c r="J189" s="9"/>
      <c r="K189" s="9"/>
      <c r="L189" s="152"/>
      <c r="M189" s="106"/>
      <c r="N189" s="106"/>
      <c r="O189" s="106"/>
      <c r="P189" s="106"/>
      <c r="Q189" s="106"/>
      <c r="R189" s="106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1"/>
      <c r="I190" s="9"/>
      <c r="J190" s="9"/>
      <c r="K190" s="9"/>
      <c r="L190" s="153"/>
      <c r="M190" s="106"/>
      <c r="N190" s="106"/>
      <c r="O190" s="106"/>
      <c r="P190" s="106"/>
      <c r="Q190" s="106"/>
      <c r="R190" s="106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165"/>
      <c r="L191" s="10"/>
      <c r="M191" s="106"/>
      <c r="N191" s="106"/>
      <c r="O191" s="106"/>
      <c r="P191" s="106"/>
      <c r="Q191" s="106"/>
      <c r="R191" s="106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165"/>
      <c r="L192" s="10"/>
      <c r="M192" s="106"/>
      <c r="N192" s="106"/>
      <c r="O192" s="106"/>
      <c r="P192" s="106"/>
      <c r="Q192" s="106"/>
      <c r="R192" s="106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4"/>
      <c r="L193" s="10"/>
      <c r="M193" s="106"/>
      <c r="N193" s="106"/>
      <c r="O193" s="106"/>
      <c r="P193" s="106"/>
      <c r="Q193" s="106"/>
      <c r="R193" s="106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4"/>
      <c r="L194" s="10"/>
      <c r="M194" s="106"/>
      <c r="N194" s="106"/>
      <c r="O194" s="106"/>
      <c r="P194" s="106"/>
      <c r="Q194" s="106"/>
      <c r="R194" s="106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4"/>
      <c r="L195" s="10"/>
      <c r="M195" s="106"/>
      <c r="N195" s="106"/>
      <c r="O195" s="106"/>
      <c r="P195" s="106"/>
      <c r="Q195" s="106"/>
      <c r="R195" s="106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4"/>
      <c r="L196" s="10"/>
      <c r="M196" s="106"/>
      <c r="N196" s="106"/>
      <c r="O196" s="106"/>
      <c r="P196" s="106"/>
      <c r="Q196" s="106"/>
      <c r="R196" s="106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4"/>
      <c r="L197" s="10"/>
      <c r="M197" s="106"/>
      <c r="N197" s="106"/>
      <c r="O197" s="106"/>
      <c r="P197" s="106"/>
      <c r="Q197" s="106"/>
      <c r="R197" s="106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4"/>
      <c r="L198" s="10"/>
      <c r="M198" s="106"/>
      <c r="N198" s="106"/>
      <c r="O198" s="106"/>
      <c r="P198" s="106"/>
      <c r="Q198" s="106"/>
      <c r="R198" s="106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4"/>
      <c r="L199" s="10"/>
      <c r="M199" s="106"/>
      <c r="N199" s="106"/>
      <c r="O199" s="106"/>
      <c r="P199" s="106"/>
      <c r="Q199" s="106"/>
      <c r="R199" s="106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4"/>
      <c r="L200" s="10"/>
      <c r="M200" s="106"/>
      <c r="N200" s="106"/>
      <c r="O200" s="106"/>
      <c r="P200" s="106"/>
      <c r="Q200" s="106"/>
      <c r="R200" s="106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4"/>
      <c r="L201" s="10"/>
      <c r="M201" s="106"/>
      <c r="N201" s="106"/>
      <c r="O201" s="106"/>
      <c r="P201" s="106"/>
      <c r="Q201" s="106"/>
      <c r="R201" s="106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4"/>
      <c r="L202" s="10"/>
      <c r="M202" s="106"/>
      <c r="N202" s="106"/>
      <c r="O202" s="106"/>
      <c r="P202" s="106"/>
      <c r="Q202" s="106"/>
      <c r="R202" s="106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4"/>
      <c r="L203" s="10"/>
      <c r="M203" s="106"/>
      <c r="N203" s="106"/>
      <c r="O203" s="106"/>
      <c r="P203" s="106"/>
      <c r="Q203" s="106"/>
      <c r="R203" s="106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4"/>
      <c r="L204" s="10"/>
      <c r="M204" s="106"/>
      <c r="N204" s="106"/>
      <c r="O204" s="106"/>
      <c r="P204" s="106"/>
      <c r="Q204" s="106"/>
      <c r="R204" s="106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55"/>
      <c r="L205" s="10"/>
      <c r="M205" s="106"/>
      <c r="N205" s="106"/>
      <c r="O205" s="106"/>
      <c r="P205" s="106"/>
      <c r="Q205" s="106"/>
      <c r="R205" s="106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56"/>
      <c r="L206" s="10"/>
      <c r="M206" s="106"/>
      <c r="N206" s="106"/>
      <c r="O206" s="106"/>
      <c r="P206" s="106"/>
      <c r="Q206" s="106"/>
      <c r="R206" s="106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113:R113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ER-Casos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2019-09-16T15:35:24Z</dcterms:modified>
</cp:coreProperties>
</file>