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585" yWindow="270" windowWidth="14775" windowHeight="10890" tabRatio="529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9" i="1" l="1"/>
  <c r="E29" i="1"/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K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<sst xmlns="http://schemas.openxmlformats.org/spreadsheetml/2006/main" count="170" uniqueCount="89">
  <si>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</si>
  <si>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</si>
  <si>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</si>
  <si>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</si>
  <si>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</si>
  <si>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</si>
  <si>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</si>
  <si>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</si>
  <si>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</si>
  <si>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</si>
  <si>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</si>
  <si>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</si>
  <si>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</si>
  <si>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</si>
  <si>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</si>
  <si>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</si>
  <si>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</si>
  <si>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</si>
  <si>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</si>
  <si>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</si>
  <si>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</si>
  <si>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</si>
  <si>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</si>
  <si>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</si>
  <si>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</si>
  <si>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</si>
  <si>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</si>
  <si>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</si>
  <si>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</si>
  <si>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</si>
  <si>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</si>
  <si>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</si>
  <si>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</si>
  <si>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</si>
  <si>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</si>
  <si>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</si>
  <si>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</si>
  <si>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</si>
  <si>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</si>
  <si>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</si>
  <si>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</si>
  <si>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</si>
  <si>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</si>
  <si>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</si>
  <si>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</si>
  <si>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</si>
  <si>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</si>
  <si>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</si>
  <si>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</si>
  <si>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</si>
  <si>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</si>
  <si>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</si>
  <si>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</si>
  <si>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</si>
  <si>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</si>
  <si>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</si>
  <si>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</si>
  <si>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</si>
  <si>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</si>
  <si>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</si>
  <si>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</si>
  <si>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</si>
  <si>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</si>
  <si>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</si>
  <si>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</si>
  <si>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</si>
  <si>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</si>
  <si>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</si>
  <si>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</si>
  <si>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</si>
  <si>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</si>
  <si>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</si>
  <si>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</si>
  <si>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</si>
  <si>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</si>
  <si>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</si>
  <si>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</si>
  <si>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</si>
  <si>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</si>
  <si>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</si>
  <si>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</si>
  <si>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</si>
  <si>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</si>
  <si>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</si>
  <si>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</si>
  <si>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</si>
  <si>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</si>
  <si>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</si>
  <si>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Agosto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</si>
</sst>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2" fillId="2" borderId="0" xfId="1" applyFont="1" applyFill="1" applyAlignment="1">
      <alignment vertical="center" wrapText="1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72</c:v>
                </c:pt>
                <c:pt idx="1">
                  <c:v>4360</c:v>
                </c:pt>
                <c:pt idx="2">
                  <c:v>2902</c:v>
                </c:pt>
                <c:pt idx="3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147101</xdr:colOff>
      <xdr:row>13</xdr:row>
      <xdr:rowOff>130172</xdr:rowOff>
    </xdr:from>
    <xdr:to>
      <xdr:col>7</xdr:col>
      <xdr:colOff>605934</xdr:colOff>
      <xdr:row>15</xdr:row>
      <xdr:rowOff>162201</xdr:rowOff>
    </xdr:to>
    <xdr:grpSp>
      <xdr:nvGrpSpPr>
        <xdr:cNvPr id="192210" name="Grupo 1">
          <a:extLst>
            <a:ext uri="{FF2B5EF4-FFF2-40B4-BE49-F238E27FC236}">
              <a16:creationId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74601" y="2289172"/>
          <a:ext cx="2152166" cy="550612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130025</xdr:colOff>
      <xdr:row>16</xdr:row>
      <xdr:rowOff>178859</xdr:rowOff>
    </xdr:from>
    <xdr:to>
      <xdr:col>7</xdr:col>
      <xdr:colOff>616143</xdr:colOff>
      <xdr:row>19</xdr:row>
      <xdr:rowOff>186267</xdr:rowOff>
    </xdr:to>
    <xdr:grpSp>
      <xdr:nvGrpSpPr>
        <xdr:cNvPr id="3" name="Grupo 2"/>
        <xdr:cNvGrpSpPr/>
      </xdr:nvGrpSpPr>
      <xdr:grpSpPr>
        <a:xfrm>
          <a:off x="4257525" y="3046942"/>
          <a:ext cx="2179451" cy="578908"/>
          <a:chOff x="4268108" y="2655359"/>
          <a:chExt cx="2179451" cy="578908"/>
        </a:xfrm>
      </xdr:grpSpPr>
      <xdr:grpSp>
        <xdr:nvGrpSpPr>
          <xdr:cNvPr id="192208" name="Grupo 2">
            <a:extLst>
              <a:ext uri="{FF2B5EF4-FFF2-40B4-BE49-F238E27FC236}">
                <a16:creationId xmlns:a16="http://schemas.microsoft.com/office/drawing/2014/main" id="{00000000-0008-0000-0000-0000D0EE0200}"/>
              </a:ext>
            </a:extLst>
          </xdr:cNvPr>
          <xdr:cNvGrpSpPr>
            <a:grpSpLocks/>
          </xdr:cNvGrpSpPr>
        </xdr:nvGrpSpPr>
        <xdr:grpSpPr bwMode="auto">
          <a:xfrm>
            <a:off x="4268108" y="2655359"/>
            <a:ext cx="2179451" cy="578908"/>
            <a:chOff x="4396356" y="3682188"/>
            <a:chExt cx="2055014" cy="525420"/>
          </a:xfrm>
        </xdr:grpSpPr>
        <xdr:sp macro="" textlink="">
          <xdr:nvSpPr>
            <xdr:cNvPr id="33" name="Rectángul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4869434" y="3690926"/>
              <a:ext cx="1581936" cy="516682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15%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Jóvenes y Adultos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4" name="Elips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4396356" y="3682188"/>
              <a:ext cx="462721" cy="509820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92234" y="2714625"/>
            <a:ext cx="244930" cy="395817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131839</xdr:colOff>
      <xdr:row>21</xdr:row>
      <xdr:rowOff>24084</xdr:rowOff>
    </xdr:from>
    <xdr:to>
      <xdr:col>7</xdr:col>
      <xdr:colOff>587226</xdr:colOff>
      <xdr:row>27</xdr:row>
      <xdr:rowOff>211668</xdr:rowOff>
    </xdr:to>
    <xdr:grpSp>
      <xdr:nvGrpSpPr>
        <xdr:cNvPr id="2" name="Grupo 1"/>
        <xdr:cNvGrpSpPr/>
      </xdr:nvGrpSpPr>
      <xdr:grpSpPr>
        <a:xfrm>
          <a:off x="4259339" y="3844667"/>
          <a:ext cx="2148720" cy="568584"/>
          <a:chOff x="4269922" y="4236249"/>
          <a:chExt cx="2148720" cy="554827"/>
        </a:xfrm>
      </xdr:grpSpPr>
      <xdr:grpSp>
        <xdr:nvGrpSpPr>
          <xdr:cNvPr id="192209" name="Grupo 3">
            <a:extLst>
              <a:ext uri="{FF2B5EF4-FFF2-40B4-BE49-F238E27FC236}">
                <a16:creationId xmlns:a16="http://schemas.microsoft.com/office/drawing/2014/main" id="{00000000-0008-0000-0000-0000D1EE0200}"/>
              </a:ext>
            </a:extLst>
          </xdr:cNvPr>
          <xdr:cNvGrpSpPr>
            <a:grpSpLocks/>
          </xdr:cNvGrpSpPr>
        </xdr:nvGrpSpPr>
        <xdr:grpSpPr bwMode="auto">
          <a:xfrm>
            <a:off x="4269922" y="4236249"/>
            <a:ext cx="2148720" cy="554827"/>
            <a:chOff x="4425516" y="4450952"/>
            <a:chExt cx="2033473" cy="371300"/>
          </a:xfrm>
        </xdr:grpSpPr>
        <xdr:sp macro="" textlink="">
          <xdr:nvSpPr>
            <xdr:cNvPr id="39" name="Rectángulo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4913612" y="4450952"/>
              <a:ext cx="1545377" cy="353849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13%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Adultas Mayores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40" name="Elips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4425516" y="4464985"/>
              <a:ext cx="447677" cy="357267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7373" y="4310590"/>
            <a:ext cx="249395" cy="4095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127"/>
  <sheetViews>
    <sheetView tabSelected="1" view="pageBreakPreview" zoomScale="90" zoomScaleNormal="100" zoomScaleSheetLayoutView="90" workbookViewId="0">
      <selection activeCell="N2" sqref="N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99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1051</v>
      </c>
      <c r="C18" s="43">
        <v>761</v>
      </c>
      <c r="D18" s="43">
        <v>160</v>
      </c>
      <c r="E18" s="43">
        <v>130</v>
      </c>
      <c r="I18" s="41" t="s">
        <v>18</v>
      </c>
      <c r="J18" s="42">
        <f t="shared" si="1"/>
        <v>1051</v>
      </c>
      <c r="K18" s="43">
        <v>848</v>
      </c>
      <c r="L18" s="43">
        <v>119</v>
      </c>
      <c r="M18" s="43">
        <v>51</v>
      </c>
      <c r="N18" s="43">
        <v>33</v>
      </c>
      <c r="O18" s="43">
        <v>0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784</v>
      </c>
      <c r="C22" s="43">
        <v>536</v>
      </c>
      <c r="D22" s="43">
        <v>135</v>
      </c>
      <c r="E22" s="43">
        <v>113</v>
      </c>
      <c r="I22" s="41" t="s">
        <v>22</v>
      </c>
      <c r="J22" s="42">
        <f t="shared" si="1"/>
        <v>784</v>
      </c>
      <c r="K22" s="43">
        <v>654</v>
      </c>
      <c r="L22" s="43">
        <v>89</v>
      </c>
      <c r="M22" s="43">
        <v>30</v>
      </c>
      <c r="N22" s="43">
        <v>11</v>
      </c>
      <c r="O22" s="43">
        <v>0</v>
      </c>
    </row>
    <row r="23" spans="1:15" s="40" customFormat="1" ht="15" customHeight="1" x14ac:dyDescent="0.3">
      <c r="A23" s="41" t="s">
        <v>23</v>
      </c>
      <c r="B23" s="42">
        <f t="shared" si="0"/>
        <v>798</v>
      </c>
      <c r="C23" s="43">
        <v>552</v>
      </c>
      <c r="D23" s="43">
        <v>111</v>
      </c>
      <c r="E23" s="43">
        <v>135</v>
      </c>
      <c r="I23" s="41" t="s">
        <v>23</v>
      </c>
      <c r="J23" s="42">
        <f t="shared" si="1"/>
        <v>798</v>
      </c>
      <c r="K23" s="43">
        <v>592</v>
      </c>
      <c r="L23" s="43">
        <v>139</v>
      </c>
      <c r="M23" s="43">
        <v>21</v>
      </c>
      <c r="N23" s="43">
        <v>46</v>
      </c>
      <c r="O23" s="43">
        <v>0</v>
      </c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7731</v>
      </c>
      <c r="C28" s="47">
        <f>SUM(C16:C27)</f>
        <v>5539</v>
      </c>
      <c r="D28" s="47">
        <f>SUM(D16:D27)</f>
        <v>1208</v>
      </c>
      <c r="E28" s="47">
        <f>SUM(E16:E27)</f>
        <v>984</v>
      </c>
      <c r="I28" s="33" t="s">
        <v>0</v>
      </c>
      <c r="J28" s="47">
        <f t="shared" ref="J28:O28" si="2">SUM(J16:J27)</f>
        <v>7731</v>
      </c>
      <c r="K28" s="47">
        <f t="shared" si="2"/>
        <v>6143</v>
      </c>
      <c r="L28" s="47">
        <f t="shared" si="2"/>
        <v>963</v>
      </c>
      <c r="M28" s="47">
        <f t="shared" si="2"/>
        <v>373</v>
      </c>
      <c r="N28" s="47">
        <f t="shared" si="2"/>
        <v>241</v>
      </c>
      <c r="O28" s="47">
        <f t="shared" si="2"/>
        <v>11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0.71646617513905053</v>
      </c>
      <c r="D29" s="50">
        <v>0.15</v>
      </c>
      <c r="E29" s="50">
        <f t="shared" ref="E29" si="3">+E28/$B$28</f>
        <v>0.12727978269305393</v>
      </c>
      <c r="I29" s="48" t="s">
        <v>1</v>
      </c>
      <c r="J29" s="50">
        <f t="shared" ref="J29:O29" si="4">J28/$J$28</f>
        <v>1</v>
      </c>
      <c r="K29" s="50">
        <f t="shared" si="4"/>
        <v>0.79459319622299829</v>
      </c>
      <c r="L29" s="50">
        <f>L28/$J$28</f>
        <v>0.12456344586728754</v>
      </c>
      <c r="M29" s="50">
        <f t="shared" si="4"/>
        <v>4.8247316000517397E-2</v>
      </c>
      <c r="N29" s="50">
        <f t="shared" si="4"/>
        <v>3.1173198809985772E-2</v>
      </c>
      <c r="O29" s="50">
        <f t="shared" si="4"/>
        <v>1.4228430992109689E-3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24.7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72</v>
      </c>
      <c r="C40" s="62">
        <v>13</v>
      </c>
      <c r="D40" s="62">
        <v>16</v>
      </c>
      <c r="E40" s="62">
        <v>7</v>
      </c>
      <c r="F40" s="62">
        <v>1</v>
      </c>
      <c r="G40" s="62">
        <v>0</v>
      </c>
      <c r="H40" s="62">
        <v>0</v>
      </c>
      <c r="I40" s="62">
        <v>3</v>
      </c>
      <c r="J40" s="62">
        <v>32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4360</v>
      </c>
      <c r="C41" s="62">
        <v>810</v>
      </c>
      <c r="D41" s="62">
        <v>1463</v>
      </c>
      <c r="E41" s="62">
        <v>899</v>
      </c>
      <c r="F41" s="62">
        <v>112</v>
      </c>
      <c r="G41" s="62">
        <v>131</v>
      </c>
      <c r="H41" s="62">
        <v>152</v>
      </c>
      <c r="I41" s="62">
        <v>198</v>
      </c>
      <c r="J41" s="62">
        <v>595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2902</v>
      </c>
      <c r="C42" s="62">
        <v>487</v>
      </c>
      <c r="D42" s="62">
        <v>904</v>
      </c>
      <c r="E42" s="62">
        <v>558</v>
      </c>
      <c r="F42" s="62">
        <v>119</v>
      </c>
      <c r="G42" s="62">
        <v>149</v>
      </c>
      <c r="H42" s="62">
        <v>164</v>
      </c>
      <c r="I42" s="62">
        <v>165</v>
      </c>
      <c r="J42" s="62">
        <v>356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397</v>
      </c>
      <c r="C43" s="69">
        <v>77</v>
      </c>
      <c r="D43" s="69">
        <v>212</v>
      </c>
      <c r="E43" s="69">
        <v>93</v>
      </c>
      <c r="F43" s="69">
        <v>7</v>
      </c>
      <c r="G43" s="69">
        <v>2</v>
      </c>
      <c r="H43" s="69">
        <v>5</v>
      </c>
      <c r="I43" s="69">
        <v>0</v>
      </c>
      <c r="J43" s="69">
        <v>1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7731</v>
      </c>
      <c r="C44" s="72">
        <f t="shared" ref="C44:J44" si="5">SUM(C40:C43)</f>
        <v>1387</v>
      </c>
      <c r="D44" s="72">
        <f t="shared" si="5"/>
        <v>2595</v>
      </c>
      <c r="E44" s="72">
        <f t="shared" si="5"/>
        <v>1557</v>
      </c>
      <c r="F44" s="72">
        <f t="shared" si="5"/>
        <v>239</v>
      </c>
      <c r="G44" s="72">
        <f t="shared" si="5"/>
        <v>282</v>
      </c>
      <c r="H44" s="72">
        <f t="shared" si="5"/>
        <v>321</v>
      </c>
      <c r="I44" s="72">
        <f t="shared" si="5"/>
        <v>366</v>
      </c>
      <c r="J44" s="72">
        <f t="shared" si="5"/>
        <v>984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6">B44/$B44</f>
        <v>1</v>
      </c>
      <c r="C45" s="74">
        <f t="shared" si="6"/>
        <v>0.1794075798732376</v>
      </c>
      <c r="D45" s="74">
        <f t="shared" si="6"/>
        <v>0.33566162204113309</v>
      </c>
      <c r="E45" s="74">
        <f t="shared" si="6"/>
        <v>0.20139697322467986</v>
      </c>
      <c r="F45" s="74">
        <f t="shared" si="6"/>
        <v>3.0914500064674687E-2</v>
      </c>
      <c r="G45" s="74">
        <f t="shared" si="6"/>
        <v>3.6476523088863018E-2</v>
      </c>
      <c r="H45" s="74">
        <f t="shared" si="6"/>
        <v>4.1521148622429178E-2</v>
      </c>
      <c r="I45" s="74">
        <f t="shared" si="6"/>
        <v>4.7341870391928602E-2</v>
      </c>
      <c r="J45" s="74">
        <f t="shared" si="6"/>
        <v>0.12727978269305393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109" t="s">
        <v>87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0"/>
      <c r="L47" s="100"/>
      <c r="M47" s="100"/>
      <c r="N47" s="100"/>
      <c r="O47" s="65"/>
      <c r="AA47" s="8"/>
    </row>
    <row r="48" spans="1:27" ht="15" customHeight="1" x14ac:dyDescent="0.2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0"/>
      <c r="L48" s="100"/>
      <c r="M48" s="100"/>
      <c r="N48" s="100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1" t="s">
        <v>45</v>
      </c>
      <c r="B54" s="108" t="s">
        <v>0</v>
      </c>
      <c r="C54" s="108" t="s">
        <v>79</v>
      </c>
      <c r="D54" s="108"/>
      <c r="E54" s="108"/>
      <c r="F54" s="108" t="s">
        <v>0</v>
      </c>
      <c r="G54" s="108" t="s">
        <v>80</v>
      </c>
      <c r="H54" s="108"/>
      <c r="I54" s="108"/>
      <c r="J54" s="108" t="s">
        <v>0</v>
      </c>
      <c r="K54" s="108" t="s">
        <v>81</v>
      </c>
      <c r="L54" s="108"/>
      <c r="M54" s="108"/>
      <c r="N54" s="108" t="s">
        <v>82</v>
      </c>
      <c r="O54" s="103"/>
      <c r="AA54" s="8"/>
    </row>
    <row r="55" spans="1:27" ht="15" customHeight="1" x14ac:dyDescent="0.2">
      <c r="A55" s="101"/>
      <c r="B55" s="108"/>
      <c r="C55" s="2" t="s">
        <v>2</v>
      </c>
      <c r="D55" s="2" t="s">
        <v>3</v>
      </c>
      <c r="E55" s="2" t="s">
        <v>44</v>
      </c>
      <c r="F55" s="108"/>
      <c r="G55" s="3" t="s">
        <v>2</v>
      </c>
      <c r="H55" s="3" t="s">
        <v>3</v>
      </c>
      <c r="I55" s="3" t="s">
        <v>44</v>
      </c>
      <c r="J55" s="108"/>
      <c r="K55" s="3" t="s">
        <v>2</v>
      </c>
      <c r="L55" s="3" t="s">
        <v>3</v>
      </c>
      <c r="M55" s="3" t="s">
        <v>44</v>
      </c>
      <c r="N55" s="108"/>
      <c r="O55" s="103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7">C57+D57+E57</f>
        <v>22</v>
      </c>
      <c r="C57" s="62">
        <v>18</v>
      </c>
      <c r="D57" s="62">
        <v>4</v>
      </c>
      <c r="E57" s="81">
        <v>0</v>
      </c>
      <c r="F57" s="80">
        <f t="shared" ref="F57:F67" si="8">G57+H57+I57</f>
        <v>69</v>
      </c>
      <c r="G57" s="62">
        <v>24</v>
      </c>
      <c r="H57" s="62">
        <v>15</v>
      </c>
      <c r="I57" s="81">
        <v>30</v>
      </c>
      <c r="J57" s="80">
        <f t="shared" ref="J57:J67" si="9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7"/>
        <v>6</v>
      </c>
      <c r="C58" s="62">
        <v>4</v>
      </c>
      <c r="D58" s="62">
        <v>2</v>
      </c>
      <c r="E58" s="81">
        <v>0</v>
      </c>
      <c r="F58" s="80">
        <f t="shared" si="8"/>
        <v>24</v>
      </c>
      <c r="G58" s="62">
        <v>9</v>
      </c>
      <c r="H58" s="62">
        <v>4</v>
      </c>
      <c r="I58" s="81">
        <v>11</v>
      </c>
      <c r="J58" s="80">
        <f t="shared" si="9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customHeight="1" x14ac:dyDescent="0.2">
      <c r="A59" s="66" t="s">
        <v>19</v>
      </c>
      <c r="B59" s="80">
        <f t="shared" si="7"/>
        <v>0</v>
      </c>
      <c r="C59" s="62">
        <v>0</v>
      </c>
      <c r="D59" s="62">
        <v>0</v>
      </c>
      <c r="E59" s="81">
        <v>0</v>
      </c>
      <c r="F59" s="80">
        <f t="shared" si="8"/>
        <v>0</v>
      </c>
      <c r="G59" s="62">
        <v>0</v>
      </c>
      <c r="H59" s="62">
        <v>0</v>
      </c>
      <c r="I59" s="81">
        <v>0</v>
      </c>
      <c r="J59" s="80">
        <f t="shared" si="9"/>
        <v>0</v>
      </c>
      <c r="K59" s="62">
        <v>0</v>
      </c>
      <c r="L59" s="62">
        <v>0</v>
      </c>
      <c r="M59" s="81">
        <v>0</v>
      </c>
      <c r="N59" s="64">
        <v>0</v>
      </c>
      <c r="O59" s="82"/>
      <c r="AA59" s="8"/>
    </row>
    <row r="60" spans="1:27" ht="15" customHeight="1" x14ac:dyDescent="0.2">
      <c r="A60" s="66" t="s">
        <v>20</v>
      </c>
      <c r="B60" s="80">
        <f t="shared" si="7"/>
        <v>0</v>
      </c>
      <c r="C60" s="62">
        <v>0</v>
      </c>
      <c r="D60" s="62">
        <v>0</v>
      </c>
      <c r="E60" s="81">
        <v>0</v>
      </c>
      <c r="F60" s="80">
        <f t="shared" si="8"/>
        <v>0</v>
      </c>
      <c r="G60" s="62">
        <v>0</v>
      </c>
      <c r="H60" s="62">
        <v>0</v>
      </c>
      <c r="I60" s="81">
        <v>0</v>
      </c>
      <c r="J60" s="80">
        <f t="shared" si="9"/>
        <v>0</v>
      </c>
      <c r="K60" s="62">
        <v>0</v>
      </c>
      <c r="L60" s="62">
        <v>0</v>
      </c>
      <c r="M60" s="81">
        <v>0</v>
      </c>
      <c r="N60" s="64">
        <v>0</v>
      </c>
      <c r="O60" s="82"/>
      <c r="AA60" s="8"/>
    </row>
    <row r="61" spans="1:27" ht="15" customHeight="1" x14ac:dyDescent="0.2">
      <c r="A61" s="66" t="s">
        <v>21</v>
      </c>
      <c r="B61" s="80">
        <f t="shared" si="7"/>
        <v>0</v>
      </c>
      <c r="C61" s="62">
        <v>0</v>
      </c>
      <c r="D61" s="62">
        <v>0</v>
      </c>
      <c r="E61" s="81">
        <v>0</v>
      </c>
      <c r="F61" s="80">
        <f t="shared" si="8"/>
        <v>0</v>
      </c>
      <c r="G61" s="62">
        <v>0</v>
      </c>
      <c r="H61" s="62">
        <v>0</v>
      </c>
      <c r="I61" s="81">
        <v>0</v>
      </c>
      <c r="J61" s="80">
        <f t="shared" si="9"/>
        <v>0</v>
      </c>
      <c r="K61" s="62">
        <v>0</v>
      </c>
      <c r="L61" s="62">
        <v>0</v>
      </c>
      <c r="M61" s="81">
        <v>0</v>
      </c>
      <c r="N61" s="64">
        <v>0</v>
      </c>
      <c r="O61" s="82"/>
      <c r="AA61" s="8"/>
    </row>
    <row r="62" spans="1:27" ht="15" customHeight="1" x14ac:dyDescent="0.2">
      <c r="A62" s="66" t="s">
        <v>22</v>
      </c>
      <c r="B62" s="80">
        <f t="shared" si="7"/>
        <v>9</v>
      </c>
      <c r="C62" s="62">
        <v>9</v>
      </c>
      <c r="D62" s="62">
        <v>0</v>
      </c>
      <c r="E62" s="81">
        <v>0</v>
      </c>
      <c r="F62" s="80">
        <f t="shared" si="8"/>
        <v>21</v>
      </c>
      <c r="G62" s="62">
        <v>7</v>
      </c>
      <c r="H62" s="62">
        <v>1</v>
      </c>
      <c r="I62" s="81">
        <v>13</v>
      </c>
      <c r="J62" s="80">
        <f t="shared" si="9"/>
        <v>0</v>
      </c>
      <c r="K62" s="62">
        <v>0</v>
      </c>
      <c r="L62" s="62">
        <v>0</v>
      </c>
      <c r="M62" s="81">
        <v>0</v>
      </c>
      <c r="N62" s="64">
        <v>0</v>
      </c>
      <c r="O62" s="82"/>
      <c r="AA62" s="8"/>
    </row>
    <row r="63" spans="1:27" ht="15" customHeight="1" x14ac:dyDescent="0.2">
      <c r="A63" s="66" t="s">
        <v>23</v>
      </c>
      <c r="B63" s="80">
        <f t="shared" si="7"/>
        <v>7</v>
      </c>
      <c r="C63" s="62">
        <v>7</v>
      </c>
      <c r="D63" s="62">
        <v>0</v>
      </c>
      <c r="E63" s="81">
        <v>0</v>
      </c>
      <c r="F63" s="80">
        <f t="shared" si="8"/>
        <v>30</v>
      </c>
      <c r="G63" s="62">
        <v>1</v>
      </c>
      <c r="H63" s="62">
        <v>10</v>
      </c>
      <c r="I63" s="81">
        <v>19</v>
      </c>
      <c r="J63" s="80">
        <f t="shared" si="9"/>
        <v>2</v>
      </c>
      <c r="K63" s="62">
        <v>0</v>
      </c>
      <c r="L63" s="62">
        <v>2</v>
      </c>
      <c r="M63" s="81">
        <v>0</v>
      </c>
      <c r="N63" s="64">
        <v>2</v>
      </c>
      <c r="O63" s="82"/>
      <c r="AA63" s="8"/>
    </row>
    <row r="64" spans="1:27" ht="15" hidden="1" customHeight="1" x14ac:dyDescent="0.2">
      <c r="A64" s="66" t="s">
        <v>76</v>
      </c>
      <c r="B64" s="80">
        <f t="shared" si="7"/>
        <v>0</v>
      </c>
      <c r="C64" s="62"/>
      <c r="D64" s="62"/>
      <c r="E64" s="81"/>
      <c r="F64" s="80">
        <f t="shared" si="8"/>
        <v>0</v>
      </c>
      <c r="G64" s="62"/>
      <c r="H64" s="62"/>
      <c r="I64" s="81"/>
      <c r="J64" s="80">
        <f t="shared" si="9"/>
        <v>0</v>
      </c>
      <c r="K64" s="62"/>
      <c r="L64" s="62"/>
      <c r="M64" s="81"/>
      <c r="N64" s="64"/>
      <c r="O64" s="82"/>
      <c r="AA64" s="8"/>
    </row>
    <row r="65" spans="1:15" ht="15" hidden="1" customHeight="1" x14ac:dyDescent="0.2">
      <c r="A65" s="66" t="s">
        <v>25</v>
      </c>
      <c r="B65" s="80">
        <f t="shared" si="7"/>
        <v>0</v>
      </c>
      <c r="C65" s="62"/>
      <c r="D65" s="62"/>
      <c r="E65" s="81"/>
      <c r="F65" s="80">
        <f t="shared" si="8"/>
        <v>0</v>
      </c>
      <c r="G65" s="62"/>
      <c r="H65" s="62"/>
      <c r="I65" s="81"/>
      <c r="J65" s="80">
        <f t="shared" si="9"/>
        <v>0</v>
      </c>
      <c r="K65" s="62"/>
      <c r="L65" s="62"/>
      <c r="M65" s="81"/>
      <c r="N65" s="64"/>
      <c r="O65" s="82"/>
    </row>
    <row r="66" spans="1:15" ht="15" hidden="1" customHeight="1" x14ac:dyDescent="0.2">
      <c r="A66" s="66" t="s">
        <v>26</v>
      </c>
      <c r="B66" s="80">
        <f t="shared" si="7"/>
        <v>0</v>
      </c>
      <c r="C66" s="62"/>
      <c r="D66" s="62"/>
      <c r="E66" s="81"/>
      <c r="F66" s="80">
        <f t="shared" si="8"/>
        <v>0</v>
      </c>
      <c r="G66" s="62"/>
      <c r="H66" s="62"/>
      <c r="I66" s="81"/>
      <c r="J66" s="80">
        <f t="shared" si="9"/>
        <v>0</v>
      </c>
      <c r="K66" s="62"/>
      <c r="L66" s="62"/>
      <c r="M66" s="81"/>
      <c r="N66" s="64"/>
      <c r="O66" s="82"/>
    </row>
    <row r="67" spans="1:15" s="85" customFormat="1" ht="15" hidden="1" customHeight="1" x14ac:dyDescent="0.2">
      <c r="A67" s="67" t="s">
        <v>27</v>
      </c>
      <c r="B67" s="80">
        <f t="shared" si="7"/>
        <v>0</v>
      </c>
      <c r="C67" s="69"/>
      <c r="D67" s="69"/>
      <c r="E67" s="83"/>
      <c r="F67" s="80">
        <f t="shared" si="8"/>
        <v>0</v>
      </c>
      <c r="G67" s="69"/>
      <c r="H67" s="69"/>
      <c r="I67" s="83"/>
      <c r="J67" s="80">
        <f t="shared" si="9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10">SUM(B56:B67)</f>
        <v>68</v>
      </c>
      <c r="C68" s="72">
        <f>SUM(C56:C67)</f>
        <v>58</v>
      </c>
      <c r="D68" s="72">
        <f>SUM(D56:D67)</f>
        <v>10</v>
      </c>
      <c r="E68" s="72">
        <f>SUM(E56:E67)</f>
        <v>0</v>
      </c>
      <c r="F68" s="72">
        <f t="shared" si="10"/>
        <v>208</v>
      </c>
      <c r="G68" s="72">
        <f t="shared" si="10"/>
        <v>56</v>
      </c>
      <c r="H68" s="72">
        <f t="shared" si="10"/>
        <v>43</v>
      </c>
      <c r="I68" s="72">
        <f t="shared" si="10"/>
        <v>109</v>
      </c>
      <c r="J68" s="72">
        <f t="shared" si="10"/>
        <v>9</v>
      </c>
      <c r="K68" s="72">
        <f t="shared" si="10"/>
        <v>3</v>
      </c>
      <c r="L68" s="72">
        <f t="shared" si="10"/>
        <v>6</v>
      </c>
      <c r="M68" s="72">
        <f t="shared" si="10"/>
        <v>0</v>
      </c>
      <c r="N68" s="72">
        <f t="shared" si="10"/>
        <v>8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0.8529411764705882</v>
      </c>
      <c r="D69" s="74">
        <f>D68/$B$68</f>
        <v>0.14705882352941177</v>
      </c>
      <c r="E69" s="74">
        <f>E68/$B$68</f>
        <v>0</v>
      </c>
      <c r="F69" s="74">
        <f>F68/$F$68</f>
        <v>1</v>
      </c>
      <c r="G69" s="74">
        <f>G68/$F$68</f>
        <v>0.26923076923076922</v>
      </c>
      <c r="H69" s="74">
        <f>H68/$F$68</f>
        <v>0.20673076923076922</v>
      </c>
      <c r="I69" s="74">
        <f>I68/$F$68</f>
        <v>0.52403846153846156</v>
      </c>
      <c r="J69" s="74">
        <f>J68/$J$68</f>
        <v>1</v>
      </c>
      <c r="K69" s="74">
        <f>K68/$J$68</f>
        <v>0.33333333333333331</v>
      </c>
      <c r="L69" s="74">
        <f>L68/$J$68</f>
        <v>0.66666666666666663</v>
      </c>
      <c r="M69" s="74">
        <f>M68/$J$68</f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1" t="s">
        <v>45</v>
      </c>
      <c r="B77" s="108" t="s">
        <v>0</v>
      </c>
      <c r="C77" s="108" t="s">
        <v>48</v>
      </c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89"/>
    </row>
    <row r="78" spans="1:15" ht="16.5" x14ac:dyDescent="0.2">
      <c r="A78" s="101"/>
      <c r="B78" s="108"/>
      <c r="C78" s="106" t="s">
        <v>47</v>
      </c>
      <c r="D78" s="106"/>
      <c r="E78" s="107"/>
      <c r="F78" s="105" t="s">
        <v>5</v>
      </c>
      <c r="G78" s="106"/>
      <c r="H78" s="107"/>
      <c r="I78" s="105" t="s">
        <v>6</v>
      </c>
      <c r="J78" s="106"/>
      <c r="K78" s="107"/>
      <c r="L78" s="106" t="s">
        <v>7</v>
      </c>
      <c r="M78" s="106"/>
      <c r="N78" s="106"/>
      <c r="O78" s="89"/>
    </row>
    <row r="79" spans="1:15" ht="26.45" customHeight="1" x14ac:dyDescent="0.2">
      <c r="A79" s="101"/>
      <c r="B79" s="108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1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1"/>
        <v>1051</v>
      </c>
      <c r="C82" s="62">
        <v>0</v>
      </c>
      <c r="D82" s="62">
        <v>13</v>
      </c>
      <c r="E82" s="81">
        <v>0</v>
      </c>
      <c r="F82" s="62">
        <v>41</v>
      </c>
      <c r="G82" s="62">
        <v>553</v>
      </c>
      <c r="H82" s="81">
        <v>2</v>
      </c>
      <c r="I82" s="62">
        <v>33</v>
      </c>
      <c r="J82" s="62">
        <v>362</v>
      </c>
      <c r="K82" s="81">
        <v>1</v>
      </c>
      <c r="L82" s="62">
        <v>2</v>
      </c>
      <c r="M82" s="62">
        <v>26</v>
      </c>
      <c r="N82" s="62">
        <v>18</v>
      </c>
      <c r="O82" s="90"/>
    </row>
    <row r="83" spans="1:15" ht="15" customHeight="1" x14ac:dyDescent="0.2">
      <c r="A83" s="66" t="s">
        <v>19</v>
      </c>
      <c r="B83" s="80">
        <f t="shared" si="11"/>
        <v>0</v>
      </c>
      <c r="C83" s="62">
        <v>0</v>
      </c>
      <c r="D83" s="62">
        <v>0</v>
      </c>
      <c r="E83" s="81">
        <v>0</v>
      </c>
      <c r="F83" s="62">
        <v>0</v>
      </c>
      <c r="G83" s="62">
        <v>0</v>
      </c>
      <c r="H83" s="81">
        <v>0</v>
      </c>
      <c r="I83" s="62">
        <v>0</v>
      </c>
      <c r="J83" s="62">
        <v>0</v>
      </c>
      <c r="K83" s="81">
        <v>0</v>
      </c>
      <c r="L83" s="62">
        <v>0</v>
      </c>
      <c r="M83" s="62">
        <v>0</v>
      </c>
      <c r="N83" s="62">
        <v>0</v>
      </c>
      <c r="O83" s="90"/>
    </row>
    <row r="84" spans="1:15" ht="15" customHeight="1" x14ac:dyDescent="0.2">
      <c r="A84" s="91" t="s">
        <v>20</v>
      </c>
      <c r="B84" s="80">
        <f t="shared" si="11"/>
        <v>0</v>
      </c>
      <c r="C84" s="62">
        <v>0</v>
      </c>
      <c r="D84" s="62">
        <v>0</v>
      </c>
      <c r="E84" s="81">
        <v>0</v>
      </c>
      <c r="F84" s="62">
        <v>0</v>
      </c>
      <c r="G84" s="62">
        <v>0</v>
      </c>
      <c r="H84" s="81">
        <v>0</v>
      </c>
      <c r="I84" s="62">
        <v>0</v>
      </c>
      <c r="J84" s="62">
        <v>0</v>
      </c>
      <c r="K84" s="81">
        <v>0</v>
      </c>
      <c r="L84" s="62">
        <v>0</v>
      </c>
      <c r="M84" s="62">
        <v>0</v>
      </c>
      <c r="N84" s="62">
        <v>0</v>
      </c>
      <c r="O84" s="90"/>
    </row>
    <row r="85" spans="1:15" ht="15" customHeight="1" x14ac:dyDescent="0.2">
      <c r="A85" s="66" t="s">
        <v>21</v>
      </c>
      <c r="B85" s="80">
        <f t="shared" si="11"/>
        <v>0</v>
      </c>
      <c r="C85" s="62">
        <v>0</v>
      </c>
      <c r="D85" s="62">
        <v>0</v>
      </c>
      <c r="E85" s="81">
        <v>0</v>
      </c>
      <c r="F85" s="62">
        <v>0</v>
      </c>
      <c r="G85" s="62">
        <v>0</v>
      </c>
      <c r="H85" s="81">
        <v>0</v>
      </c>
      <c r="I85" s="62">
        <v>0</v>
      </c>
      <c r="J85" s="62">
        <v>0</v>
      </c>
      <c r="K85" s="81">
        <v>0</v>
      </c>
      <c r="L85" s="62">
        <v>0</v>
      </c>
      <c r="M85" s="62">
        <v>0</v>
      </c>
      <c r="N85" s="62">
        <v>0</v>
      </c>
      <c r="O85" s="90"/>
    </row>
    <row r="86" spans="1:15" ht="15" customHeight="1" x14ac:dyDescent="0.2">
      <c r="A86" s="66" t="s">
        <v>22</v>
      </c>
      <c r="B86" s="80">
        <f t="shared" si="11"/>
        <v>784</v>
      </c>
      <c r="C86" s="62">
        <v>0</v>
      </c>
      <c r="D86" s="62">
        <v>7</v>
      </c>
      <c r="E86" s="81">
        <v>0</v>
      </c>
      <c r="F86" s="62">
        <v>27</v>
      </c>
      <c r="G86" s="62">
        <v>403</v>
      </c>
      <c r="H86" s="81">
        <v>1</v>
      </c>
      <c r="I86" s="62">
        <v>20</v>
      </c>
      <c r="J86" s="62">
        <v>263</v>
      </c>
      <c r="K86" s="81">
        <v>2</v>
      </c>
      <c r="L86" s="62">
        <v>0</v>
      </c>
      <c r="M86" s="62">
        <v>28</v>
      </c>
      <c r="N86" s="62">
        <v>33</v>
      </c>
      <c r="O86" s="90"/>
    </row>
    <row r="87" spans="1:15" ht="15" customHeight="1" x14ac:dyDescent="0.2">
      <c r="A87" s="66" t="s">
        <v>23</v>
      </c>
      <c r="B87" s="80">
        <f t="shared" si="11"/>
        <v>798</v>
      </c>
      <c r="C87" s="62">
        <v>0</v>
      </c>
      <c r="D87" s="62">
        <v>5</v>
      </c>
      <c r="E87" s="81">
        <v>0</v>
      </c>
      <c r="F87" s="62">
        <v>23</v>
      </c>
      <c r="G87" s="62">
        <v>390</v>
      </c>
      <c r="H87" s="81">
        <v>5</v>
      </c>
      <c r="I87" s="62">
        <v>19</v>
      </c>
      <c r="J87" s="62">
        <v>292</v>
      </c>
      <c r="K87" s="81">
        <v>0</v>
      </c>
      <c r="L87" s="62">
        <v>0</v>
      </c>
      <c r="M87" s="62">
        <v>34</v>
      </c>
      <c r="N87" s="62">
        <v>30</v>
      </c>
      <c r="O87" s="90"/>
    </row>
    <row r="88" spans="1:15" ht="15" hidden="1" customHeight="1" x14ac:dyDescent="0.2">
      <c r="A88" s="91" t="s">
        <v>24</v>
      </c>
      <c r="B88" s="80">
        <f t="shared" si="11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90"/>
    </row>
    <row r="89" spans="1:15" ht="15" hidden="1" customHeight="1" x14ac:dyDescent="0.2">
      <c r="A89" s="66" t="s">
        <v>25</v>
      </c>
      <c r="B89" s="80">
        <f t="shared" si="11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90"/>
    </row>
    <row r="90" spans="1:15" ht="15" hidden="1" customHeight="1" x14ac:dyDescent="0.2">
      <c r="A90" s="91" t="s">
        <v>26</v>
      </c>
      <c r="B90" s="80">
        <f t="shared" si="11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hidden="1" customHeight="1" x14ac:dyDescent="0.2">
      <c r="A91" s="67" t="s">
        <v>27</v>
      </c>
      <c r="B91" s="84">
        <f t="shared" si="11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7731</v>
      </c>
      <c r="C92" s="72">
        <f t="shared" ref="C92:N92" si="12">SUM(C80:C91)</f>
        <v>1</v>
      </c>
      <c r="D92" s="72">
        <f t="shared" si="12"/>
        <v>71</v>
      </c>
      <c r="E92" s="72">
        <f t="shared" si="12"/>
        <v>0</v>
      </c>
      <c r="F92" s="72">
        <f t="shared" si="12"/>
        <v>325</v>
      </c>
      <c r="G92" s="72">
        <f t="shared" si="12"/>
        <v>4019</v>
      </c>
      <c r="H92" s="72">
        <f t="shared" si="12"/>
        <v>16</v>
      </c>
      <c r="I92" s="72">
        <f t="shared" si="12"/>
        <v>278</v>
      </c>
      <c r="J92" s="72">
        <f t="shared" si="12"/>
        <v>2609</v>
      </c>
      <c r="K92" s="72">
        <f t="shared" si="12"/>
        <v>15</v>
      </c>
      <c r="L92" s="72">
        <f t="shared" si="12"/>
        <v>3</v>
      </c>
      <c r="M92" s="72">
        <f t="shared" si="12"/>
        <v>174</v>
      </c>
      <c r="N92" s="72">
        <f t="shared" si="12"/>
        <v>220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1.2934937265554261E-4</v>
      </c>
      <c r="D93" s="74">
        <f>D92/$B$92</f>
        <v>9.1838054585435258E-3</v>
      </c>
      <c r="E93" s="74">
        <f>E92/$B$92</f>
        <v>0</v>
      </c>
      <c r="F93" s="74">
        <f t="shared" ref="F93:N93" si="13">F92/$B$92</f>
        <v>4.2038546113051349E-2</v>
      </c>
      <c r="G93" s="74">
        <f t="shared" si="13"/>
        <v>0.51985512870262585</v>
      </c>
      <c r="H93" s="74">
        <f t="shared" si="13"/>
        <v>2.0695899624886818E-3</v>
      </c>
      <c r="I93" s="74">
        <f t="shared" si="13"/>
        <v>3.5959125598240847E-2</v>
      </c>
      <c r="J93" s="74">
        <f t="shared" si="13"/>
        <v>0.33747251325831068</v>
      </c>
      <c r="K93" s="74">
        <f t="shared" si="13"/>
        <v>1.9402405898331393E-3</v>
      </c>
      <c r="L93" s="74">
        <f t="shared" si="13"/>
        <v>3.8804811796662784E-4</v>
      </c>
      <c r="M93" s="74">
        <f t="shared" si="13"/>
        <v>2.2506790842064417E-2</v>
      </c>
      <c r="N93" s="74">
        <f t="shared" si="13"/>
        <v>2.8456861984219376E-2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1" t="s">
        <v>8</v>
      </c>
      <c r="B98" s="102" t="s">
        <v>0</v>
      </c>
      <c r="C98" s="104" t="s">
        <v>48</v>
      </c>
      <c r="D98" s="104"/>
      <c r="E98" s="104"/>
      <c r="F98" s="104"/>
      <c r="G98" s="89"/>
      <c r="H98" s="89"/>
      <c r="I98" s="89"/>
      <c r="J98" s="89"/>
      <c r="K98" s="89"/>
      <c r="L98" s="89"/>
      <c r="M98" s="89"/>
      <c r="N98" s="89"/>
      <c r="O98" s="103"/>
    </row>
    <row r="99" spans="1:15" ht="36" customHeight="1" x14ac:dyDescent="0.2">
      <c r="A99" s="101"/>
      <c r="B99" s="102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3"/>
    </row>
    <row r="100" spans="1:15" ht="15" customHeight="1" x14ac:dyDescent="0.2">
      <c r="A100" s="79" t="s">
        <v>50</v>
      </c>
      <c r="B100" s="92">
        <f>C100+D100+E100+F100</f>
        <v>83</v>
      </c>
      <c r="C100" s="93">
        <v>0</v>
      </c>
      <c r="D100" s="93">
        <v>39</v>
      </c>
      <c r="E100" s="93">
        <v>35</v>
      </c>
      <c r="F100" s="93">
        <v>9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4">C101+D101+E101+F101</f>
        <v>378</v>
      </c>
      <c r="C101" s="93">
        <v>8</v>
      </c>
      <c r="D101" s="93">
        <v>225</v>
      </c>
      <c r="E101" s="93">
        <v>135</v>
      </c>
      <c r="F101" s="93">
        <v>10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4"/>
        <v>136</v>
      </c>
      <c r="C102" s="93">
        <v>2</v>
      </c>
      <c r="D102" s="93">
        <v>87</v>
      </c>
      <c r="E102" s="93">
        <v>45</v>
      </c>
      <c r="F102" s="93">
        <v>2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4"/>
        <v>777</v>
      </c>
      <c r="C103" s="93">
        <v>12</v>
      </c>
      <c r="D103" s="93">
        <v>554</v>
      </c>
      <c r="E103" s="93">
        <v>201</v>
      </c>
      <c r="F103" s="93">
        <v>10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4"/>
        <v>254</v>
      </c>
      <c r="C104" s="93">
        <v>2</v>
      </c>
      <c r="D104" s="93">
        <v>139</v>
      </c>
      <c r="E104" s="93">
        <v>100</v>
      </c>
      <c r="F104" s="93">
        <v>13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4"/>
        <v>186</v>
      </c>
      <c r="C105" s="93">
        <v>8</v>
      </c>
      <c r="D105" s="93">
        <v>109</v>
      </c>
      <c r="E105" s="93">
        <v>57</v>
      </c>
      <c r="F105" s="93">
        <v>12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4"/>
        <v>317</v>
      </c>
      <c r="C106" s="93">
        <v>3</v>
      </c>
      <c r="D106" s="93">
        <v>143</v>
      </c>
      <c r="E106" s="93">
        <v>144</v>
      </c>
      <c r="F106" s="93">
        <v>27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4"/>
        <v>515</v>
      </c>
      <c r="C107" s="93">
        <v>3</v>
      </c>
      <c r="D107" s="93">
        <v>328</v>
      </c>
      <c r="E107" s="93">
        <v>165</v>
      </c>
      <c r="F107" s="93">
        <v>19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4"/>
        <v>128</v>
      </c>
      <c r="C108" s="93">
        <v>1</v>
      </c>
      <c r="D108" s="93">
        <v>82</v>
      </c>
      <c r="E108" s="93">
        <v>39</v>
      </c>
      <c r="F108" s="93">
        <v>6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4"/>
        <v>114</v>
      </c>
      <c r="C109" s="93">
        <v>0</v>
      </c>
      <c r="D109" s="93">
        <v>67</v>
      </c>
      <c r="E109" s="93">
        <v>41</v>
      </c>
      <c r="F109" s="93">
        <v>6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4"/>
        <v>195</v>
      </c>
      <c r="C110" s="93">
        <v>0</v>
      </c>
      <c r="D110" s="93">
        <v>92</v>
      </c>
      <c r="E110" s="93">
        <v>90</v>
      </c>
      <c r="F110" s="93">
        <v>13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4"/>
        <v>240</v>
      </c>
      <c r="C111" s="93">
        <v>0</v>
      </c>
      <c r="D111" s="93">
        <v>131</v>
      </c>
      <c r="E111" s="93">
        <v>89</v>
      </c>
      <c r="F111" s="93">
        <v>20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4"/>
        <v>520</v>
      </c>
      <c r="C112" s="93">
        <v>0</v>
      </c>
      <c r="D112" s="93">
        <v>258</v>
      </c>
      <c r="E112" s="93">
        <v>230</v>
      </c>
      <c r="F112" s="93">
        <v>32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4"/>
        <v>212</v>
      </c>
      <c r="C113" s="93">
        <v>1</v>
      </c>
      <c r="D113" s="93">
        <v>89</v>
      </c>
      <c r="E113" s="93">
        <v>113</v>
      </c>
      <c r="F113" s="93">
        <v>9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4"/>
        <v>2606</v>
      </c>
      <c r="C114" s="93">
        <v>28</v>
      </c>
      <c r="D114" s="93">
        <v>1417</v>
      </c>
      <c r="E114" s="93">
        <v>1024</v>
      </c>
      <c r="F114" s="93">
        <v>137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4"/>
        <v>82</v>
      </c>
      <c r="C115" s="93">
        <v>0</v>
      </c>
      <c r="D115" s="93">
        <v>35</v>
      </c>
      <c r="E115" s="93">
        <v>29</v>
      </c>
      <c r="F115" s="93">
        <v>18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4"/>
        <v>32</v>
      </c>
      <c r="C116" s="93">
        <v>1</v>
      </c>
      <c r="D116" s="93">
        <v>13</v>
      </c>
      <c r="E116" s="93">
        <v>17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4"/>
        <v>42</v>
      </c>
      <c r="C117" s="93">
        <v>0</v>
      </c>
      <c r="D117" s="93">
        <v>27</v>
      </c>
      <c r="E117" s="93">
        <v>14</v>
      </c>
      <c r="F117" s="93">
        <v>1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4"/>
        <v>60</v>
      </c>
      <c r="C118" s="93">
        <v>0</v>
      </c>
      <c r="D118" s="93">
        <v>36</v>
      </c>
      <c r="E118" s="93">
        <v>19</v>
      </c>
      <c r="F118" s="93">
        <v>5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4"/>
        <v>226</v>
      </c>
      <c r="C119" s="93">
        <v>0</v>
      </c>
      <c r="D119" s="93">
        <v>118</v>
      </c>
      <c r="E119" s="93">
        <v>94</v>
      </c>
      <c r="F119" s="93">
        <v>14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4"/>
        <v>165</v>
      </c>
      <c r="C120" s="93">
        <v>2</v>
      </c>
      <c r="D120" s="93">
        <v>87</v>
      </c>
      <c r="E120" s="93">
        <v>71</v>
      </c>
      <c r="F120" s="93">
        <v>5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4"/>
        <v>160</v>
      </c>
      <c r="C121" s="93">
        <v>1</v>
      </c>
      <c r="D121" s="93">
        <v>99</v>
      </c>
      <c r="E121" s="93">
        <v>53</v>
      </c>
      <c r="F121" s="93">
        <v>7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4"/>
        <v>120</v>
      </c>
      <c r="C122" s="93">
        <v>0</v>
      </c>
      <c r="D122" s="93">
        <v>66</v>
      </c>
      <c r="E122" s="93">
        <v>44</v>
      </c>
      <c r="F122" s="93">
        <v>10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4"/>
        <v>148</v>
      </c>
      <c r="C123" s="93">
        <v>0</v>
      </c>
      <c r="D123" s="93">
        <v>104</v>
      </c>
      <c r="E123" s="93">
        <v>41</v>
      </c>
      <c r="F123" s="93">
        <v>3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4"/>
        <v>35</v>
      </c>
      <c r="C124" s="93">
        <v>0</v>
      </c>
      <c r="D124" s="93">
        <v>15</v>
      </c>
      <c r="E124" s="93">
        <v>12</v>
      </c>
      <c r="F124" s="93">
        <v>8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7731</v>
      </c>
      <c r="C125" s="95">
        <f>SUM(C100:C124)</f>
        <v>72</v>
      </c>
      <c r="D125" s="95">
        <f>SUM(D100:D124)</f>
        <v>4360</v>
      </c>
      <c r="E125" s="95">
        <f>SUM(E100:E124)</f>
        <v>2902</v>
      </c>
      <c r="F125" s="95">
        <f>SUM(F100:F124)</f>
        <v>397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9.3131548311990685E-3</v>
      </c>
      <c r="D126" s="96">
        <f>D125/$B$125</f>
        <v>0.56396326477816583</v>
      </c>
      <c r="E126" s="96">
        <f>E125/$B$125</f>
        <v>0.37537187944638467</v>
      </c>
      <c r="F126" s="96">
        <f>F125/$B$125</f>
        <v>5.1351700944250421E-2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1">
    <mergeCell ref="A54:A55"/>
    <mergeCell ref="B77:B79"/>
    <mergeCell ref="B54:B55"/>
    <mergeCell ref="N54:N55"/>
    <mergeCell ref="A47:J48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2019-02-18T17:27:11Z</cp:lastPrinted>
  <dcterms:created xsi:type="dcterms:W3CDTF">2009-10-30T17:37:42Z</dcterms:created>
  <dcterms:modified xsi:type="dcterms:W3CDTF">2020-09-11T00:46:25Z</dcterms:modified>
</cp:coreProperties>
</file>