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390" yWindow="330" windowWidth="14775" windowHeight="1089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'2.9'!$A$1:$S$43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21" i="1"/>
  <c r="D28" i="1"/>
  <c r="D16" i="1"/>
  <c r="E35" i="1" l="1"/>
  <c r="D10" i="1"/>
  <c r="H10" i="1" s="1"/>
  <c r="D25" i="1"/>
  <c r="F25" i="1" s="1"/>
  <c r="D29" i="1"/>
  <c r="N29" i="1" s="1"/>
  <c r="D19" i="1"/>
  <c r="D14" i="1"/>
  <c r="D30" i="1"/>
  <c r="R30" i="1" s="1"/>
  <c r="D20" i="1"/>
  <c r="D18" i="1"/>
  <c r="P18" i="1" s="1"/>
  <c r="D23" i="1"/>
  <c r="O35" i="1"/>
  <c r="M35" i="1"/>
  <c r="K35" i="1"/>
  <c r="D12" i="1"/>
  <c r="N12" i="1" s="1"/>
  <c r="Q35" i="1"/>
  <c r="D27" i="1"/>
  <c r="D17" i="1"/>
  <c r="R17" i="1" s="1"/>
  <c r="D8" i="1"/>
  <c r="P8" i="1" s="1"/>
  <c r="F16" i="1"/>
  <c r="N24" i="1"/>
  <c r="D13" i="1"/>
  <c r="D9" i="1"/>
  <c r="I35" i="1"/>
  <c r="D31" i="1"/>
  <c r="L31" i="1" s="1"/>
  <c r="D26" i="1"/>
  <c r="P26" i="1" s="1"/>
  <c r="G35" i="1"/>
  <c r="D22" i="1"/>
  <c r="N22" i="1" s="1"/>
  <c r="D15" i="1"/>
  <c r="F15" i="1" s="1"/>
  <c r="D32" i="1"/>
  <c r="J32" i="1" s="1"/>
  <c r="D11" i="1"/>
  <c r="R11" i="1" s="1"/>
  <c r="F23" i="1" l="1"/>
  <c r="R23" i="1"/>
  <c r="L28" i="1"/>
  <c r="P28" i="1"/>
  <c r="N28" i="1"/>
  <c r="J28" i="1"/>
  <c r="R28" i="1"/>
  <c r="F28" i="1"/>
  <c r="H28" i="1"/>
  <c r="P9" i="1"/>
  <c r="H9" i="1"/>
  <c r="F9" i="1"/>
  <c r="L14" i="1"/>
  <c r="R14" i="1"/>
  <c r="H14" i="1"/>
  <c r="F13" i="1"/>
  <c r="H13" i="1"/>
  <c r="J19" i="1"/>
  <c r="H19" i="1"/>
  <c r="F19" i="1"/>
  <c r="H21" i="1"/>
  <c r="F21" i="1"/>
  <c r="L27" i="1"/>
  <c r="R27" i="1"/>
  <c r="H27" i="1"/>
  <c r="F27" i="1"/>
  <c r="R20" i="1"/>
  <c r="H20" i="1"/>
  <c r="N23" i="1"/>
  <c r="P10" i="1"/>
  <c r="N30" i="1"/>
  <c r="J23" i="1"/>
  <c r="F14" i="1"/>
  <c r="P21" i="1"/>
  <c r="F10" i="1"/>
  <c r="N27" i="1"/>
  <c r="N20" i="1"/>
  <c r="N18" i="1"/>
  <c r="H18" i="1"/>
  <c r="J27" i="1"/>
  <c r="J10" i="1"/>
  <c r="N14" i="1"/>
  <c r="R18" i="1"/>
  <c r="F18" i="1"/>
  <c r="P22" i="1"/>
  <c r="H32" i="1"/>
  <c r="H22" i="1"/>
  <c r="J15" i="1"/>
  <c r="J22" i="1"/>
  <c r="L19" i="1"/>
  <c r="R22" i="1"/>
  <c r="N10" i="1"/>
  <c r="L22" i="1"/>
  <c r="L15" i="1"/>
  <c r="N9" i="1"/>
  <c r="H15" i="1"/>
  <c r="H12" i="1"/>
  <c r="F32" i="1"/>
  <c r="P19" i="1"/>
  <c r="R15" i="1"/>
  <c r="J9" i="1"/>
  <c r="F22" i="1"/>
  <c r="P12" i="1"/>
  <c r="P15" i="1"/>
  <c r="L9" i="1"/>
  <c r="R32" i="1"/>
  <c r="H8" i="1"/>
  <c r="L23" i="1"/>
  <c r="N32" i="1"/>
  <c r="N19" i="1"/>
  <c r="P32" i="1"/>
  <c r="J8" i="1"/>
  <c r="R21" i="1"/>
  <c r="R25" i="1"/>
  <c r="L32" i="1"/>
  <c r="J21" i="1"/>
  <c r="L21" i="1"/>
  <c r="L11" i="1"/>
  <c r="H30" i="1"/>
  <c r="J18" i="1"/>
  <c r="H24" i="1"/>
  <c r="P20" i="1"/>
  <c r="H25" i="1"/>
  <c r="P24" i="1"/>
  <c r="F24" i="1"/>
  <c r="J25" i="1"/>
  <c r="N21" i="1"/>
  <c r="L8" i="1"/>
  <c r="P23" i="1"/>
  <c r="L18" i="1"/>
  <c r="F31" i="1"/>
  <c r="P16" i="1"/>
  <c r="F20" i="1"/>
  <c r="L20" i="1"/>
  <c r="R16" i="1"/>
  <c r="H16" i="1"/>
  <c r="P14" i="1"/>
  <c r="P27" i="1"/>
  <c r="L16" i="1"/>
  <c r="J14" i="1"/>
  <c r="J16" i="1"/>
  <c r="N16" i="1"/>
  <c r="P11" i="1"/>
  <c r="N15" i="1"/>
  <c r="R31" i="1"/>
  <c r="J31" i="1"/>
  <c r="J20" i="1"/>
  <c r="N25" i="1"/>
  <c r="P29" i="1"/>
  <c r="P31" i="1"/>
  <c r="F8" i="1"/>
  <c r="R29" i="1"/>
  <c r="P17" i="1"/>
  <c r="N8" i="1"/>
  <c r="R8" i="1"/>
  <c r="H31" i="1"/>
  <c r="N13" i="1"/>
  <c r="J13" i="1"/>
  <c r="L12" i="1"/>
  <c r="P30" i="1"/>
  <c r="H11" i="1"/>
  <c r="J30" i="1"/>
  <c r="R26" i="1"/>
  <c r="L30" i="1"/>
  <c r="J29" i="1"/>
  <c r="L25" i="1"/>
  <c r="P25" i="1"/>
  <c r="L29" i="1"/>
  <c r="J11" i="1"/>
  <c r="L10" i="1"/>
  <c r="H23" i="1"/>
  <c r="F11" i="1"/>
  <c r="L13" i="1"/>
  <c r="F29" i="1"/>
  <c r="R12" i="1"/>
  <c r="R19" i="1"/>
  <c r="N11" i="1"/>
  <c r="R24" i="1"/>
  <c r="R9" i="1"/>
  <c r="R10" i="1"/>
  <c r="L24" i="1"/>
  <c r="J12" i="1"/>
  <c r="F17" i="1"/>
  <c r="L26" i="1"/>
  <c r="J17" i="1"/>
  <c r="H17" i="1"/>
  <c r="J24" i="1"/>
  <c r="J26" i="1"/>
  <c r="N26" i="1"/>
  <c r="D35" i="1"/>
  <c r="L17" i="1"/>
  <c r="F30" i="1"/>
  <c r="P13" i="1"/>
  <c r="H29" i="1"/>
  <c r="F12" i="1"/>
  <c r="N31" i="1"/>
  <c r="R13" i="1"/>
  <c r="N17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<sst xmlns="http://schemas.openxmlformats.org/spreadsheetml/2006/main" count="77" uniqueCount="70">
  <si>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</si>
  <si>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</si>
  <si>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</si>
  <si>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</si>
  <si>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</si>
  <si>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</si>
  <si>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</si>
  <si>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</si>
  <si>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</si>
  <si>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</si>
  <si>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</si>
  <si>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</si>
  <si>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</si>
  <si>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</si>
  <si>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</si>
  <si>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</si>
  <si>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</si>
  <si>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</si>
  <si>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</si>
  <si>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</si>
  <si>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</si>
  <si>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</si>
  <si>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</si>
  <si>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</si>
  <si>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</si>
  <si>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</si>
  <si>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</si>
  <si>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</si>
  <si>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</si>
  <si>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</si>
  <si>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</si>
  <si>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</si>
  <si>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</si>
  <si>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</si>
  <si>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</si>
  <si>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</si>
  <si>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</si>
  <si>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</si>
  <si>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Cuadro N° 2.9</t>
  </si>
  <si>
    <t>(/2) Comprende los 43 distritos que conforman la provincia de Lima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</si>
  <si>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</si>
  <si>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SISEGC - UPPM - AURORA</t>
  </si>
  <si>
    <t>57,2%</t>
  </si>
  <si>
    <t>65,7%</t>
  </si>
  <si>
    <t>65,3%</t>
  </si>
  <si>
    <t>55,3%</t>
  </si>
  <si>
    <t>52,6%</t>
  </si>
  <si>
    <t>63,8%</t>
  </si>
  <si>
    <t>59,4%</t>
  </si>
  <si>
    <t>54,8%</t>
  </si>
  <si>
    <t>63,4%</t>
  </si>
  <si>
    <t>53,4%</t>
  </si>
  <si>
    <t>45,8%</t>
  </si>
  <si>
    <t>61,2%</t>
  </si>
  <si>
    <t>63,6%</t>
  </si>
  <si>
    <t>55,2%</t>
  </si>
  <si>
    <t>72,8%</t>
  </si>
  <si>
    <t>59,9%</t>
  </si>
  <si>
    <t>47,3%</t>
  </si>
  <si>
    <t>43,3%</t>
  </si>
  <si>
    <t>58,0%</t>
  </si>
  <si>
    <t>55,7%</t>
  </si>
  <si>
    <t>67,3%</t>
  </si>
  <si>
    <t>54,3%</t>
  </si>
  <si>
    <t>50,6%</t>
  </si>
  <si>
    <t>49,8%</t>
  </si>
  <si>
    <t>61,9%</t>
  </si>
  <si>
    <t>Violencia psicológica, física y/o sexual (/1) ENDES 2019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</si>
  <si>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</si>
  <si>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 : Enero - Agosto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</si>
</sst>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14" fillId="2" borderId="0" xfId="2" applyFont="1" applyFill="1" applyAlignment="1">
      <alignment vertical="center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left" vertical="center" wrapText="1"/>
    </xf>
    <xf numFmtId="0" fontId="11" fillId="2" borderId="9" xfId="5" applyFont="1" applyFill="1" applyBorder="1" applyAlignment="1">
      <alignment horizontal="left" vertical="center" wrapText="1"/>
    </xf>
    <xf numFmtId="0" fontId="11" fillId="2" borderId="10" xfId="5" applyFont="1" applyFill="1" applyBorder="1" applyAlignment="1">
      <alignment horizontal="left" vertical="center" wrapText="1"/>
    </xf>
    <xf numFmtId="0" fontId="11" fillId="2" borderId="11" xfId="5" applyFont="1" applyFill="1" applyBorder="1" applyAlignment="1">
      <alignment horizontal="left" vertical="center" wrapText="1"/>
    </xf>
    <xf numFmtId="0" fontId="11" fillId="2" borderId="12" xfId="5" applyFont="1" applyFill="1" applyBorder="1" applyAlignment="1">
      <alignment horizontal="left" vertical="center" wrapText="1"/>
    </xf>
    <xf numFmtId="0" fontId="11" fillId="2" borderId="13" xfId="5" applyFont="1" applyFill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2 3" xfId="5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view="pageBreakPreview" zoomScale="90" zoomScaleSheetLayoutView="90" workbookViewId="0">
      <pane ySplit="7" topLeftCell="A8" activePane="bottomLeft" state="frozen"/>
      <selection pane="bottomLeft" activeCell="B46" sqref="B46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69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67</v>
      </c>
    </row>
    <row r="8" spans="1:30" ht="18.75" customHeight="1" x14ac:dyDescent="0.2">
      <c r="A8" s="11">
        <v>1</v>
      </c>
      <c r="B8" s="12" t="s">
        <v>40</v>
      </c>
      <c r="C8" s="13"/>
      <c r="D8" s="14">
        <f t="shared" ref="D8:D32" si="0">E8+G8+I8+K8+M8+O8+Q8</f>
        <v>16166</v>
      </c>
      <c r="E8" s="15">
        <v>962</v>
      </c>
      <c r="F8" s="13">
        <f t="shared" ref="F8:F32" si="1">E8/D8</f>
        <v>5.9507608561177781E-2</v>
      </c>
      <c r="G8" s="15">
        <v>2023</v>
      </c>
      <c r="H8" s="13">
        <f t="shared" ref="H8:H32" si="2">G8/$D8</f>
        <v>0.12513918099715451</v>
      </c>
      <c r="I8" s="15">
        <v>1177</v>
      </c>
      <c r="J8" s="13">
        <f t="shared" ref="J8:J32" si="3">I8/$D8</f>
        <v>7.2807126067054306E-2</v>
      </c>
      <c r="K8" s="15">
        <v>937</v>
      </c>
      <c r="L8" s="13">
        <f t="shared" ref="L8:L32" si="4">K8/$D8</f>
        <v>5.7961153037238651E-2</v>
      </c>
      <c r="M8" s="16">
        <v>3759</v>
      </c>
      <c r="N8" s="13">
        <f t="shared" ref="N8:N32" si="5">M8/$D8</f>
        <v>0.2325250525794878</v>
      </c>
      <c r="O8" s="16">
        <v>6024</v>
      </c>
      <c r="P8" s="13">
        <f t="shared" ref="P8:P32" si="6">O8/$D8</f>
        <v>0.37263392304837312</v>
      </c>
      <c r="Q8" s="16">
        <v>1284</v>
      </c>
      <c r="R8" s="13">
        <f t="shared" ref="R8:R32" si="7">Q8/$D8</f>
        <v>7.9425955709513787E-2</v>
      </c>
      <c r="S8" s="40" t="s">
        <v>42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3934</v>
      </c>
      <c r="E9" s="15">
        <v>310</v>
      </c>
      <c r="F9" s="19">
        <f t="shared" si="1"/>
        <v>7.8800203355363502E-2</v>
      </c>
      <c r="G9" s="15">
        <v>550</v>
      </c>
      <c r="H9" s="19">
        <f t="shared" si="2"/>
        <v>0.13980681240467718</v>
      </c>
      <c r="I9" s="15">
        <v>299</v>
      </c>
      <c r="J9" s="19">
        <f t="shared" si="3"/>
        <v>7.6004067107269951E-2</v>
      </c>
      <c r="K9" s="15">
        <v>247</v>
      </c>
      <c r="L9" s="19">
        <f t="shared" si="4"/>
        <v>6.2785968479918658E-2</v>
      </c>
      <c r="M9" s="16">
        <v>716</v>
      </c>
      <c r="N9" s="19">
        <f t="shared" si="5"/>
        <v>0.18200305033045247</v>
      </c>
      <c r="O9" s="16">
        <v>1463</v>
      </c>
      <c r="P9" s="19">
        <f t="shared" si="6"/>
        <v>0.37188612099644131</v>
      </c>
      <c r="Q9" s="16">
        <v>349</v>
      </c>
      <c r="R9" s="19">
        <f t="shared" si="7"/>
        <v>8.8713777325876972E-2</v>
      </c>
      <c r="S9" s="40" t="s">
        <v>43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3738</v>
      </c>
      <c r="E10" s="15">
        <v>183</v>
      </c>
      <c r="F10" s="19">
        <f t="shared" si="1"/>
        <v>4.8956661316211875E-2</v>
      </c>
      <c r="G10" s="15">
        <v>375</v>
      </c>
      <c r="H10" s="19">
        <f t="shared" si="2"/>
        <v>0.10032102728731943</v>
      </c>
      <c r="I10" s="15">
        <v>226</v>
      </c>
      <c r="J10" s="19">
        <f t="shared" si="3"/>
        <v>6.0460139111824504E-2</v>
      </c>
      <c r="K10" s="15">
        <v>230</v>
      </c>
      <c r="L10" s="19">
        <f t="shared" si="4"/>
        <v>6.1530230069555915E-2</v>
      </c>
      <c r="M10" s="16">
        <v>948</v>
      </c>
      <c r="N10" s="19">
        <f t="shared" si="5"/>
        <v>0.2536115569823435</v>
      </c>
      <c r="O10" s="16">
        <v>1575</v>
      </c>
      <c r="P10" s="19">
        <f t="shared" si="6"/>
        <v>0.42134831460674155</v>
      </c>
      <c r="Q10" s="16">
        <v>201</v>
      </c>
      <c r="R10" s="19">
        <f t="shared" si="7"/>
        <v>5.3772070626003213E-2</v>
      </c>
      <c r="S10" s="40" t="s">
        <v>44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23</v>
      </c>
      <c r="C11" s="19"/>
      <c r="D11" s="20">
        <f t="shared" si="0"/>
        <v>3377</v>
      </c>
      <c r="E11" s="15">
        <v>302</v>
      </c>
      <c r="F11" s="19">
        <f t="shared" si="1"/>
        <v>8.9428486822623637E-2</v>
      </c>
      <c r="G11" s="15">
        <v>496</v>
      </c>
      <c r="H11" s="19">
        <f t="shared" si="2"/>
        <v>0.14687592537755403</v>
      </c>
      <c r="I11" s="15">
        <v>302</v>
      </c>
      <c r="J11" s="19">
        <f t="shared" si="3"/>
        <v>8.9428486822623637E-2</v>
      </c>
      <c r="K11" s="15">
        <v>234</v>
      </c>
      <c r="L11" s="19">
        <f t="shared" si="4"/>
        <v>6.9292271246668646E-2</v>
      </c>
      <c r="M11" s="16">
        <v>804</v>
      </c>
      <c r="N11" s="19">
        <f t="shared" si="5"/>
        <v>0.23808113710393841</v>
      </c>
      <c r="O11" s="16">
        <v>1103</v>
      </c>
      <c r="P11" s="19">
        <f t="shared" si="6"/>
        <v>0.32662126147468168</v>
      </c>
      <c r="Q11" s="16">
        <v>136</v>
      </c>
      <c r="R11" s="19">
        <f t="shared" si="7"/>
        <v>4.0272431151909982E-2</v>
      </c>
      <c r="S11" s="40" t="s">
        <v>45</v>
      </c>
      <c r="T11" s="2"/>
    </row>
    <row r="12" spans="1:30" ht="18.75" customHeight="1" x14ac:dyDescent="0.2">
      <c r="A12" s="11">
        <v>5</v>
      </c>
      <c r="B12" s="18" t="s">
        <v>29</v>
      </c>
      <c r="C12" s="19"/>
      <c r="D12" s="20">
        <f t="shared" si="0"/>
        <v>2629</v>
      </c>
      <c r="E12" s="15">
        <v>56</v>
      </c>
      <c r="F12" s="19">
        <f t="shared" si="1"/>
        <v>2.1300874857360211E-2</v>
      </c>
      <c r="G12" s="15">
        <v>196</v>
      </c>
      <c r="H12" s="19">
        <f t="shared" si="2"/>
        <v>7.4553062000760742E-2</v>
      </c>
      <c r="I12" s="15">
        <v>149</v>
      </c>
      <c r="J12" s="19">
        <f t="shared" si="3"/>
        <v>5.6675542031190566E-2</v>
      </c>
      <c r="K12" s="15">
        <v>157</v>
      </c>
      <c r="L12" s="19">
        <f t="shared" si="4"/>
        <v>5.9718524153670599E-2</v>
      </c>
      <c r="M12" s="16">
        <v>795</v>
      </c>
      <c r="N12" s="19">
        <f t="shared" si="5"/>
        <v>0.30239634842145302</v>
      </c>
      <c r="O12" s="16">
        <v>1168</v>
      </c>
      <c r="P12" s="19">
        <f t="shared" si="6"/>
        <v>0.44427538988208443</v>
      </c>
      <c r="Q12" s="16">
        <v>108</v>
      </c>
      <c r="R12" s="19">
        <f t="shared" si="7"/>
        <v>4.108025865348041E-2</v>
      </c>
      <c r="S12" s="40" t="s">
        <v>47</v>
      </c>
    </row>
    <row r="13" spans="1:30" s="21" customFormat="1" ht="18.75" customHeight="1" x14ac:dyDescent="0.2">
      <c r="A13" s="17">
        <v>6</v>
      </c>
      <c r="B13" s="18" t="s">
        <v>12</v>
      </c>
      <c r="C13" s="19"/>
      <c r="D13" s="20">
        <f t="shared" si="0"/>
        <v>2380</v>
      </c>
      <c r="E13" s="15">
        <v>129</v>
      </c>
      <c r="F13" s="19">
        <f t="shared" si="1"/>
        <v>5.4201680672268909E-2</v>
      </c>
      <c r="G13" s="15">
        <v>242</v>
      </c>
      <c r="H13" s="19">
        <f t="shared" si="2"/>
        <v>0.10168067226890756</v>
      </c>
      <c r="I13" s="15">
        <v>183</v>
      </c>
      <c r="J13" s="19">
        <f t="shared" si="3"/>
        <v>7.6890756302521013E-2</v>
      </c>
      <c r="K13" s="15">
        <v>123</v>
      </c>
      <c r="L13" s="19">
        <f t="shared" si="4"/>
        <v>5.168067226890756E-2</v>
      </c>
      <c r="M13" s="16">
        <v>566</v>
      </c>
      <c r="N13" s="19">
        <f t="shared" si="5"/>
        <v>0.23781512605042016</v>
      </c>
      <c r="O13" s="16">
        <v>1000</v>
      </c>
      <c r="P13" s="19">
        <f t="shared" si="6"/>
        <v>0.42016806722689076</v>
      </c>
      <c r="Q13" s="16">
        <v>137</v>
      </c>
      <c r="R13" s="19">
        <f t="shared" si="7"/>
        <v>5.756302521008403E-2</v>
      </c>
      <c r="S13" s="40" t="s">
        <v>46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1">
        <v>7</v>
      </c>
      <c r="B14" s="18" t="s">
        <v>15</v>
      </c>
      <c r="C14" s="19"/>
      <c r="D14" s="20">
        <f t="shared" si="0"/>
        <v>2183</v>
      </c>
      <c r="E14" s="15">
        <v>93</v>
      </c>
      <c r="F14" s="19">
        <f t="shared" si="1"/>
        <v>4.2601923957856162E-2</v>
      </c>
      <c r="G14" s="15">
        <v>164</v>
      </c>
      <c r="H14" s="19">
        <f t="shared" si="2"/>
        <v>7.5125973431058174E-2</v>
      </c>
      <c r="I14" s="15">
        <v>131</v>
      </c>
      <c r="J14" s="19">
        <f t="shared" si="3"/>
        <v>6.0009161704076962E-2</v>
      </c>
      <c r="K14" s="15">
        <v>129</v>
      </c>
      <c r="L14" s="19">
        <f t="shared" si="4"/>
        <v>5.9092991296381125E-2</v>
      </c>
      <c r="M14" s="16">
        <v>626</v>
      </c>
      <c r="N14" s="19">
        <f t="shared" si="5"/>
        <v>0.28676133760879524</v>
      </c>
      <c r="O14" s="16">
        <v>912</v>
      </c>
      <c r="P14" s="19">
        <f t="shared" si="6"/>
        <v>0.41777370590929913</v>
      </c>
      <c r="Q14" s="16">
        <v>128</v>
      </c>
      <c r="R14" s="19">
        <f t="shared" si="7"/>
        <v>5.8634906092533211E-2</v>
      </c>
      <c r="S14" s="40" t="s">
        <v>48</v>
      </c>
    </row>
    <row r="15" spans="1:30" s="21" customFormat="1" ht="18.75" customHeight="1" x14ac:dyDescent="0.2">
      <c r="A15" s="17">
        <v>8</v>
      </c>
      <c r="B15" s="18" t="s">
        <v>22</v>
      </c>
      <c r="C15" s="19"/>
      <c r="D15" s="20">
        <f t="shared" si="0"/>
        <v>1793</v>
      </c>
      <c r="E15" s="15">
        <v>90</v>
      </c>
      <c r="F15" s="19">
        <f t="shared" si="1"/>
        <v>5.01952035694367E-2</v>
      </c>
      <c r="G15" s="15">
        <v>174</v>
      </c>
      <c r="H15" s="19">
        <f t="shared" si="2"/>
        <v>9.7044060234244278E-2</v>
      </c>
      <c r="I15" s="15">
        <v>124</v>
      </c>
      <c r="J15" s="19">
        <f t="shared" si="3"/>
        <v>6.9157836029001676E-2</v>
      </c>
      <c r="K15" s="15">
        <v>111</v>
      </c>
      <c r="L15" s="19">
        <f t="shared" si="4"/>
        <v>6.1907417735638598E-2</v>
      </c>
      <c r="M15" s="16">
        <v>489</v>
      </c>
      <c r="N15" s="19">
        <f t="shared" si="5"/>
        <v>0.27272727272727271</v>
      </c>
      <c r="O15" s="16">
        <v>681</v>
      </c>
      <c r="P15" s="19">
        <f t="shared" si="6"/>
        <v>0.37981037367540438</v>
      </c>
      <c r="Q15" s="16">
        <v>124</v>
      </c>
      <c r="R15" s="19">
        <f t="shared" si="7"/>
        <v>6.9157836029001676E-2</v>
      </c>
      <c r="S15" s="40" t="s">
        <v>49</v>
      </c>
      <c r="T15" s="2"/>
    </row>
    <row r="16" spans="1:30" ht="18.75" customHeight="1" x14ac:dyDescent="0.2">
      <c r="A16" s="11">
        <v>9</v>
      </c>
      <c r="B16" s="18" t="s">
        <v>30</v>
      </c>
      <c r="C16" s="19"/>
      <c r="D16" s="20">
        <f t="shared" si="0"/>
        <v>1790</v>
      </c>
      <c r="E16" s="15">
        <v>48</v>
      </c>
      <c r="F16" s="19">
        <f t="shared" si="1"/>
        <v>2.6815642458100558E-2</v>
      </c>
      <c r="G16" s="15">
        <v>129</v>
      </c>
      <c r="H16" s="19">
        <f t="shared" si="2"/>
        <v>7.2067039106145245E-2</v>
      </c>
      <c r="I16" s="15">
        <v>104</v>
      </c>
      <c r="J16" s="19">
        <f t="shared" si="3"/>
        <v>5.8100558659217878E-2</v>
      </c>
      <c r="K16" s="15">
        <v>112</v>
      </c>
      <c r="L16" s="19">
        <f t="shared" si="4"/>
        <v>6.256983240223464E-2</v>
      </c>
      <c r="M16" s="16">
        <v>436</v>
      </c>
      <c r="N16" s="19">
        <f t="shared" si="5"/>
        <v>0.2435754189944134</v>
      </c>
      <c r="O16" s="16">
        <v>853</v>
      </c>
      <c r="P16" s="19">
        <f t="shared" si="6"/>
        <v>0.47653631284916204</v>
      </c>
      <c r="Q16" s="16">
        <v>108</v>
      </c>
      <c r="R16" s="19">
        <f t="shared" si="7"/>
        <v>6.0335195530726256E-2</v>
      </c>
      <c r="S16" s="40" t="s">
        <v>50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1" customFormat="1" ht="18.75" customHeight="1" x14ac:dyDescent="0.2">
      <c r="A17" s="17">
        <v>10</v>
      </c>
      <c r="B17" s="18" t="s">
        <v>24</v>
      </c>
      <c r="C17" s="19"/>
      <c r="D17" s="20">
        <f t="shared" si="0"/>
        <v>1675</v>
      </c>
      <c r="E17" s="15">
        <v>58</v>
      </c>
      <c r="F17" s="19">
        <f t="shared" si="1"/>
        <v>3.4626865671641791E-2</v>
      </c>
      <c r="G17" s="15">
        <v>159</v>
      </c>
      <c r="H17" s="19">
        <f t="shared" si="2"/>
        <v>9.4925373134328361E-2</v>
      </c>
      <c r="I17" s="15">
        <v>87</v>
      </c>
      <c r="J17" s="19">
        <f t="shared" si="3"/>
        <v>5.1940298507462686E-2</v>
      </c>
      <c r="K17" s="15">
        <v>103</v>
      </c>
      <c r="L17" s="19">
        <f t="shared" si="4"/>
        <v>6.1492537313432835E-2</v>
      </c>
      <c r="M17" s="16">
        <v>497</v>
      </c>
      <c r="N17" s="19">
        <f t="shared" si="5"/>
        <v>0.29671641791044778</v>
      </c>
      <c r="O17" s="16">
        <v>667</v>
      </c>
      <c r="P17" s="19">
        <f t="shared" si="6"/>
        <v>0.39820895522388061</v>
      </c>
      <c r="Q17" s="16">
        <v>104</v>
      </c>
      <c r="R17" s="19">
        <f t="shared" si="7"/>
        <v>6.2089552238805967E-2</v>
      </c>
      <c r="S17" s="40" t="s">
        <v>52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1">
        <v>11</v>
      </c>
      <c r="B18" s="18" t="s">
        <v>21</v>
      </c>
      <c r="C18" s="19"/>
      <c r="D18" s="20">
        <f t="shared" si="0"/>
        <v>1650</v>
      </c>
      <c r="E18" s="15">
        <v>69</v>
      </c>
      <c r="F18" s="19">
        <f t="shared" si="1"/>
        <v>4.1818181818181817E-2</v>
      </c>
      <c r="G18" s="15">
        <v>161</v>
      </c>
      <c r="H18" s="19">
        <f t="shared" si="2"/>
        <v>9.757575757575758E-2</v>
      </c>
      <c r="I18" s="15">
        <v>98</v>
      </c>
      <c r="J18" s="19">
        <f t="shared" si="3"/>
        <v>5.9393939393939395E-2</v>
      </c>
      <c r="K18" s="15">
        <v>84</v>
      </c>
      <c r="L18" s="19">
        <f t="shared" si="4"/>
        <v>5.0909090909090911E-2</v>
      </c>
      <c r="M18" s="16">
        <v>441</v>
      </c>
      <c r="N18" s="19">
        <f t="shared" si="5"/>
        <v>0.26727272727272727</v>
      </c>
      <c r="O18" s="16">
        <v>689</v>
      </c>
      <c r="P18" s="19">
        <f t="shared" si="6"/>
        <v>0.4175757575757576</v>
      </c>
      <c r="Q18" s="16">
        <v>108</v>
      </c>
      <c r="R18" s="19">
        <f t="shared" si="7"/>
        <v>6.545454545454546E-2</v>
      </c>
      <c r="S18" s="40" t="s">
        <v>51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1" customFormat="1" ht="18.75" customHeight="1" x14ac:dyDescent="0.2">
      <c r="A19" s="17">
        <v>12</v>
      </c>
      <c r="B19" s="18" t="s">
        <v>17</v>
      </c>
      <c r="C19" s="19"/>
      <c r="D19" s="20">
        <f t="shared" si="0"/>
        <v>1570</v>
      </c>
      <c r="E19" s="15">
        <v>107</v>
      </c>
      <c r="F19" s="19">
        <f t="shared" si="1"/>
        <v>6.8152866242038215E-2</v>
      </c>
      <c r="G19" s="15">
        <v>225</v>
      </c>
      <c r="H19" s="19">
        <f t="shared" si="2"/>
        <v>0.14331210191082802</v>
      </c>
      <c r="I19" s="15">
        <v>137</v>
      </c>
      <c r="J19" s="19">
        <f t="shared" si="3"/>
        <v>8.7261146496815281E-2</v>
      </c>
      <c r="K19" s="15">
        <v>112</v>
      </c>
      <c r="L19" s="19">
        <f t="shared" si="4"/>
        <v>7.1337579617834393E-2</v>
      </c>
      <c r="M19" s="16">
        <v>342</v>
      </c>
      <c r="N19" s="19">
        <f t="shared" si="5"/>
        <v>0.21783439490445861</v>
      </c>
      <c r="O19" s="16">
        <v>496</v>
      </c>
      <c r="P19" s="19">
        <f t="shared" si="6"/>
        <v>0.31592356687898088</v>
      </c>
      <c r="Q19" s="16">
        <v>151</v>
      </c>
      <c r="R19" s="19">
        <f t="shared" si="7"/>
        <v>9.6178343949044592E-2</v>
      </c>
      <c r="S19" s="40" t="s">
        <v>53</v>
      </c>
      <c r="T19" s="2"/>
    </row>
    <row r="20" spans="1:30" ht="18.75" customHeight="1" x14ac:dyDescent="0.2">
      <c r="A20" s="11">
        <v>13</v>
      </c>
      <c r="B20" s="18" t="s">
        <v>16</v>
      </c>
      <c r="C20" s="19"/>
      <c r="D20" s="20">
        <f t="shared" si="0"/>
        <v>1481</v>
      </c>
      <c r="E20" s="15">
        <v>43</v>
      </c>
      <c r="F20" s="19">
        <f t="shared" si="1"/>
        <v>2.9034436191762322E-2</v>
      </c>
      <c r="G20" s="15">
        <v>138</v>
      </c>
      <c r="H20" s="19">
        <f t="shared" si="2"/>
        <v>9.3180283592167457E-2</v>
      </c>
      <c r="I20" s="15">
        <v>99</v>
      </c>
      <c r="J20" s="19">
        <f t="shared" si="3"/>
        <v>6.6846725185685352E-2</v>
      </c>
      <c r="K20" s="15">
        <v>112</v>
      </c>
      <c r="L20" s="19">
        <f t="shared" si="4"/>
        <v>7.5624577987846053E-2</v>
      </c>
      <c r="M20" s="16">
        <v>384</v>
      </c>
      <c r="N20" s="19">
        <f t="shared" si="5"/>
        <v>0.25928426738690075</v>
      </c>
      <c r="O20" s="16">
        <v>613</v>
      </c>
      <c r="P20" s="19">
        <f t="shared" si="6"/>
        <v>0.41390952059419311</v>
      </c>
      <c r="Q20" s="16">
        <v>92</v>
      </c>
      <c r="R20" s="19">
        <f t="shared" si="7"/>
        <v>6.2120189061444966E-2</v>
      </c>
      <c r="S20" s="40" t="s">
        <v>54</v>
      </c>
    </row>
    <row r="21" spans="1:30" s="21" customFormat="1" ht="18.75" customHeight="1" x14ac:dyDescent="0.2">
      <c r="A21" s="17">
        <v>14</v>
      </c>
      <c r="B21" s="18" t="s">
        <v>13</v>
      </c>
      <c r="C21" s="19"/>
      <c r="D21" s="20">
        <f t="shared" si="0"/>
        <v>1284</v>
      </c>
      <c r="E21" s="15">
        <v>39</v>
      </c>
      <c r="F21" s="19">
        <f t="shared" si="1"/>
        <v>3.0373831775700934E-2</v>
      </c>
      <c r="G21" s="15">
        <v>107</v>
      </c>
      <c r="H21" s="19">
        <f t="shared" si="2"/>
        <v>8.3333333333333329E-2</v>
      </c>
      <c r="I21" s="15">
        <v>64</v>
      </c>
      <c r="J21" s="19">
        <f t="shared" si="3"/>
        <v>4.9844236760124609E-2</v>
      </c>
      <c r="K21" s="15">
        <v>60</v>
      </c>
      <c r="L21" s="19">
        <f t="shared" si="4"/>
        <v>4.6728971962616821E-2</v>
      </c>
      <c r="M21" s="16">
        <v>324</v>
      </c>
      <c r="N21" s="19">
        <f t="shared" si="5"/>
        <v>0.25233644859813081</v>
      </c>
      <c r="O21" s="16">
        <v>617</v>
      </c>
      <c r="P21" s="19">
        <f t="shared" si="6"/>
        <v>0.48052959501557635</v>
      </c>
      <c r="Q21" s="16">
        <v>73</v>
      </c>
      <c r="R21" s="19">
        <f t="shared" si="7"/>
        <v>5.6853582554517133E-2</v>
      </c>
      <c r="S21" s="40" t="s">
        <v>56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31</v>
      </c>
      <c r="C22" s="19"/>
      <c r="D22" s="20">
        <f t="shared" si="0"/>
        <v>1227</v>
      </c>
      <c r="E22" s="15">
        <v>75</v>
      </c>
      <c r="F22" s="19">
        <f t="shared" si="1"/>
        <v>6.1124694376528114E-2</v>
      </c>
      <c r="G22" s="15">
        <v>163</v>
      </c>
      <c r="H22" s="19">
        <f t="shared" si="2"/>
        <v>0.13284433577832111</v>
      </c>
      <c r="I22" s="15">
        <v>98</v>
      </c>
      <c r="J22" s="19">
        <f t="shared" si="3"/>
        <v>7.9869600651996733E-2</v>
      </c>
      <c r="K22" s="15">
        <v>87</v>
      </c>
      <c r="L22" s="19">
        <f t="shared" si="4"/>
        <v>7.090464547677261E-2</v>
      </c>
      <c r="M22" s="16">
        <v>295</v>
      </c>
      <c r="N22" s="19">
        <f t="shared" si="5"/>
        <v>0.24042379788101059</v>
      </c>
      <c r="O22" s="16">
        <v>462</v>
      </c>
      <c r="P22" s="19">
        <f t="shared" si="6"/>
        <v>0.37652811735941322</v>
      </c>
      <c r="Q22" s="16">
        <v>47</v>
      </c>
      <c r="R22" s="19">
        <f t="shared" si="7"/>
        <v>3.8304808475957623E-2</v>
      </c>
      <c r="S22" s="40" t="s">
        <v>55</v>
      </c>
    </row>
    <row r="23" spans="1:30" ht="18.75" customHeight="1" x14ac:dyDescent="0.2">
      <c r="A23" s="17">
        <v>16</v>
      </c>
      <c r="B23" s="18" t="s">
        <v>32</v>
      </c>
      <c r="C23" s="19"/>
      <c r="D23" s="20">
        <f t="shared" si="0"/>
        <v>1114</v>
      </c>
      <c r="E23" s="15">
        <v>46</v>
      </c>
      <c r="F23" s="19">
        <f t="shared" si="1"/>
        <v>4.1292639138240578E-2</v>
      </c>
      <c r="G23" s="15">
        <v>88</v>
      </c>
      <c r="H23" s="19">
        <f t="shared" si="2"/>
        <v>7.899461400359066E-2</v>
      </c>
      <c r="I23" s="15">
        <v>82</v>
      </c>
      <c r="J23" s="19">
        <f t="shared" si="3"/>
        <v>7.3608617594254938E-2</v>
      </c>
      <c r="K23" s="15">
        <v>63</v>
      </c>
      <c r="L23" s="19">
        <f t="shared" si="4"/>
        <v>5.6552962298025138E-2</v>
      </c>
      <c r="M23" s="16">
        <v>266</v>
      </c>
      <c r="N23" s="19">
        <f t="shared" si="5"/>
        <v>0.23877917414721722</v>
      </c>
      <c r="O23" s="16">
        <v>492</v>
      </c>
      <c r="P23" s="19">
        <f t="shared" si="6"/>
        <v>0.44165170556552963</v>
      </c>
      <c r="Q23" s="16">
        <v>77</v>
      </c>
      <c r="R23" s="19">
        <f t="shared" si="7"/>
        <v>6.9120287253141829E-2</v>
      </c>
      <c r="S23" s="40" t="s">
        <v>58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21" customFormat="1" ht="18.75" customHeight="1" x14ac:dyDescent="0.2">
      <c r="A24" s="11">
        <v>17</v>
      </c>
      <c r="B24" s="18" t="s">
        <v>20</v>
      </c>
      <c r="C24" s="19"/>
      <c r="D24" s="20">
        <f t="shared" si="0"/>
        <v>1111</v>
      </c>
      <c r="E24" s="15">
        <v>46</v>
      </c>
      <c r="F24" s="19">
        <f t="shared" si="1"/>
        <v>4.1404140414041404E-2</v>
      </c>
      <c r="G24" s="15">
        <v>83</v>
      </c>
      <c r="H24" s="19">
        <f t="shared" si="2"/>
        <v>7.4707470747074706E-2</v>
      </c>
      <c r="I24" s="15">
        <v>95</v>
      </c>
      <c r="J24" s="19">
        <f t="shared" si="3"/>
        <v>8.5508550855085505E-2</v>
      </c>
      <c r="K24" s="15">
        <v>66</v>
      </c>
      <c r="L24" s="19">
        <f t="shared" si="4"/>
        <v>5.9405940594059403E-2</v>
      </c>
      <c r="M24" s="16">
        <v>312</v>
      </c>
      <c r="N24" s="19">
        <f t="shared" si="5"/>
        <v>0.28082808280828081</v>
      </c>
      <c r="O24" s="16">
        <v>437</v>
      </c>
      <c r="P24" s="19">
        <f t="shared" si="6"/>
        <v>0.39333933393339332</v>
      </c>
      <c r="Q24" s="16">
        <v>72</v>
      </c>
      <c r="R24" s="19">
        <f t="shared" si="7"/>
        <v>6.480648064806481E-2</v>
      </c>
      <c r="S24" s="40" t="s">
        <v>57</v>
      </c>
      <c r="T24" s="2"/>
    </row>
    <row r="25" spans="1:30" ht="18.75" customHeight="1" x14ac:dyDescent="0.2">
      <c r="A25" s="17">
        <v>18</v>
      </c>
      <c r="B25" s="18" t="s">
        <v>25</v>
      </c>
      <c r="C25" s="19"/>
      <c r="D25" s="20">
        <f t="shared" si="0"/>
        <v>1034</v>
      </c>
      <c r="E25" s="15">
        <v>21</v>
      </c>
      <c r="F25" s="19">
        <f t="shared" si="1"/>
        <v>2.0309477756286266E-2</v>
      </c>
      <c r="G25" s="15">
        <v>77</v>
      </c>
      <c r="H25" s="19">
        <f t="shared" si="2"/>
        <v>7.4468085106382975E-2</v>
      </c>
      <c r="I25" s="15">
        <v>70</v>
      </c>
      <c r="J25" s="19">
        <f t="shared" si="3"/>
        <v>6.7698259187620888E-2</v>
      </c>
      <c r="K25" s="15">
        <v>63</v>
      </c>
      <c r="L25" s="19">
        <f t="shared" si="4"/>
        <v>6.09284332688588E-2</v>
      </c>
      <c r="M25" s="16">
        <v>292</v>
      </c>
      <c r="N25" s="19">
        <f t="shared" si="5"/>
        <v>0.28239845261121854</v>
      </c>
      <c r="O25" s="16">
        <v>470</v>
      </c>
      <c r="P25" s="19">
        <f t="shared" si="6"/>
        <v>0.45454545454545453</v>
      </c>
      <c r="Q25" s="16">
        <v>41</v>
      </c>
      <c r="R25" s="19">
        <f t="shared" si="7"/>
        <v>3.9651837524177946E-2</v>
      </c>
      <c r="S25" s="40" t="s">
        <v>59</v>
      </c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1021</v>
      </c>
      <c r="E26" s="15">
        <v>44</v>
      </c>
      <c r="F26" s="19">
        <f t="shared" si="1"/>
        <v>4.3095004897159644E-2</v>
      </c>
      <c r="G26" s="15">
        <v>107</v>
      </c>
      <c r="H26" s="19">
        <f t="shared" si="2"/>
        <v>0.10479921645445642</v>
      </c>
      <c r="I26" s="15">
        <v>43</v>
      </c>
      <c r="J26" s="19">
        <f t="shared" si="3"/>
        <v>4.2115572967678747E-2</v>
      </c>
      <c r="K26" s="15">
        <v>48</v>
      </c>
      <c r="L26" s="19">
        <f t="shared" si="4"/>
        <v>4.701273261508325E-2</v>
      </c>
      <c r="M26" s="16">
        <v>313</v>
      </c>
      <c r="N26" s="19">
        <f t="shared" si="5"/>
        <v>0.30656219392752204</v>
      </c>
      <c r="O26" s="16">
        <v>419</v>
      </c>
      <c r="P26" s="19">
        <f t="shared" si="6"/>
        <v>0.41038197845249758</v>
      </c>
      <c r="Q26" s="16">
        <v>47</v>
      </c>
      <c r="R26" s="19">
        <f t="shared" si="7"/>
        <v>4.6033300685602352E-2</v>
      </c>
      <c r="S26" s="40" t="s">
        <v>60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706</v>
      </c>
      <c r="E27" s="15">
        <v>58</v>
      </c>
      <c r="F27" s="19">
        <f t="shared" si="1"/>
        <v>8.2152974504249299E-2</v>
      </c>
      <c r="G27" s="15">
        <v>105</v>
      </c>
      <c r="H27" s="19">
        <f t="shared" si="2"/>
        <v>0.14872521246458922</v>
      </c>
      <c r="I27" s="15">
        <v>54</v>
      </c>
      <c r="J27" s="19">
        <f t="shared" si="3"/>
        <v>7.6487252124645896E-2</v>
      </c>
      <c r="K27" s="15">
        <v>58</v>
      </c>
      <c r="L27" s="19">
        <f t="shared" si="4"/>
        <v>8.2152974504249299E-2</v>
      </c>
      <c r="M27" s="16">
        <v>164</v>
      </c>
      <c r="N27" s="19">
        <f t="shared" si="5"/>
        <v>0.23229461756373937</v>
      </c>
      <c r="O27" s="16">
        <v>240</v>
      </c>
      <c r="P27" s="19">
        <f t="shared" si="6"/>
        <v>0.33994334277620397</v>
      </c>
      <c r="Q27" s="16">
        <v>27</v>
      </c>
      <c r="R27" s="19">
        <f t="shared" si="7"/>
        <v>3.8243626062322948E-2</v>
      </c>
      <c r="S27" s="40" t="s">
        <v>62</v>
      </c>
    </row>
    <row r="28" spans="1:30" s="21" customFormat="1" ht="18.75" customHeight="1" x14ac:dyDescent="0.2">
      <c r="A28" s="11">
        <v>21</v>
      </c>
      <c r="B28" s="18" t="s">
        <v>11</v>
      </c>
      <c r="C28" s="19"/>
      <c r="D28" s="20">
        <f t="shared" si="0"/>
        <v>679</v>
      </c>
      <c r="E28" s="15">
        <v>35</v>
      </c>
      <c r="F28" s="19">
        <f t="shared" si="1"/>
        <v>5.1546391752577317E-2</v>
      </c>
      <c r="G28" s="15">
        <v>67</v>
      </c>
      <c r="H28" s="19">
        <f t="shared" si="2"/>
        <v>9.8674521354933722E-2</v>
      </c>
      <c r="I28" s="15">
        <v>60</v>
      </c>
      <c r="J28" s="19">
        <f t="shared" si="3"/>
        <v>8.8365243004418267E-2</v>
      </c>
      <c r="K28" s="15">
        <v>43</v>
      </c>
      <c r="L28" s="19">
        <f t="shared" si="4"/>
        <v>6.3328424153166418E-2</v>
      </c>
      <c r="M28" s="16">
        <v>175</v>
      </c>
      <c r="N28" s="19">
        <f t="shared" si="5"/>
        <v>0.25773195876288657</v>
      </c>
      <c r="O28" s="16">
        <v>266</v>
      </c>
      <c r="P28" s="19">
        <f t="shared" si="6"/>
        <v>0.39175257731958762</v>
      </c>
      <c r="Q28" s="16">
        <v>33</v>
      </c>
      <c r="R28" s="19">
        <f t="shared" si="7"/>
        <v>4.8600883652430045E-2</v>
      </c>
      <c r="S28" s="40" t="s">
        <v>61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customHeight="1" x14ac:dyDescent="0.2">
      <c r="A29" s="17">
        <v>22</v>
      </c>
      <c r="B29" s="18" t="s">
        <v>28</v>
      </c>
      <c r="C29" s="19"/>
      <c r="D29" s="20">
        <f t="shared" si="0"/>
        <v>543</v>
      </c>
      <c r="E29" s="15">
        <v>24</v>
      </c>
      <c r="F29" s="19">
        <f t="shared" si="1"/>
        <v>4.4198895027624308E-2</v>
      </c>
      <c r="G29" s="15">
        <v>63</v>
      </c>
      <c r="H29" s="19">
        <f t="shared" si="2"/>
        <v>0.11602209944751381</v>
      </c>
      <c r="I29" s="15">
        <v>33</v>
      </c>
      <c r="J29" s="19">
        <f t="shared" si="3"/>
        <v>6.0773480662983423E-2</v>
      </c>
      <c r="K29" s="15">
        <v>24</v>
      </c>
      <c r="L29" s="19">
        <f t="shared" si="4"/>
        <v>4.4198895027624308E-2</v>
      </c>
      <c r="M29" s="16">
        <v>149</v>
      </c>
      <c r="N29" s="19">
        <f t="shared" si="5"/>
        <v>0.27440147329650094</v>
      </c>
      <c r="O29" s="16">
        <v>232</v>
      </c>
      <c r="P29" s="19">
        <f t="shared" si="6"/>
        <v>0.42725598526703501</v>
      </c>
      <c r="Q29" s="16">
        <v>18</v>
      </c>
      <c r="R29" s="19">
        <f t="shared" si="7"/>
        <v>3.3149171270718231E-2</v>
      </c>
      <c r="S29" s="40" t="s">
        <v>63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399</v>
      </c>
      <c r="E30" s="15">
        <v>15</v>
      </c>
      <c r="F30" s="19">
        <f t="shared" si="1"/>
        <v>3.7593984962406013E-2</v>
      </c>
      <c r="G30" s="15">
        <v>23</v>
      </c>
      <c r="H30" s="19">
        <f t="shared" si="2"/>
        <v>5.764411027568922E-2</v>
      </c>
      <c r="I30" s="15">
        <v>22</v>
      </c>
      <c r="J30" s="19">
        <f t="shared" si="3"/>
        <v>5.5137844611528819E-2</v>
      </c>
      <c r="K30" s="15">
        <v>18</v>
      </c>
      <c r="L30" s="19">
        <f t="shared" si="4"/>
        <v>4.5112781954887216E-2</v>
      </c>
      <c r="M30" s="16">
        <v>78</v>
      </c>
      <c r="N30" s="19">
        <f t="shared" si="5"/>
        <v>0.19548872180451127</v>
      </c>
      <c r="O30" s="16">
        <v>205</v>
      </c>
      <c r="P30" s="19">
        <f t="shared" si="6"/>
        <v>0.51378446115288223</v>
      </c>
      <c r="Q30" s="16">
        <v>38</v>
      </c>
      <c r="R30" s="19">
        <f t="shared" si="7"/>
        <v>9.5238095238095233E-2</v>
      </c>
      <c r="S30" s="40" t="s">
        <v>64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34</v>
      </c>
      <c r="C31" s="19"/>
      <c r="D31" s="20">
        <f t="shared" si="0"/>
        <v>392</v>
      </c>
      <c r="E31" s="15">
        <v>24</v>
      </c>
      <c r="F31" s="19">
        <f t="shared" si="1"/>
        <v>6.1224489795918366E-2</v>
      </c>
      <c r="G31" s="15">
        <v>32</v>
      </c>
      <c r="H31" s="19">
        <f t="shared" si="2"/>
        <v>8.1632653061224483E-2</v>
      </c>
      <c r="I31" s="15">
        <v>39</v>
      </c>
      <c r="J31" s="19">
        <f t="shared" si="3"/>
        <v>9.9489795918367346E-2</v>
      </c>
      <c r="K31" s="15">
        <v>29</v>
      </c>
      <c r="L31" s="19">
        <f t="shared" si="4"/>
        <v>7.3979591836734693E-2</v>
      </c>
      <c r="M31" s="16">
        <v>114</v>
      </c>
      <c r="N31" s="19">
        <f t="shared" si="5"/>
        <v>0.29081632653061223</v>
      </c>
      <c r="O31" s="16">
        <v>144</v>
      </c>
      <c r="P31" s="19">
        <f t="shared" si="6"/>
        <v>0.36734693877551022</v>
      </c>
      <c r="Q31" s="16">
        <v>10</v>
      </c>
      <c r="R31" s="19">
        <f t="shared" si="7"/>
        <v>2.5510204081632654E-2</v>
      </c>
      <c r="S31" s="40" t="s">
        <v>65</v>
      </c>
    </row>
    <row r="32" spans="1:30" s="21" customFormat="1" ht="18.75" customHeight="1" thickBot="1" x14ac:dyDescent="0.25">
      <c r="A32" s="11">
        <v>25</v>
      </c>
      <c r="B32" s="18" t="s">
        <v>26</v>
      </c>
      <c r="C32" s="19"/>
      <c r="D32" s="20">
        <f t="shared" si="0"/>
        <v>249</v>
      </c>
      <c r="E32" s="22">
        <v>13</v>
      </c>
      <c r="F32" s="19">
        <f t="shared" si="1"/>
        <v>5.2208835341365459E-2</v>
      </c>
      <c r="G32" s="22">
        <v>28</v>
      </c>
      <c r="H32" s="19">
        <f t="shared" si="2"/>
        <v>0.11244979919678715</v>
      </c>
      <c r="I32" s="22">
        <v>20</v>
      </c>
      <c r="J32" s="19">
        <f t="shared" si="3"/>
        <v>8.0321285140562249E-2</v>
      </c>
      <c r="K32" s="22">
        <v>21</v>
      </c>
      <c r="L32" s="19">
        <f t="shared" si="4"/>
        <v>8.4337349397590355E-2</v>
      </c>
      <c r="M32" s="23">
        <v>61</v>
      </c>
      <c r="N32" s="19">
        <f t="shared" si="5"/>
        <v>0.24497991967871485</v>
      </c>
      <c r="O32" s="23">
        <v>86</v>
      </c>
      <c r="P32" s="19">
        <f t="shared" si="6"/>
        <v>0.34538152610441769</v>
      </c>
      <c r="Q32" s="23">
        <v>20</v>
      </c>
      <c r="R32" s="19">
        <f t="shared" si="7"/>
        <v>8.0321285140562249E-2</v>
      </c>
      <c r="S32" s="40" t="s"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54125</v>
      </c>
      <c r="E35" s="32">
        <f>SUM(E8:E32)</f>
        <v>2890</v>
      </c>
      <c r="F35" s="31">
        <f t="shared" ref="F35" si="8">E35/D35</f>
        <v>5.3394919168591223E-2</v>
      </c>
      <c r="G35" s="32">
        <f>SUM(G8:G32)</f>
        <v>5975</v>
      </c>
      <c r="H35" s="31">
        <f t="shared" ref="H35" si="9">G35/$D35</f>
        <v>0.11039260969976905</v>
      </c>
      <c r="I35" s="32">
        <f>SUM(I8:I32)</f>
        <v>3796</v>
      </c>
      <c r="J35" s="31">
        <f t="shared" ref="J35" si="10">I35/$D35</f>
        <v>7.0133949191685918E-2</v>
      </c>
      <c r="K35" s="32">
        <f>SUM(K8:K32)</f>
        <v>3271</v>
      </c>
      <c r="L35" s="31">
        <f t="shared" ref="L35" si="11">K35/$D35</f>
        <v>6.0434180138568126E-2</v>
      </c>
      <c r="M35" s="32">
        <f>SUM(M8:M32)</f>
        <v>13346</v>
      </c>
      <c r="N35" s="31">
        <f t="shared" ref="N35" si="12">M35/$D35</f>
        <v>0.24657736720554271</v>
      </c>
      <c r="O35" s="32">
        <f>SUM(O8:O32)</f>
        <v>21314</v>
      </c>
      <c r="P35" s="31">
        <f t="shared" ref="P35" si="13">O35/$D35</f>
        <v>0.39379214780600463</v>
      </c>
      <c r="Q35" s="32">
        <f>SUM(Q8:Q32)</f>
        <v>3533</v>
      </c>
      <c r="R35" s="31">
        <f t="shared" ref="R35" si="14">Q35/$D35</f>
        <v>6.5274826789838342E-2</v>
      </c>
      <c r="S35" s="33">
        <v>0.57699999999999996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39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4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x14ac:dyDescent="0.2">
      <c r="A39" s="45" t="s">
        <v>68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</row>
    <row r="40" spans="1:19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</row>
    <row r="41" spans="1:19" x14ac:dyDescent="0.2">
      <c r="A41" s="34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</row>
    <row r="42" spans="1:19" x14ac:dyDescent="0.2">
      <c r="A42" s="41" t="s">
        <v>37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8"/>
    </row>
    <row r="43" spans="1:19" ht="13.15" customHeight="1" x14ac:dyDescent="0.2">
      <c r="A43" s="41" t="s">
        <v>41</v>
      </c>
      <c r="B43" s="39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8"/>
    </row>
  </sheetData>
  <autoFilter ref="A7:AD7">
    <sortState ref="A8:AD32">
      <sortCondition descending="1" ref="D7"/>
    </sortState>
  </autoFilter>
  <mergeCells count="3">
    <mergeCell ref="A3:S3"/>
    <mergeCell ref="A35:B35"/>
    <mergeCell ref="A39:S40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2019-02-18T17:23:00Z</cp:lastPrinted>
  <dcterms:created xsi:type="dcterms:W3CDTF">2015-04-30T22:50:53Z</dcterms:created>
  <dcterms:modified xsi:type="dcterms:W3CDTF">2020-09-11T00:47:00Z</dcterms:modified>
</cp:coreProperties>
</file>