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ER-Acciones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'ER-Acciones'!$A$1:$U$118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06" i="22" l="1"/>
  <c r="D103" i="22"/>
  <c r="D102" i="22"/>
  <c r="D101" i="22"/>
  <c r="M85" i="22"/>
  <c r="K85" i="22"/>
  <c r="D105" i="22" s="1"/>
  <c r="I85" i="22"/>
  <c r="D104" i="22" s="1"/>
  <c r="G85" i="22"/>
  <c r="E85" i="22"/>
  <c r="C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85" i="22" s="1"/>
  <c r="E86" i="22" s="1"/>
  <c r="Q51" i="22"/>
  <c r="O51" i="22"/>
  <c r="I51" i="22"/>
  <c r="F51" i="22"/>
  <c r="C51" i="22"/>
  <c r="N50" i="22"/>
  <c r="B50" i="22"/>
  <c r="N49" i="22"/>
  <c r="B49" i="22"/>
  <c r="N48" i="22"/>
  <c r="B48" i="22"/>
  <c r="N47" i="22"/>
  <c r="B47" i="22"/>
  <c r="N46" i="22"/>
  <c r="B46" i="22"/>
  <c r="N45" i="22"/>
  <c r="B45" i="22"/>
  <c r="N44" i="22"/>
  <c r="B44" i="22"/>
  <c r="N43" i="22"/>
  <c r="B43" i="22"/>
  <c r="N42" i="22"/>
  <c r="B42" i="22"/>
  <c r="N41" i="22"/>
  <c r="B41" i="22"/>
  <c r="N40" i="22"/>
  <c r="B40" i="22"/>
  <c r="N39" i="22"/>
  <c r="N51" i="22" s="1"/>
  <c r="B39" i="22"/>
  <c r="B51" i="22" s="1"/>
  <c r="C52" i="22" s="1"/>
  <c r="D28" i="22"/>
  <c r="F24" i="22" s="1"/>
  <c r="F27" i="22"/>
  <c r="F26" i="22"/>
  <c r="F25" i="22"/>
  <c r="F23" i="22"/>
  <c r="F22" i="22"/>
  <c r="F20" i="22"/>
  <c r="O52" i="22" l="1"/>
  <c r="Q52" i="22"/>
  <c r="F21" i="22"/>
  <c r="F52" i="22"/>
  <c r="I52" i="22"/>
  <c r="G86" i="22"/>
  <c r="I86" i="22"/>
  <c r="K86" i="22"/>
  <c r="M86" i="22"/>
  <c r="C86" i="22"/>
</calcChain>
</file>

<file path=xl/sharedStrings.xml><?xml version="1.0" encoding="utf-8"?>
<sst xmlns="http://schemas.openxmlformats.org/spreadsheetml/2006/main" count="93" uniqueCount="54">
  <si>
    <t xml:space="preserve">Mes </t>
  </si>
  <si>
    <t>Total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</si>
  <si>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</si>
  <si>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</si>
  <si>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</si>
  <si>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</si>
  <si>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</si>
  <si>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</si>
  <si>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</si>
  <si>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</si>
  <si>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</si>
  <si>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</si>
  <si>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</si>
  <si>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</si>
  <si>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</si>
  <si>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Mujer</t>
  </si>
  <si>
    <t>Hombre</t>
  </si>
  <si>
    <t xml:space="preserve">% </t>
  </si>
  <si>
    <t>Setiembre</t>
  </si>
  <si>
    <t>Adolescentes</t>
  </si>
  <si>
    <t>Sin información</t>
  </si>
  <si>
    <t>Jóvenes</t>
  </si>
  <si>
    <t>Adultos</t>
  </si>
  <si>
    <t>Niñez</t>
  </si>
  <si>
    <t>Infancia</t>
  </si>
  <si>
    <t>Grupo de Edad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</si>
  <si>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</si>
  <si>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</si>
  <si>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</si>
  <si>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</si>
  <si>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</si>
  <si>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</si>
  <si>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</si>
  <si>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</si>
  <si>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</si>
  <si>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</si>
  <si>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</si>
  <si>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</si>
  <si>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</si>
  <si>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</si>
  <si>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</si>
  <si>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</si>
  <si>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</si>
  <si>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</si>
  <si>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</si>
  <si>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</si>
  <si>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</si>
  <si>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</si>
  <si>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</si>
  <si>
    <t>Periodo:  Enero - Agosto, 2020 (Preliminar)</t>
  </si>
  <si>
    <t>Cuadro N° 1: Participantes según grupos de edad</t>
  </si>
  <si>
    <t>Cuadro N° 2: Participantes por Lineas de Plan de Trabajo según mes</t>
  </si>
  <si>
    <t>Cuadro N° 3: Participantes por sexo según mes</t>
  </si>
  <si>
    <t>Cuadro N° 4: Participantes por Lineas de acciones de estrategia rural según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</si>
</sst>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1"/>
      <color rgb="FF000000"/>
      <name val="Calibri"/>
      <family val="2"/>
    </font>
    <font>
      <b/>
      <sz val="26"/>
      <color rgb="FFFF8080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 applyBorder="0"/>
    <xf numFmtId="0" fontId="22" fillId="0" borderId="0"/>
    <xf numFmtId="9" fontId="18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Continuous" vertical="center"/>
    </xf>
    <xf numFmtId="0" fontId="9" fillId="4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1" fillId="2" borderId="0" xfId="0" applyFont="1" applyFill="1"/>
    <xf numFmtId="0" fontId="2" fillId="4" borderId="0" xfId="0" applyFont="1" applyFill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2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6" fillId="8" borderId="1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2" fillId="8" borderId="0" xfId="0" applyFont="1" applyFill="1"/>
    <xf numFmtId="0" fontId="9" fillId="8" borderId="4" xfId="0" applyFont="1" applyFill="1" applyBorder="1" applyAlignment="1">
      <alignment horizontal="centerContinuous" vertical="center" wrapText="1"/>
    </xf>
    <xf numFmtId="0" fontId="9" fillId="8" borderId="5" xfId="0" applyFont="1" applyFill="1" applyBorder="1" applyAlignment="1">
      <alignment horizontal="centerContinuous" vertical="center" wrapText="1"/>
    </xf>
    <xf numFmtId="0" fontId="10" fillId="8" borderId="5" xfId="0" applyFont="1" applyFill="1" applyBorder="1" applyAlignment="1">
      <alignment horizontal="centerContinuous" vertical="center" wrapText="1"/>
    </xf>
    <xf numFmtId="0" fontId="2" fillId="2" borderId="7" xfId="0" applyFont="1" applyFill="1" applyBorder="1"/>
    <xf numFmtId="0" fontId="15" fillId="3" borderId="0" xfId="0" applyFont="1" applyFill="1" applyAlignment="1">
      <alignment vertical="center" wrapText="1"/>
    </xf>
    <xf numFmtId="3" fontId="17" fillId="3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left" vertical="center"/>
    </xf>
    <xf numFmtId="3" fontId="16" fillId="2" borderId="0" xfId="0" quotePrefix="1" applyNumberFormat="1" applyFont="1" applyFill="1" applyAlignment="1">
      <alignment horizontal="center" vertical="center"/>
    </xf>
    <xf numFmtId="9" fontId="19" fillId="7" borderId="0" xfId="1" applyFont="1" applyFill="1" applyAlignment="1">
      <alignment horizontal="center" vertical="center"/>
    </xf>
    <xf numFmtId="0" fontId="30" fillId="6" borderId="0" xfId="0" applyFont="1" applyFill="1" applyAlignment="1">
      <alignment vertical="center"/>
    </xf>
    <xf numFmtId="0" fontId="31" fillId="3" borderId="17" xfId="0" applyFont="1" applyFill="1" applyBorder="1" applyAlignment="1">
      <alignment horizontal="left" vertical="center" indent="2"/>
    </xf>
    <xf numFmtId="0" fontId="28" fillId="3" borderId="17" xfId="0" applyFont="1" applyFill="1" applyBorder="1" applyAlignment="1">
      <alignment vertical="center"/>
    </xf>
    <xf numFmtId="0" fontId="20" fillId="3" borderId="17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horizontal="left" indent="1"/>
    </xf>
    <xf numFmtId="0" fontId="23" fillId="2" borderId="25" xfId="0" applyFont="1" applyFill="1" applyBorder="1" applyAlignment="1"/>
    <xf numFmtId="0" fontId="2" fillId="2" borderId="8" xfId="0" applyFont="1" applyFill="1" applyBorder="1"/>
    <xf numFmtId="0" fontId="28" fillId="3" borderId="19" xfId="0" applyFont="1" applyFill="1" applyBorder="1" applyAlignment="1">
      <alignment horizontal="left" vertical="center" indent="1"/>
    </xf>
    <xf numFmtId="3" fontId="29" fillId="3" borderId="29" xfId="0" applyNumberFormat="1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left" vertical="center" indent="1"/>
    </xf>
    <xf numFmtId="3" fontId="29" fillId="3" borderId="31" xfId="0" applyNumberFormat="1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left" vertical="center" indent="1"/>
    </xf>
    <xf numFmtId="0" fontId="14" fillId="5" borderId="21" xfId="0" applyFont="1" applyFill="1" applyBorder="1" applyAlignment="1">
      <alignment horizontal="center" vertical="center"/>
    </xf>
    <xf numFmtId="9" fontId="16" fillId="6" borderId="0" xfId="1" applyFont="1" applyFill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3" fillId="2" borderId="0" xfId="0" applyFont="1" applyFill="1"/>
    <xf numFmtId="0" fontId="33" fillId="3" borderId="0" xfId="0" applyFont="1" applyFill="1"/>
    <xf numFmtId="0" fontId="16" fillId="6" borderId="0" xfId="0" applyFont="1" applyFill="1" applyAlignment="1">
      <alignment horizontal="center" vertical="center"/>
    </xf>
    <xf numFmtId="0" fontId="2" fillId="2" borderId="34" xfId="0" applyFont="1" applyFill="1" applyBorder="1"/>
    <xf numFmtId="0" fontId="2" fillId="2" borderId="6" xfId="0" applyFont="1" applyFill="1" applyBorder="1"/>
    <xf numFmtId="3" fontId="9" fillId="4" borderId="0" xfId="0" applyNumberFormat="1" applyFont="1" applyFill="1" applyAlignment="1">
      <alignment horizontal="left"/>
    </xf>
    <xf numFmtId="0" fontId="34" fillId="4" borderId="0" xfId="0" applyFont="1" applyFill="1" applyAlignment="1">
      <alignment horizontal="left"/>
    </xf>
    <xf numFmtId="0" fontId="34" fillId="4" borderId="0" xfId="0" applyFont="1" applyFill="1"/>
    <xf numFmtId="0" fontId="34" fillId="2" borderId="0" xfId="0" applyFont="1" applyFill="1"/>
    <xf numFmtId="0" fontId="3" fillId="4" borderId="0" xfId="0" applyFont="1" applyFill="1" applyAlignment="1">
      <alignment horizontal="left"/>
    </xf>
    <xf numFmtId="0" fontId="16" fillId="10" borderId="23" xfId="0" applyFont="1" applyFill="1" applyBorder="1" applyAlignment="1">
      <alignment horizontal="center" vertical="center"/>
    </xf>
    <xf numFmtId="0" fontId="3" fillId="2" borderId="0" xfId="0" applyFont="1" applyFill="1"/>
    <xf numFmtId="3" fontId="3" fillId="4" borderId="0" xfId="0" applyNumberFormat="1" applyFont="1" applyFill="1" applyAlignment="1">
      <alignment horizontal="right"/>
    </xf>
    <xf numFmtId="0" fontId="3" fillId="4" borderId="0" xfId="0" applyFont="1" applyFill="1"/>
    <xf numFmtId="3" fontId="3" fillId="2" borderId="0" xfId="0" applyNumberFormat="1" applyFont="1" applyFill="1" applyAlignment="1">
      <alignment horizontal="right"/>
    </xf>
    <xf numFmtId="0" fontId="35" fillId="6" borderId="0" xfId="0" applyFont="1" applyFill="1" applyAlignment="1">
      <alignment vertical="center"/>
    </xf>
    <xf numFmtId="9" fontId="16" fillId="10" borderId="32" xfId="1" applyFont="1" applyFill="1" applyBorder="1" applyAlignment="1">
      <alignment horizontal="center" vertical="center"/>
    </xf>
    <xf numFmtId="3" fontId="14" fillId="5" borderId="3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9" fontId="32" fillId="10" borderId="32" xfId="1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3" fontId="28" fillId="3" borderId="18" xfId="0" applyNumberFormat="1" applyFont="1" applyFill="1" applyBorder="1" applyAlignment="1">
      <alignment horizontal="center" vertical="center"/>
    </xf>
    <xf numFmtId="3" fontId="28" fillId="3" borderId="19" xfId="0" applyNumberFormat="1" applyFont="1" applyFill="1" applyBorder="1" applyAlignment="1">
      <alignment horizontal="center" vertical="center"/>
    </xf>
    <xf numFmtId="165" fontId="29" fillId="3" borderId="20" xfId="17" applyNumberFormat="1" applyFont="1" applyFill="1" applyBorder="1" applyAlignment="1">
      <alignment horizontal="center" vertical="center"/>
    </xf>
    <xf numFmtId="165" fontId="29" fillId="3" borderId="17" xfId="17" applyNumberFormat="1" applyFont="1" applyFill="1" applyBorder="1" applyAlignment="1">
      <alignment horizontal="center" vertical="center"/>
    </xf>
    <xf numFmtId="3" fontId="28" fillId="3" borderId="20" xfId="0" applyNumberFormat="1" applyFont="1" applyFill="1" applyBorder="1" applyAlignment="1">
      <alignment horizontal="center" vertical="center"/>
    </xf>
    <xf numFmtId="3" fontId="28" fillId="3" borderId="21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inden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left" vertical="center" indent="13"/>
    </xf>
    <xf numFmtId="0" fontId="19" fillId="5" borderId="23" xfId="0" applyFont="1" applyFill="1" applyBorder="1" applyAlignment="1">
      <alignment horizontal="left" vertical="center" indent="13"/>
    </xf>
    <xf numFmtId="3" fontId="19" fillId="5" borderId="24" xfId="0" applyNumberFormat="1" applyFont="1" applyFill="1" applyBorder="1" applyAlignment="1">
      <alignment horizontal="center" vertical="center"/>
    </xf>
    <xf numFmtId="3" fontId="19" fillId="5" borderId="23" xfId="0" applyNumberFormat="1" applyFont="1" applyFill="1" applyBorder="1" applyAlignment="1">
      <alignment horizontal="center" vertical="center"/>
    </xf>
    <xf numFmtId="9" fontId="19" fillId="5" borderId="24" xfId="17" applyFont="1" applyFill="1" applyBorder="1" applyAlignment="1">
      <alignment horizontal="center" vertical="center"/>
    </xf>
    <xf numFmtId="9" fontId="19" fillId="5" borderId="22" xfId="17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left" vertical="center" wrapText="1" inden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3" fontId="28" fillId="3" borderId="29" xfId="0" applyNumberFormat="1" applyFont="1" applyFill="1" applyBorder="1" applyAlignment="1">
      <alignment horizontal="center" vertical="center"/>
    </xf>
    <xf numFmtId="3" fontId="28" fillId="3" borderId="30" xfId="0" applyNumberFormat="1" applyFont="1" applyFill="1" applyBorder="1" applyAlignment="1">
      <alignment horizontal="center" vertical="center"/>
    </xf>
    <xf numFmtId="3" fontId="28" fillId="3" borderId="31" xfId="0" applyNumberFormat="1" applyFont="1" applyFill="1" applyBorder="1" applyAlignment="1">
      <alignment horizontal="center" vertical="center"/>
    </xf>
    <xf numFmtId="3" fontId="28" fillId="3" borderId="20" xfId="0" applyNumberFormat="1" applyFont="1" applyFill="1" applyBorder="1" applyAlignment="1">
      <alignment horizontal="center" vertical="center" wrapText="1"/>
    </xf>
    <xf numFmtId="3" fontId="28" fillId="3" borderId="17" xfId="0" applyNumberFormat="1" applyFont="1" applyFill="1" applyBorder="1" applyAlignment="1">
      <alignment horizontal="center" vertical="center" wrapText="1"/>
    </xf>
    <xf numFmtId="3" fontId="28" fillId="3" borderId="21" xfId="0" applyNumberFormat="1" applyFont="1" applyFill="1" applyBorder="1" applyAlignment="1">
      <alignment horizontal="center" vertical="center" wrapText="1"/>
    </xf>
    <xf numFmtId="9" fontId="32" fillId="10" borderId="24" xfId="1" applyFont="1" applyFill="1" applyBorder="1" applyAlignment="1">
      <alignment horizontal="center" vertical="center"/>
    </xf>
    <xf numFmtId="9" fontId="32" fillId="10" borderId="23" xfId="1" applyFont="1" applyFill="1" applyBorder="1" applyAlignment="1">
      <alignment horizontal="center" vertical="center"/>
    </xf>
    <xf numFmtId="9" fontId="32" fillId="10" borderId="22" xfId="1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left" vertical="center" indent="1"/>
    </xf>
    <xf numFmtId="3" fontId="14" fillId="5" borderId="31" xfId="0" applyNumberFormat="1" applyFont="1" applyFill="1" applyBorder="1" applyAlignment="1">
      <alignment horizontal="center" vertical="center"/>
    </xf>
    <xf numFmtId="3" fontId="14" fillId="5" borderId="20" xfId="0" applyNumberFormat="1" applyFont="1" applyFill="1" applyBorder="1" applyAlignment="1">
      <alignment horizontal="center" vertical="center"/>
    </xf>
    <xf numFmtId="3" fontId="14" fillId="5" borderId="21" xfId="0" applyNumberFormat="1" applyFont="1" applyFill="1" applyBorder="1" applyAlignment="1">
      <alignment horizontal="center" vertical="center"/>
    </xf>
    <xf numFmtId="3" fontId="14" fillId="5" borderId="17" xfId="0" applyNumberFormat="1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 wrapText="1"/>
    </xf>
    <xf numFmtId="9" fontId="32" fillId="10" borderId="32" xfId="1" applyFont="1" applyFill="1" applyBorder="1" applyAlignment="1">
      <alignment horizontal="center" vertical="center"/>
    </xf>
    <xf numFmtId="3" fontId="28" fillId="3" borderId="31" xfId="0" applyNumberFormat="1" applyFont="1" applyFill="1" applyBorder="1" applyAlignment="1">
      <alignment horizontal="center" vertical="center" wrapText="1"/>
    </xf>
    <xf numFmtId="9" fontId="16" fillId="10" borderId="32" xfId="1" applyFont="1" applyFill="1" applyBorder="1" applyAlignment="1">
      <alignment horizontal="center" vertical="center"/>
    </xf>
    <xf numFmtId="9" fontId="16" fillId="10" borderId="24" xfId="1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8"/>
                <c:pt idx="0">
                  <c:v>2384</c:v>
                </c:pt>
                <c:pt idx="1">
                  <c:v>4790</c:v>
                </c:pt>
                <c:pt idx="2">
                  <c:v>6676</c:v>
                </c:pt>
                <c:pt idx="3">
                  <c:v>747</c:v>
                </c:pt>
                <c:pt idx="4">
                  <c:v>1999</c:v>
                </c:pt>
                <c:pt idx="5">
                  <c:v>1858</c:v>
                </c:pt>
                <c:pt idx="6">
                  <c:v>2353</c:v>
                </c:pt>
                <c:pt idx="7">
                  <c:v>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F-474C-9D93-158249B2D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55</c:v>
                </c:pt>
                <c:pt idx="1">
                  <c:v>950</c:v>
                </c:pt>
                <c:pt idx="2">
                  <c:v>534</c:v>
                </c:pt>
                <c:pt idx="3">
                  <c:v>427</c:v>
                </c:pt>
                <c:pt idx="4">
                  <c:v>4732</c:v>
                </c:pt>
                <c:pt idx="5">
                  <c:v>15798</c:v>
                </c:pt>
                <c:pt idx="6">
                  <c:v>2654</c:v>
                </c:pt>
                <c:pt idx="7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8-4C67-8C09-D579ABB1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4644</c:v>
                </c:pt>
                <c:pt idx="1">
                  <c:v>8895</c:v>
                </c:pt>
                <c:pt idx="2">
                  <c:v>5212</c:v>
                </c:pt>
                <c:pt idx="3">
                  <c:v>224</c:v>
                </c:pt>
                <c:pt idx="4">
                  <c:v>2981</c:v>
                </c:pt>
                <c:pt idx="5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8-42BD-9BB7-3B3566E2C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2060"/>
  </sheetPr>
  <dimension ref="A5:AN118"/>
  <sheetViews>
    <sheetView tabSelected="1" view="pageBreakPreview" zoomScale="50" zoomScaleNormal="60" zoomScaleSheetLayoutView="50" workbookViewId="0">
      <pane ySplit="11" topLeftCell="A12" activePane="bottomLeft" state="frozen"/>
      <selection activeCell="B34" sqref="B34:B41"/>
      <selection pane="bottomLeft" activeCell="V2" sqref="V2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2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2" customFormat="1" ht="26.25" customHeight="1" x14ac:dyDescent="0.35">
      <c r="A5" s="9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5"/>
    </row>
    <row r="8" spans="1:40" ht="33" customHeight="1" x14ac:dyDescent="0.3">
      <c r="A8" s="62" t="s">
        <v>26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40" ht="27" customHeight="1" x14ac:dyDescent="0.3">
      <c r="A9" s="64" t="s">
        <v>27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40" ht="23.25" customHeight="1" x14ac:dyDescent="0.3">
      <c r="A10" s="66" t="s">
        <v>49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40" ht="7.5" customHeigh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8"/>
      <c r="P11" s="17"/>
      <c r="Q11" s="17"/>
      <c r="R11" s="17"/>
      <c r="S11" s="17"/>
      <c r="T11" s="15"/>
    </row>
    <row r="12" spans="1:40" ht="20.25" customHeight="1" x14ac:dyDescent="0.3"/>
    <row r="13" spans="1:40" ht="21" customHeight="1" x14ac:dyDescent="0.3">
      <c r="A13" s="25"/>
      <c r="B13" s="22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/>
    </row>
    <row r="14" spans="1:40" ht="21" customHeight="1" x14ac:dyDescent="0.3">
      <c r="A14" s="25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4"/>
    </row>
    <row r="15" spans="1:40" ht="21" customHeight="1" x14ac:dyDescent="0.3">
      <c r="J15" s="23"/>
      <c r="K15" s="23"/>
      <c r="L15" s="23"/>
      <c r="M15" s="23"/>
      <c r="N15" s="23"/>
      <c r="O15" s="23"/>
      <c r="P15" s="23"/>
      <c r="Q15" s="24"/>
    </row>
    <row r="16" spans="1:40" ht="21" customHeight="1" thickBot="1" x14ac:dyDescent="0.35">
      <c r="A16" s="74" t="s">
        <v>50</v>
      </c>
      <c r="B16" s="74"/>
      <c r="C16" s="74"/>
      <c r="D16" s="74"/>
      <c r="E16" s="74"/>
      <c r="F16" s="74"/>
      <c r="G16" s="74"/>
      <c r="J16" s="23"/>
      <c r="K16" s="23"/>
      <c r="L16" s="23"/>
      <c r="M16" s="23"/>
      <c r="N16" s="23"/>
      <c r="O16" s="23"/>
      <c r="P16" s="23"/>
      <c r="Q16" s="24"/>
    </row>
    <row r="17" spans="1:17" ht="4.5" customHeight="1" x14ac:dyDescent="0.3">
      <c r="A17" s="19"/>
      <c r="J17" s="23"/>
      <c r="K17" s="23"/>
      <c r="L17" s="23"/>
      <c r="M17" s="23"/>
      <c r="N17" s="23"/>
      <c r="O17" s="23"/>
      <c r="P17" s="23"/>
      <c r="Q17" s="24"/>
    </row>
    <row r="18" spans="1:17" ht="21" customHeight="1" x14ac:dyDescent="0.3">
      <c r="A18" s="75" t="s">
        <v>25</v>
      </c>
      <c r="B18" s="76"/>
      <c r="C18" s="76"/>
      <c r="D18" s="76" t="s">
        <v>28</v>
      </c>
      <c r="E18" s="76"/>
      <c r="F18" s="76" t="s">
        <v>14</v>
      </c>
      <c r="G18" s="80"/>
      <c r="H18" s="20"/>
      <c r="J18" s="23"/>
      <c r="K18" s="23"/>
      <c r="L18" s="23"/>
      <c r="M18" s="23"/>
      <c r="N18" s="23"/>
      <c r="O18" s="23"/>
      <c r="P18" s="23"/>
      <c r="Q18" s="24"/>
    </row>
    <row r="19" spans="1:17" ht="21" customHeight="1" x14ac:dyDescent="0.3">
      <c r="A19" s="77"/>
      <c r="B19" s="78"/>
      <c r="C19" s="78"/>
      <c r="D19" s="79"/>
      <c r="E19" s="79"/>
      <c r="F19" s="79"/>
      <c r="G19" s="81"/>
      <c r="H19" s="20"/>
      <c r="J19" s="23"/>
      <c r="K19" s="23"/>
      <c r="L19" s="23"/>
      <c r="M19" s="23"/>
      <c r="N19" s="23"/>
      <c r="O19" s="23"/>
      <c r="P19" s="23"/>
      <c r="Q19" s="24"/>
    </row>
    <row r="20" spans="1:17" ht="21" customHeight="1" x14ac:dyDescent="0.3">
      <c r="A20" s="26" t="s">
        <v>24</v>
      </c>
      <c r="B20" s="27"/>
      <c r="C20" s="28" t="s">
        <v>29</v>
      </c>
      <c r="D20" s="68">
        <v>55</v>
      </c>
      <c r="E20" s="69"/>
      <c r="F20" s="70">
        <f t="shared" ref="F20:F27" si="0">+D20/$D$28</f>
        <v>2.1487732458196594E-3</v>
      </c>
      <c r="G20" s="71"/>
      <c r="H20" s="21"/>
      <c r="J20" s="23"/>
      <c r="K20" s="23"/>
      <c r="L20" s="23"/>
      <c r="M20" s="23"/>
      <c r="N20" s="23"/>
      <c r="O20" s="23"/>
      <c r="P20" s="23"/>
      <c r="Q20" s="24"/>
    </row>
    <row r="21" spans="1:17" ht="21" customHeight="1" x14ac:dyDescent="0.3">
      <c r="A21" s="26" t="s">
        <v>23</v>
      </c>
      <c r="B21" s="27"/>
      <c r="C21" s="28" t="s">
        <v>30</v>
      </c>
      <c r="D21" s="72">
        <v>950</v>
      </c>
      <c r="E21" s="73"/>
      <c r="F21" s="70">
        <f t="shared" si="0"/>
        <v>3.7115174245975935E-2</v>
      </c>
      <c r="G21" s="71"/>
      <c r="H21" s="21"/>
      <c r="J21" s="23"/>
      <c r="K21" s="23"/>
      <c r="L21" s="23"/>
      <c r="M21" s="23"/>
      <c r="N21" s="23"/>
      <c r="O21" s="23"/>
      <c r="P21" s="23"/>
      <c r="Q21" s="24"/>
    </row>
    <row r="22" spans="1:17" ht="21" customHeight="1" x14ac:dyDescent="0.3">
      <c r="A22" s="26" t="s">
        <v>19</v>
      </c>
      <c r="B22" s="27"/>
      <c r="C22" s="28" t="s">
        <v>31</v>
      </c>
      <c r="D22" s="72">
        <v>534</v>
      </c>
      <c r="E22" s="73"/>
      <c r="F22" s="70">
        <f t="shared" si="0"/>
        <v>2.086263478668542E-2</v>
      </c>
      <c r="G22" s="71"/>
      <c r="H22" s="21"/>
      <c r="J22" s="23"/>
      <c r="K22" s="23"/>
      <c r="L22" s="23"/>
      <c r="M22" s="23"/>
      <c r="N22" s="23"/>
      <c r="O22" s="23"/>
      <c r="P22" s="23"/>
      <c r="Q22" s="24"/>
    </row>
    <row r="23" spans="1:17" ht="21" customHeight="1" x14ac:dyDescent="0.3">
      <c r="A23" s="26" t="s">
        <v>32</v>
      </c>
      <c r="B23" s="27"/>
      <c r="C23" s="28" t="s">
        <v>33</v>
      </c>
      <c r="D23" s="72">
        <v>427</v>
      </c>
      <c r="E23" s="73"/>
      <c r="F23" s="70">
        <f t="shared" si="0"/>
        <v>1.6682294108454447E-2</v>
      </c>
      <c r="G23" s="71"/>
      <c r="H23" s="21"/>
      <c r="J23" s="23"/>
      <c r="K23" s="23"/>
      <c r="L23" s="23"/>
      <c r="M23" s="23"/>
      <c r="N23" s="23"/>
      <c r="O23" s="23"/>
      <c r="P23" s="23"/>
      <c r="Q23" s="24"/>
    </row>
    <row r="24" spans="1:17" ht="21" customHeight="1" x14ac:dyDescent="0.3">
      <c r="A24" s="26" t="s">
        <v>21</v>
      </c>
      <c r="B24" s="27"/>
      <c r="C24" s="28" t="s">
        <v>34</v>
      </c>
      <c r="D24" s="72">
        <v>4732</v>
      </c>
      <c r="E24" s="73"/>
      <c r="F24" s="70">
        <f t="shared" si="0"/>
        <v>0.1848726363494296</v>
      </c>
      <c r="G24" s="71"/>
      <c r="H24" s="21"/>
      <c r="J24" s="23"/>
      <c r="K24" s="23"/>
      <c r="L24" s="23"/>
      <c r="M24" s="23"/>
      <c r="N24" s="23"/>
      <c r="O24" s="23"/>
      <c r="P24" s="23"/>
      <c r="Q24" s="24"/>
    </row>
    <row r="25" spans="1:17" ht="21" customHeight="1" x14ac:dyDescent="0.3">
      <c r="A25" s="26" t="s">
        <v>22</v>
      </c>
      <c r="B25" s="27"/>
      <c r="C25" s="28" t="s">
        <v>35</v>
      </c>
      <c r="D25" s="72">
        <v>15798</v>
      </c>
      <c r="E25" s="73"/>
      <c r="F25" s="70">
        <f t="shared" si="0"/>
        <v>0.61720581340834502</v>
      </c>
      <c r="G25" s="71"/>
      <c r="H25" s="21"/>
      <c r="J25" s="23"/>
      <c r="K25" s="23"/>
      <c r="L25" s="23"/>
      <c r="M25" s="23"/>
      <c r="N25" s="23"/>
      <c r="O25" s="23"/>
      <c r="P25" s="23"/>
      <c r="Q25" s="24"/>
    </row>
    <row r="26" spans="1:17" ht="21" customHeight="1" x14ac:dyDescent="0.3">
      <c r="A26" s="26" t="s">
        <v>36</v>
      </c>
      <c r="B26" s="27"/>
      <c r="C26" s="28" t="s">
        <v>37</v>
      </c>
      <c r="D26" s="72">
        <v>2654</v>
      </c>
      <c r="E26" s="73"/>
      <c r="F26" s="70">
        <f t="shared" si="0"/>
        <v>0.10368807626191592</v>
      </c>
      <c r="G26" s="71"/>
      <c r="H26" s="21"/>
      <c r="I26" s="23"/>
      <c r="J26" s="23"/>
      <c r="K26" s="23"/>
      <c r="L26" s="23"/>
      <c r="M26" s="23"/>
      <c r="N26" s="23"/>
      <c r="O26" s="23"/>
      <c r="P26" s="23"/>
      <c r="Q26" s="24"/>
    </row>
    <row r="27" spans="1:17" ht="21" customHeight="1" x14ac:dyDescent="0.3">
      <c r="A27" s="26" t="s">
        <v>20</v>
      </c>
      <c r="B27" s="27"/>
      <c r="C27" s="29"/>
      <c r="D27" s="72">
        <v>446</v>
      </c>
      <c r="E27" s="73"/>
      <c r="F27" s="70">
        <f t="shared" si="0"/>
        <v>1.7424597593373965E-2</v>
      </c>
      <c r="G27" s="71"/>
      <c r="H27" s="21"/>
      <c r="I27" s="23"/>
      <c r="J27" s="23"/>
      <c r="K27" s="23"/>
      <c r="L27" s="23"/>
      <c r="M27" s="23"/>
      <c r="N27" s="23"/>
      <c r="O27" s="23"/>
      <c r="P27" s="23"/>
      <c r="Q27" s="24"/>
    </row>
    <row r="28" spans="1:17" ht="21" customHeight="1" x14ac:dyDescent="0.3">
      <c r="A28" s="82" t="s">
        <v>1</v>
      </c>
      <c r="B28" s="82"/>
      <c r="C28" s="83"/>
      <c r="D28" s="84">
        <f>+SUM(D20:D27)</f>
        <v>25596</v>
      </c>
      <c r="E28" s="85"/>
      <c r="F28" s="86">
        <v>1</v>
      </c>
      <c r="G28" s="87"/>
      <c r="H28" s="21"/>
      <c r="I28" s="23"/>
      <c r="J28" s="23"/>
      <c r="K28" s="23"/>
      <c r="L28" s="23"/>
      <c r="M28" s="23"/>
      <c r="N28" s="23"/>
      <c r="O28" s="23"/>
      <c r="P28" s="23"/>
      <c r="Q28" s="24"/>
    </row>
    <row r="29" spans="1:17" ht="21" customHeight="1" x14ac:dyDescent="0.3">
      <c r="A29" s="25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4"/>
    </row>
    <row r="30" spans="1:17" ht="21" customHeight="1" x14ac:dyDescent="0.3">
      <c r="L30" s="4"/>
      <c r="M30" s="4"/>
    </row>
    <row r="31" spans="1:17" ht="21" customHeight="1" x14ac:dyDescent="0.3">
      <c r="L31" s="4"/>
      <c r="M31" s="4"/>
    </row>
    <row r="32" spans="1:17" ht="21" customHeight="1" x14ac:dyDescent="0.3">
      <c r="L32" s="4"/>
      <c r="M32" s="4"/>
    </row>
    <row r="33" spans="1:18" ht="21" customHeight="1" x14ac:dyDescent="0.3">
      <c r="L33" s="4"/>
      <c r="M33" s="4"/>
    </row>
    <row r="34" spans="1:18" ht="21" customHeight="1" x14ac:dyDescent="0.3">
      <c r="L34" s="4"/>
      <c r="M34" s="4"/>
    </row>
    <row r="35" spans="1:18" ht="27" customHeight="1" thickBot="1" x14ac:dyDescent="0.35">
      <c r="A35" s="88" t="s">
        <v>51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M35" s="30" t="s">
        <v>52</v>
      </c>
      <c r="N35" s="31"/>
      <c r="O35" s="31"/>
      <c r="P35" s="31"/>
      <c r="Q35" s="31"/>
      <c r="R35" s="31"/>
    </row>
    <row r="36" spans="1:18" ht="11.25" customHeight="1" x14ac:dyDescent="0.3">
      <c r="A36" s="32"/>
      <c r="B36" s="32"/>
      <c r="C36" s="32"/>
      <c r="D36" s="32"/>
      <c r="E36" s="32"/>
      <c r="F36" s="32"/>
      <c r="G36" s="32"/>
      <c r="H36" s="32"/>
    </row>
    <row r="37" spans="1:18" ht="27" customHeight="1" x14ac:dyDescent="0.3">
      <c r="A37" s="89" t="s">
        <v>0</v>
      </c>
      <c r="B37" s="76" t="s">
        <v>1</v>
      </c>
      <c r="C37" s="76" t="s">
        <v>38</v>
      </c>
      <c r="D37" s="76"/>
      <c r="E37" s="76"/>
      <c r="F37" s="76" t="s">
        <v>39</v>
      </c>
      <c r="G37" s="76"/>
      <c r="H37" s="76"/>
      <c r="I37" s="79" t="s">
        <v>40</v>
      </c>
      <c r="J37" s="79"/>
      <c r="K37" s="91"/>
      <c r="L37" s="7"/>
      <c r="M37" s="90" t="s">
        <v>0</v>
      </c>
      <c r="N37" s="79" t="s">
        <v>1</v>
      </c>
      <c r="O37" s="79" t="s">
        <v>15</v>
      </c>
      <c r="P37" s="79"/>
      <c r="Q37" s="79" t="s">
        <v>16</v>
      </c>
      <c r="R37" s="91"/>
    </row>
    <row r="38" spans="1:18" ht="57.75" customHeight="1" x14ac:dyDescent="0.3">
      <c r="A38" s="90"/>
      <c r="B38" s="79"/>
      <c r="C38" s="79"/>
      <c r="D38" s="79"/>
      <c r="E38" s="79"/>
      <c r="F38" s="79"/>
      <c r="G38" s="79"/>
      <c r="H38" s="79"/>
      <c r="I38" s="79"/>
      <c r="J38" s="79"/>
      <c r="K38" s="91"/>
      <c r="L38" s="7"/>
      <c r="M38" s="90"/>
      <c r="N38" s="79"/>
      <c r="O38" s="79"/>
      <c r="P38" s="79"/>
      <c r="Q38" s="79"/>
      <c r="R38" s="91"/>
    </row>
    <row r="39" spans="1:18" ht="23.25" customHeight="1" x14ac:dyDescent="0.3">
      <c r="A39" s="33" t="s">
        <v>3</v>
      </c>
      <c r="B39" s="34">
        <f t="shared" ref="B39:B50" si="1">+SUM(C39:J39)</f>
        <v>2384</v>
      </c>
      <c r="C39" s="92">
        <v>731</v>
      </c>
      <c r="D39" s="92"/>
      <c r="E39" s="92"/>
      <c r="F39" s="92">
        <v>437</v>
      </c>
      <c r="G39" s="92"/>
      <c r="H39" s="92"/>
      <c r="I39" s="92">
        <v>1216</v>
      </c>
      <c r="J39" s="92"/>
      <c r="K39" s="68"/>
      <c r="L39" s="7"/>
      <c r="M39" s="33" t="s">
        <v>3</v>
      </c>
      <c r="N39" s="34">
        <f>+O39+Q39</f>
        <v>2384</v>
      </c>
      <c r="O39" s="68">
        <v>1176</v>
      </c>
      <c r="P39" s="69"/>
      <c r="Q39" s="68">
        <v>1208</v>
      </c>
      <c r="R39" s="93"/>
    </row>
    <row r="40" spans="1:18" ht="23.25" customHeight="1" x14ac:dyDescent="0.3">
      <c r="A40" s="35" t="s">
        <v>4</v>
      </c>
      <c r="B40" s="36">
        <f t="shared" si="1"/>
        <v>4790</v>
      </c>
      <c r="C40" s="94">
        <v>1119</v>
      </c>
      <c r="D40" s="94"/>
      <c r="E40" s="94"/>
      <c r="F40" s="94">
        <v>764</v>
      </c>
      <c r="G40" s="94"/>
      <c r="H40" s="94"/>
      <c r="I40" s="94">
        <v>2907</v>
      </c>
      <c r="J40" s="94"/>
      <c r="K40" s="72"/>
      <c r="L40" s="7"/>
      <c r="M40" s="35" t="s">
        <v>4</v>
      </c>
      <c r="N40" s="34">
        <f t="shared" ref="N40:N50" si="2">+O40+Q40</f>
        <v>4790</v>
      </c>
      <c r="O40" s="72">
        <v>2764</v>
      </c>
      <c r="P40" s="73"/>
      <c r="Q40" s="95">
        <v>2026</v>
      </c>
      <c r="R40" s="96"/>
    </row>
    <row r="41" spans="1:18" ht="23.25" customHeight="1" x14ac:dyDescent="0.3">
      <c r="A41" s="35" t="s">
        <v>5</v>
      </c>
      <c r="B41" s="36">
        <f t="shared" si="1"/>
        <v>6676</v>
      </c>
      <c r="C41" s="94">
        <v>521</v>
      </c>
      <c r="D41" s="94"/>
      <c r="E41" s="94"/>
      <c r="F41" s="94">
        <v>526</v>
      </c>
      <c r="G41" s="94"/>
      <c r="H41" s="94"/>
      <c r="I41" s="94">
        <v>5629</v>
      </c>
      <c r="J41" s="94"/>
      <c r="K41" s="72"/>
      <c r="L41" s="7"/>
      <c r="M41" s="35" t="s">
        <v>5</v>
      </c>
      <c r="N41" s="34">
        <f t="shared" si="2"/>
        <v>6676</v>
      </c>
      <c r="O41" s="95">
        <v>5078</v>
      </c>
      <c r="P41" s="97"/>
      <c r="Q41" s="95">
        <v>1598</v>
      </c>
      <c r="R41" s="96"/>
    </row>
    <row r="42" spans="1:18" ht="23.25" customHeight="1" x14ac:dyDescent="0.3">
      <c r="A42" s="35" t="s">
        <v>6</v>
      </c>
      <c r="B42" s="36">
        <f t="shared" si="1"/>
        <v>747</v>
      </c>
      <c r="C42" s="94">
        <v>344</v>
      </c>
      <c r="D42" s="94"/>
      <c r="E42" s="94"/>
      <c r="F42" s="94">
        <v>88</v>
      </c>
      <c r="G42" s="94"/>
      <c r="H42" s="94"/>
      <c r="I42" s="94">
        <v>315</v>
      </c>
      <c r="J42" s="94"/>
      <c r="K42" s="72"/>
      <c r="L42" s="7"/>
      <c r="M42" s="35" t="s">
        <v>6</v>
      </c>
      <c r="N42" s="34">
        <f t="shared" si="2"/>
        <v>747</v>
      </c>
      <c r="O42" s="95">
        <v>473</v>
      </c>
      <c r="P42" s="97"/>
      <c r="Q42" s="95">
        <v>274</v>
      </c>
      <c r="R42" s="96"/>
    </row>
    <row r="43" spans="1:18" ht="23.25" customHeight="1" x14ac:dyDescent="0.3">
      <c r="A43" s="35" t="s">
        <v>7</v>
      </c>
      <c r="B43" s="36">
        <f t="shared" si="1"/>
        <v>1999</v>
      </c>
      <c r="C43" s="94">
        <v>414</v>
      </c>
      <c r="D43" s="94"/>
      <c r="E43" s="94"/>
      <c r="F43" s="94">
        <v>1488</v>
      </c>
      <c r="G43" s="94"/>
      <c r="H43" s="94"/>
      <c r="I43" s="94">
        <v>97</v>
      </c>
      <c r="J43" s="94"/>
      <c r="K43" s="72"/>
      <c r="L43" s="7"/>
      <c r="M43" s="35" t="s">
        <v>7</v>
      </c>
      <c r="N43" s="34">
        <f t="shared" si="2"/>
        <v>1999</v>
      </c>
      <c r="O43" s="95">
        <v>1040</v>
      </c>
      <c r="P43" s="97"/>
      <c r="Q43" s="95">
        <v>959</v>
      </c>
      <c r="R43" s="96"/>
    </row>
    <row r="44" spans="1:18" ht="23.25" customHeight="1" x14ac:dyDescent="0.3">
      <c r="A44" s="35" t="s">
        <v>8</v>
      </c>
      <c r="B44" s="36">
        <f t="shared" si="1"/>
        <v>1858</v>
      </c>
      <c r="C44" s="94">
        <v>493</v>
      </c>
      <c r="D44" s="94"/>
      <c r="E44" s="94"/>
      <c r="F44" s="94">
        <v>1140</v>
      </c>
      <c r="G44" s="94"/>
      <c r="H44" s="94"/>
      <c r="I44" s="94">
        <v>225</v>
      </c>
      <c r="J44" s="94"/>
      <c r="K44" s="72"/>
      <c r="L44" s="7"/>
      <c r="M44" s="35" t="s">
        <v>8</v>
      </c>
      <c r="N44" s="34">
        <f t="shared" si="2"/>
        <v>1858</v>
      </c>
      <c r="O44" s="95">
        <v>1041</v>
      </c>
      <c r="P44" s="97"/>
      <c r="Q44" s="95">
        <v>817</v>
      </c>
      <c r="R44" s="96"/>
    </row>
    <row r="45" spans="1:18" ht="23.25" customHeight="1" x14ac:dyDescent="0.3">
      <c r="A45" s="35" t="s">
        <v>9</v>
      </c>
      <c r="B45" s="36">
        <f t="shared" si="1"/>
        <v>2353</v>
      </c>
      <c r="C45" s="94">
        <v>542</v>
      </c>
      <c r="D45" s="94"/>
      <c r="E45" s="94"/>
      <c r="F45" s="94">
        <v>881</v>
      </c>
      <c r="G45" s="94"/>
      <c r="H45" s="94"/>
      <c r="I45" s="94">
        <v>930</v>
      </c>
      <c r="J45" s="94"/>
      <c r="K45" s="72"/>
      <c r="L45" s="7"/>
      <c r="M45" s="35" t="s">
        <v>9</v>
      </c>
      <c r="N45" s="34">
        <f t="shared" si="2"/>
        <v>2353</v>
      </c>
      <c r="O45" s="95">
        <v>1387</v>
      </c>
      <c r="P45" s="97"/>
      <c r="Q45" s="95">
        <v>966</v>
      </c>
      <c r="R45" s="96"/>
    </row>
    <row r="46" spans="1:18" ht="23.25" customHeight="1" x14ac:dyDescent="0.3">
      <c r="A46" s="35" t="s">
        <v>10</v>
      </c>
      <c r="B46" s="36">
        <f t="shared" si="1"/>
        <v>4789</v>
      </c>
      <c r="C46" s="94">
        <v>480</v>
      </c>
      <c r="D46" s="94"/>
      <c r="E46" s="94"/>
      <c r="F46" s="94">
        <v>1297</v>
      </c>
      <c r="G46" s="94"/>
      <c r="H46" s="94"/>
      <c r="I46" s="94">
        <v>3012</v>
      </c>
      <c r="J46" s="94"/>
      <c r="K46" s="72"/>
      <c r="L46" s="7"/>
      <c r="M46" s="35" t="s">
        <v>10</v>
      </c>
      <c r="N46" s="34">
        <f t="shared" si="2"/>
        <v>4789</v>
      </c>
      <c r="O46" s="95">
        <v>2582</v>
      </c>
      <c r="P46" s="97"/>
      <c r="Q46" s="95">
        <v>2207</v>
      </c>
      <c r="R46" s="96"/>
    </row>
    <row r="47" spans="1:18" ht="23.25" hidden="1" customHeight="1" x14ac:dyDescent="0.3">
      <c r="A47" s="35" t="s">
        <v>18</v>
      </c>
      <c r="B47" s="36">
        <f t="shared" si="1"/>
        <v>0</v>
      </c>
      <c r="C47" s="94"/>
      <c r="D47" s="94"/>
      <c r="E47" s="94"/>
      <c r="F47" s="94"/>
      <c r="G47" s="94"/>
      <c r="H47" s="94"/>
      <c r="I47" s="94"/>
      <c r="J47" s="94"/>
      <c r="K47" s="72"/>
      <c r="L47" s="7"/>
      <c r="M47" s="35" t="s">
        <v>18</v>
      </c>
      <c r="N47" s="34">
        <f t="shared" si="2"/>
        <v>0</v>
      </c>
      <c r="O47" s="95"/>
      <c r="P47" s="97"/>
      <c r="Q47" s="95"/>
      <c r="R47" s="96"/>
    </row>
    <row r="48" spans="1:18" ht="23.25" hidden="1" customHeight="1" x14ac:dyDescent="0.3">
      <c r="A48" s="35" t="s">
        <v>11</v>
      </c>
      <c r="B48" s="36">
        <f t="shared" si="1"/>
        <v>0</v>
      </c>
      <c r="C48" s="94"/>
      <c r="D48" s="94"/>
      <c r="E48" s="94"/>
      <c r="F48" s="94"/>
      <c r="G48" s="94"/>
      <c r="H48" s="94"/>
      <c r="I48" s="94"/>
      <c r="J48" s="94"/>
      <c r="K48" s="72"/>
      <c r="L48" s="7"/>
      <c r="M48" s="35" t="s">
        <v>11</v>
      </c>
      <c r="N48" s="34">
        <f t="shared" si="2"/>
        <v>0</v>
      </c>
      <c r="O48" s="95"/>
      <c r="P48" s="97"/>
      <c r="Q48" s="95"/>
      <c r="R48" s="96"/>
    </row>
    <row r="49" spans="1:26" ht="23.25" hidden="1" customHeight="1" x14ac:dyDescent="0.3">
      <c r="A49" s="35" t="s">
        <v>12</v>
      </c>
      <c r="B49" s="36">
        <f t="shared" si="1"/>
        <v>0</v>
      </c>
      <c r="C49" s="94"/>
      <c r="D49" s="94"/>
      <c r="E49" s="94"/>
      <c r="F49" s="94"/>
      <c r="G49" s="94"/>
      <c r="H49" s="94"/>
      <c r="I49" s="94"/>
      <c r="J49" s="94"/>
      <c r="K49" s="72"/>
      <c r="L49" s="7"/>
      <c r="M49" s="35" t="s">
        <v>12</v>
      </c>
      <c r="N49" s="34">
        <f t="shared" si="2"/>
        <v>0</v>
      </c>
      <c r="O49" s="95"/>
      <c r="P49" s="97"/>
      <c r="Q49" s="95"/>
      <c r="R49" s="96"/>
    </row>
    <row r="50" spans="1:26" ht="23.25" hidden="1" customHeight="1" x14ac:dyDescent="0.3">
      <c r="A50" s="35" t="s">
        <v>13</v>
      </c>
      <c r="B50" s="36">
        <f t="shared" si="1"/>
        <v>0</v>
      </c>
      <c r="C50" s="94"/>
      <c r="D50" s="94"/>
      <c r="E50" s="94"/>
      <c r="F50" s="94"/>
      <c r="G50" s="94"/>
      <c r="H50" s="94"/>
      <c r="I50" s="94"/>
      <c r="J50" s="94"/>
      <c r="K50" s="72"/>
      <c r="L50" s="7"/>
      <c r="M50" s="37" t="s">
        <v>13</v>
      </c>
      <c r="N50" s="34">
        <f t="shared" si="2"/>
        <v>0</v>
      </c>
      <c r="O50" s="95"/>
      <c r="P50" s="97"/>
      <c r="Q50" s="95"/>
      <c r="R50" s="96"/>
    </row>
    <row r="51" spans="1:26" ht="23.25" customHeight="1" x14ac:dyDescent="0.3">
      <c r="A51" s="38" t="s">
        <v>1</v>
      </c>
      <c r="B51" s="58">
        <f>+SUM(B39:B50)</f>
        <v>25596</v>
      </c>
      <c r="C51" s="102">
        <f>+SUM(C39:C50)</f>
        <v>4644</v>
      </c>
      <c r="D51" s="102"/>
      <c r="E51" s="102"/>
      <c r="F51" s="102">
        <f>+SUM(F39:F50)</f>
        <v>6621</v>
      </c>
      <c r="G51" s="102"/>
      <c r="H51" s="102"/>
      <c r="I51" s="102">
        <f>+SUM(I39:I50)</f>
        <v>14331</v>
      </c>
      <c r="J51" s="102"/>
      <c r="K51" s="103"/>
      <c r="L51" s="7"/>
      <c r="M51" s="38" t="s">
        <v>1</v>
      </c>
      <c r="N51" s="58">
        <f>+SUM(N39:N50)</f>
        <v>25596</v>
      </c>
      <c r="O51" s="103">
        <f>+SUM(O39:O50)</f>
        <v>15541</v>
      </c>
      <c r="P51" s="104"/>
      <c r="Q51" s="103">
        <f>+SUM(Q39:Q50)</f>
        <v>10055</v>
      </c>
      <c r="R51" s="105"/>
      <c r="W51" s="39"/>
      <c r="X51" s="39"/>
    </row>
    <row r="52" spans="1:26" s="41" customFormat="1" ht="15.75" customHeight="1" x14ac:dyDescent="0.3">
      <c r="A52" s="40" t="s">
        <v>17</v>
      </c>
      <c r="B52" s="60">
        <v>1</v>
      </c>
      <c r="C52" s="107">
        <f>+C51/B51</f>
        <v>0.18143459915611815</v>
      </c>
      <c r="D52" s="107"/>
      <c r="E52" s="107"/>
      <c r="F52" s="107">
        <f>+F51/B51</f>
        <v>0.25867323019221755</v>
      </c>
      <c r="G52" s="107"/>
      <c r="H52" s="107"/>
      <c r="I52" s="107">
        <f>+I51/B51</f>
        <v>0.5598921706516643</v>
      </c>
      <c r="J52" s="107"/>
      <c r="K52" s="98"/>
      <c r="M52" s="40" t="s">
        <v>2</v>
      </c>
      <c r="N52" s="60">
        <v>1</v>
      </c>
      <c r="O52" s="98">
        <f>+O51/N51</f>
        <v>0.60716518205969683</v>
      </c>
      <c r="P52" s="99"/>
      <c r="Q52" s="98">
        <f>+Q51/N51</f>
        <v>0.39283481794030317</v>
      </c>
      <c r="R52" s="100"/>
      <c r="T52" s="42"/>
    </row>
    <row r="53" spans="1:26" ht="23.25" customHeight="1" x14ac:dyDescent="0.3">
      <c r="A53" s="43"/>
      <c r="B53" s="39"/>
      <c r="C53" s="39"/>
      <c r="D53" s="39"/>
      <c r="E53" s="39"/>
      <c r="F53" s="39"/>
      <c r="I53" s="39"/>
      <c r="J53" s="39"/>
      <c r="K53" s="4"/>
      <c r="L53" s="4"/>
      <c r="U53" s="43"/>
      <c r="V53" s="39"/>
      <c r="W53" s="39"/>
      <c r="X53" s="39"/>
      <c r="Y53" s="39"/>
      <c r="Z53" s="39"/>
    </row>
    <row r="54" spans="1:26" ht="23.25" customHeight="1" x14ac:dyDescent="0.3">
      <c r="A54" s="43"/>
      <c r="B54" s="39"/>
      <c r="C54" s="39"/>
      <c r="D54" s="39"/>
      <c r="E54" s="39"/>
      <c r="F54" s="39"/>
      <c r="I54" s="39"/>
      <c r="J54" s="39"/>
      <c r="K54" s="4"/>
      <c r="L54" s="4"/>
      <c r="U54" s="43"/>
      <c r="V54" s="39"/>
      <c r="W54" s="39"/>
      <c r="X54" s="39"/>
      <c r="Y54" s="39"/>
      <c r="Z54" s="39"/>
    </row>
    <row r="55" spans="1:26" ht="23.25" customHeight="1" x14ac:dyDescent="0.3">
      <c r="A55" s="43"/>
      <c r="B55" s="39"/>
      <c r="C55" s="39"/>
      <c r="D55" s="39"/>
      <c r="E55" s="39"/>
      <c r="F55" s="39"/>
      <c r="I55" s="39"/>
      <c r="J55" s="39"/>
      <c r="K55" s="4"/>
      <c r="L55" s="4"/>
      <c r="U55" s="43"/>
      <c r="V55" s="39"/>
      <c r="W55" s="39"/>
      <c r="X55" s="39"/>
      <c r="Y55" s="39"/>
      <c r="Z55" s="39"/>
    </row>
    <row r="56" spans="1:26" ht="23.25" customHeight="1" x14ac:dyDescent="0.3">
      <c r="A56" s="43"/>
      <c r="B56" s="39"/>
      <c r="C56" s="39"/>
      <c r="D56" s="39"/>
      <c r="E56" s="39"/>
      <c r="F56" s="39"/>
      <c r="I56" s="39"/>
      <c r="J56" s="39"/>
      <c r="K56" s="4"/>
      <c r="L56" s="4"/>
      <c r="U56" s="43"/>
      <c r="V56" s="39"/>
      <c r="W56" s="39"/>
      <c r="X56" s="39"/>
      <c r="Y56" s="39"/>
      <c r="Z56" s="39"/>
    </row>
    <row r="57" spans="1:26" ht="23.25" customHeight="1" x14ac:dyDescent="0.3">
      <c r="A57" s="43"/>
      <c r="B57" s="39"/>
      <c r="C57" s="39"/>
      <c r="D57" s="39"/>
      <c r="E57" s="39"/>
      <c r="F57" s="39"/>
      <c r="I57" s="39"/>
      <c r="J57" s="39"/>
      <c r="K57" s="4"/>
      <c r="L57" s="4"/>
      <c r="U57" s="43"/>
      <c r="V57" s="39"/>
      <c r="W57" s="39"/>
      <c r="X57" s="39"/>
      <c r="Y57" s="39"/>
      <c r="Z57" s="39"/>
    </row>
    <row r="58" spans="1:26" ht="23.25" customHeight="1" x14ac:dyDescent="0.3">
      <c r="A58" s="43"/>
      <c r="B58" s="39"/>
      <c r="C58" s="39"/>
      <c r="D58" s="39"/>
      <c r="E58" s="39"/>
      <c r="F58" s="39"/>
      <c r="I58" s="39"/>
      <c r="J58" s="39"/>
      <c r="K58" s="4"/>
      <c r="L58" s="4"/>
      <c r="U58" s="43"/>
      <c r="V58" s="39"/>
      <c r="W58" s="39"/>
      <c r="X58" s="39"/>
      <c r="Y58" s="39"/>
      <c r="Z58" s="39"/>
    </row>
    <row r="59" spans="1:26" ht="23.25" customHeight="1" x14ac:dyDescent="0.3">
      <c r="A59" s="43"/>
      <c r="B59" s="39"/>
      <c r="C59" s="39"/>
      <c r="D59" s="39"/>
      <c r="E59" s="39"/>
      <c r="F59" s="39"/>
      <c r="I59" s="39"/>
      <c r="J59" s="39"/>
      <c r="K59" s="4"/>
      <c r="L59" s="4"/>
      <c r="U59" s="43"/>
      <c r="V59" s="39"/>
      <c r="W59" s="39"/>
      <c r="X59" s="39"/>
      <c r="Y59" s="39"/>
      <c r="Z59" s="39"/>
    </row>
    <row r="60" spans="1:26" ht="23.25" customHeight="1" x14ac:dyDescent="0.3">
      <c r="A60" s="43"/>
      <c r="B60" s="39"/>
      <c r="C60" s="39"/>
      <c r="D60" s="39"/>
      <c r="E60" s="39"/>
      <c r="F60" s="39"/>
      <c r="I60" s="39"/>
      <c r="J60" s="39"/>
      <c r="K60" s="4"/>
      <c r="L60" s="4"/>
      <c r="U60" s="43"/>
      <c r="V60" s="39"/>
      <c r="W60" s="39"/>
      <c r="X60" s="39"/>
      <c r="Y60" s="39"/>
      <c r="Z60" s="39"/>
    </row>
    <row r="61" spans="1:26" ht="23.25" customHeight="1" x14ac:dyDescent="0.3">
      <c r="A61" s="43"/>
      <c r="B61" s="39"/>
      <c r="C61" s="39"/>
      <c r="D61" s="39"/>
      <c r="E61" s="39"/>
      <c r="F61" s="39"/>
      <c r="I61" s="39"/>
      <c r="J61" s="39"/>
      <c r="K61" s="4"/>
      <c r="L61" s="4"/>
      <c r="U61" s="43"/>
      <c r="V61" s="39"/>
      <c r="W61" s="39"/>
      <c r="X61" s="39"/>
      <c r="Y61" s="39"/>
      <c r="Z61" s="39"/>
    </row>
    <row r="62" spans="1:26" ht="23.25" customHeight="1" x14ac:dyDescent="0.3">
      <c r="A62" s="43"/>
      <c r="B62" s="39"/>
      <c r="C62" s="39"/>
      <c r="D62" s="39"/>
      <c r="E62" s="39"/>
      <c r="F62" s="39"/>
      <c r="I62" s="39"/>
      <c r="J62" s="39"/>
      <c r="K62" s="4"/>
      <c r="L62" s="4"/>
      <c r="U62" s="43"/>
      <c r="V62" s="39"/>
      <c r="W62" s="39"/>
      <c r="X62" s="39"/>
      <c r="Y62" s="39"/>
      <c r="Z62" s="39"/>
    </row>
    <row r="63" spans="1:26" ht="23.25" customHeight="1" x14ac:dyDescent="0.3">
      <c r="A63" s="43"/>
      <c r="B63" s="39"/>
      <c r="C63" s="39"/>
      <c r="D63" s="39"/>
      <c r="E63" s="39"/>
      <c r="F63" s="39"/>
      <c r="I63" s="39"/>
      <c r="J63" s="39"/>
      <c r="K63" s="4"/>
      <c r="L63" s="4"/>
      <c r="U63" s="43"/>
      <c r="V63" s="39"/>
      <c r="W63" s="39"/>
      <c r="X63" s="39"/>
      <c r="Y63" s="39"/>
      <c r="Z63" s="39"/>
    </row>
    <row r="64" spans="1:26" ht="23.25" customHeight="1" x14ac:dyDescent="0.3">
      <c r="A64" s="43"/>
      <c r="B64" s="39"/>
      <c r="C64" s="39"/>
      <c r="D64" s="39"/>
      <c r="E64" s="39"/>
      <c r="F64" s="39"/>
      <c r="I64" s="39"/>
      <c r="J64" s="39"/>
      <c r="K64" s="4"/>
      <c r="L64" s="4"/>
      <c r="U64" s="43"/>
      <c r="V64" s="39"/>
      <c r="W64" s="39"/>
      <c r="X64" s="39"/>
      <c r="Y64" s="39"/>
      <c r="Z64" s="39"/>
    </row>
    <row r="65" spans="1:29" ht="23.25" customHeight="1" x14ac:dyDescent="0.3">
      <c r="A65" s="43"/>
      <c r="B65" s="39"/>
      <c r="C65" s="39"/>
      <c r="D65" s="39"/>
      <c r="E65" s="39"/>
      <c r="F65" s="39"/>
      <c r="I65" s="39"/>
      <c r="J65" s="39"/>
      <c r="K65" s="4"/>
      <c r="L65" s="4"/>
      <c r="U65" s="43"/>
      <c r="V65" s="39"/>
      <c r="W65" s="39"/>
      <c r="X65" s="39"/>
      <c r="Y65" s="39"/>
      <c r="Z65" s="39"/>
    </row>
    <row r="66" spans="1:29" ht="23.25" customHeight="1" x14ac:dyDescent="0.3">
      <c r="A66" s="43"/>
      <c r="B66" s="39"/>
      <c r="C66" s="39"/>
      <c r="D66" s="39"/>
      <c r="E66" s="39"/>
      <c r="F66" s="39"/>
      <c r="I66" s="39"/>
      <c r="J66" s="39"/>
      <c r="K66" s="4"/>
      <c r="L66" s="4"/>
      <c r="U66" s="43"/>
      <c r="V66" s="39"/>
      <c r="W66" s="39"/>
      <c r="X66" s="39"/>
      <c r="Y66" s="39"/>
      <c r="Z66" s="39"/>
    </row>
    <row r="67" spans="1:29" ht="23.25" customHeight="1" x14ac:dyDescent="0.3">
      <c r="A67" s="43"/>
      <c r="B67" s="39"/>
      <c r="C67" s="39"/>
      <c r="D67" s="39"/>
      <c r="E67" s="39"/>
      <c r="F67" s="39"/>
      <c r="I67" s="39"/>
      <c r="J67" s="39"/>
      <c r="K67" s="4"/>
      <c r="L67" s="4"/>
      <c r="U67" s="43"/>
      <c r="V67" s="39"/>
      <c r="W67" s="39"/>
      <c r="X67" s="39"/>
      <c r="Y67" s="39"/>
      <c r="Z67" s="39"/>
    </row>
    <row r="68" spans="1:29" ht="23.25" hidden="1" customHeight="1" x14ac:dyDescent="0.3">
      <c r="A68" s="43"/>
      <c r="B68" s="39"/>
      <c r="C68" s="39"/>
      <c r="D68" s="39"/>
      <c r="E68" s="39"/>
      <c r="F68" s="39"/>
      <c r="I68" s="39"/>
      <c r="J68" s="39"/>
      <c r="K68" s="4"/>
      <c r="L68" s="4"/>
      <c r="U68" s="43"/>
      <c r="V68" s="39"/>
      <c r="W68" s="39"/>
      <c r="X68" s="39"/>
      <c r="Y68" s="39"/>
      <c r="Z68" s="39"/>
    </row>
    <row r="69" spans="1:29" ht="23.25" customHeight="1" x14ac:dyDescent="0.3">
      <c r="A69" s="3"/>
    </row>
    <row r="70" spans="1:29" ht="23.25" customHeight="1" thickBot="1" x14ac:dyDescent="0.35">
      <c r="A70" s="101" t="s">
        <v>53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</row>
    <row r="71" spans="1:29" ht="8.25" customHeight="1" thickTop="1" x14ac:dyDescent="0.3">
      <c r="A71" s="3"/>
      <c r="N71" s="44"/>
    </row>
    <row r="72" spans="1:29" ht="103.5" customHeight="1" x14ac:dyDescent="0.3">
      <c r="A72" s="61" t="s">
        <v>0</v>
      </c>
      <c r="B72" s="59" t="s">
        <v>1</v>
      </c>
      <c r="C72" s="76" t="s">
        <v>41</v>
      </c>
      <c r="D72" s="76"/>
      <c r="E72" s="76" t="s">
        <v>42</v>
      </c>
      <c r="F72" s="76"/>
      <c r="G72" s="76" t="s">
        <v>43</v>
      </c>
      <c r="H72" s="76"/>
      <c r="I72" s="76" t="s">
        <v>44</v>
      </c>
      <c r="J72" s="76"/>
      <c r="K72" s="76" t="s">
        <v>45</v>
      </c>
      <c r="L72" s="76"/>
      <c r="M72" s="76" t="s">
        <v>46</v>
      </c>
      <c r="N72" s="106"/>
      <c r="O72" s="45"/>
      <c r="W72" s="5"/>
      <c r="X72" s="46"/>
      <c r="Y72" s="5"/>
      <c r="Z72" s="5"/>
      <c r="AA72" s="5"/>
      <c r="AB72" s="8"/>
    </row>
    <row r="73" spans="1:29" ht="23.25" customHeight="1" x14ac:dyDescent="0.3">
      <c r="A73" s="33" t="s">
        <v>3</v>
      </c>
      <c r="B73" s="36">
        <f t="shared" ref="B73:B84" si="3">+SUM(C73:N73)</f>
        <v>2384</v>
      </c>
      <c r="C73" s="108">
        <v>731</v>
      </c>
      <c r="D73" s="108"/>
      <c r="E73" s="108">
        <v>491</v>
      </c>
      <c r="F73" s="108"/>
      <c r="G73" s="108">
        <v>708</v>
      </c>
      <c r="H73" s="108"/>
      <c r="I73" s="108">
        <v>17</v>
      </c>
      <c r="J73" s="108"/>
      <c r="K73" s="108">
        <v>191</v>
      </c>
      <c r="L73" s="108"/>
      <c r="M73" s="108">
        <v>246</v>
      </c>
      <c r="N73" s="108"/>
      <c r="W73" s="5"/>
      <c r="X73" s="5"/>
      <c r="Y73" s="5"/>
      <c r="Z73" s="5"/>
      <c r="AA73" s="5"/>
      <c r="AB73" s="8"/>
    </row>
    <row r="74" spans="1:29" ht="23.25" customHeight="1" x14ac:dyDescent="0.3">
      <c r="A74" s="35" t="s">
        <v>4</v>
      </c>
      <c r="B74" s="36">
        <f t="shared" si="3"/>
        <v>4790</v>
      </c>
      <c r="C74" s="108">
        <v>1119</v>
      </c>
      <c r="D74" s="108"/>
      <c r="E74" s="108">
        <v>1378</v>
      </c>
      <c r="F74" s="108"/>
      <c r="G74" s="108">
        <v>1435</v>
      </c>
      <c r="H74" s="108"/>
      <c r="I74" s="108">
        <v>94</v>
      </c>
      <c r="J74" s="108"/>
      <c r="K74" s="108">
        <v>527</v>
      </c>
      <c r="L74" s="108"/>
      <c r="M74" s="108">
        <v>237</v>
      </c>
      <c r="N74" s="108"/>
      <c r="W74" s="5"/>
      <c r="X74" s="5"/>
      <c r="Y74" s="5"/>
      <c r="Z74" s="5"/>
      <c r="AA74" s="5"/>
      <c r="AB74" s="8"/>
    </row>
    <row r="75" spans="1:29" ht="23.25" customHeight="1" x14ac:dyDescent="0.35">
      <c r="A75" s="35" t="s">
        <v>5</v>
      </c>
      <c r="B75" s="36">
        <f t="shared" si="3"/>
        <v>6676</v>
      </c>
      <c r="C75" s="108">
        <v>521</v>
      </c>
      <c r="D75" s="108"/>
      <c r="E75" s="108">
        <v>5182</v>
      </c>
      <c r="F75" s="108"/>
      <c r="G75" s="108">
        <v>383</v>
      </c>
      <c r="H75" s="108"/>
      <c r="I75" s="108">
        <v>64</v>
      </c>
      <c r="J75" s="108"/>
      <c r="K75" s="108">
        <v>381</v>
      </c>
      <c r="L75" s="108"/>
      <c r="M75" s="108">
        <v>145</v>
      </c>
      <c r="N75" s="108"/>
      <c r="W75" s="5"/>
      <c r="X75" s="47"/>
      <c r="Y75" s="47"/>
      <c r="Z75" s="47"/>
      <c r="AA75" s="47"/>
      <c r="AB75" s="48"/>
      <c r="AC75" s="49"/>
    </row>
    <row r="76" spans="1:29" ht="23.25" customHeight="1" x14ac:dyDescent="0.35">
      <c r="A76" s="35" t="s">
        <v>6</v>
      </c>
      <c r="B76" s="36">
        <f t="shared" si="3"/>
        <v>747</v>
      </c>
      <c r="C76" s="108">
        <v>344</v>
      </c>
      <c r="D76" s="108"/>
      <c r="E76" s="108">
        <v>0</v>
      </c>
      <c r="F76" s="108"/>
      <c r="G76" s="108">
        <v>315</v>
      </c>
      <c r="H76" s="108"/>
      <c r="I76" s="108">
        <v>0</v>
      </c>
      <c r="J76" s="108"/>
      <c r="K76" s="108">
        <v>88</v>
      </c>
      <c r="L76" s="108"/>
      <c r="M76" s="108">
        <v>0</v>
      </c>
      <c r="N76" s="108"/>
      <c r="W76" s="5"/>
      <c r="X76" s="47"/>
      <c r="Y76" s="47"/>
      <c r="Z76" s="47"/>
      <c r="AA76" s="47"/>
      <c r="AB76" s="48"/>
      <c r="AC76" s="49"/>
    </row>
    <row r="77" spans="1:29" ht="23.25" customHeight="1" x14ac:dyDescent="0.3">
      <c r="A77" s="35" t="s">
        <v>7</v>
      </c>
      <c r="B77" s="36">
        <f t="shared" si="3"/>
        <v>1999</v>
      </c>
      <c r="C77" s="108">
        <v>414</v>
      </c>
      <c r="D77" s="108"/>
      <c r="E77" s="108">
        <v>0</v>
      </c>
      <c r="F77" s="108"/>
      <c r="G77" s="108">
        <v>97</v>
      </c>
      <c r="H77" s="108"/>
      <c r="I77" s="108">
        <v>0</v>
      </c>
      <c r="J77" s="108"/>
      <c r="K77" s="108">
        <v>307</v>
      </c>
      <c r="L77" s="108"/>
      <c r="M77" s="108">
        <v>1181</v>
      </c>
      <c r="N77" s="108"/>
      <c r="W77" s="5"/>
      <c r="X77" s="5"/>
      <c r="Y77" s="5"/>
      <c r="Z77" s="5"/>
      <c r="AA77" s="5"/>
      <c r="AB77" s="8"/>
    </row>
    <row r="78" spans="1:29" ht="23.25" customHeight="1" x14ac:dyDescent="0.3">
      <c r="A78" s="35" t="s">
        <v>8</v>
      </c>
      <c r="B78" s="36">
        <f t="shared" si="3"/>
        <v>1858</v>
      </c>
      <c r="C78" s="108">
        <v>493</v>
      </c>
      <c r="D78" s="108"/>
      <c r="E78" s="108">
        <v>0</v>
      </c>
      <c r="F78" s="108"/>
      <c r="G78" s="108">
        <v>225</v>
      </c>
      <c r="H78" s="108"/>
      <c r="I78" s="108">
        <v>0</v>
      </c>
      <c r="J78" s="108"/>
      <c r="K78" s="108">
        <v>480</v>
      </c>
      <c r="L78" s="108"/>
      <c r="M78" s="108">
        <v>660</v>
      </c>
      <c r="N78" s="108"/>
      <c r="W78" s="5"/>
      <c r="X78" s="5"/>
      <c r="Y78" s="5"/>
      <c r="Z78" s="5"/>
      <c r="AA78" s="5"/>
      <c r="AB78" s="8"/>
    </row>
    <row r="79" spans="1:29" ht="23.25" customHeight="1" x14ac:dyDescent="0.3">
      <c r="A79" s="35" t="s">
        <v>9</v>
      </c>
      <c r="B79" s="36">
        <f t="shared" si="3"/>
        <v>2353</v>
      </c>
      <c r="C79" s="108">
        <v>542</v>
      </c>
      <c r="D79" s="108"/>
      <c r="E79" s="108">
        <v>527</v>
      </c>
      <c r="F79" s="108"/>
      <c r="G79" s="108">
        <v>403</v>
      </c>
      <c r="H79" s="108"/>
      <c r="I79" s="108">
        <v>0</v>
      </c>
      <c r="J79" s="108"/>
      <c r="K79" s="108">
        <v>528</v>
      </c>
      <c r="L79" s="108"/>
      <c r="M79" s="108">
        <v>353</v>
      </c>
      <c r="N79" s="108"/>
      <c r="W79" s="5"/>
      <c r="X79" s="5"/>
      <c r="Y79" s="5"/>
      <c r="Z79" s="5"/>
      <c r="AA79" s="5"/>
      <c r="AB79" s="8"/>
    </row>
    <row r="80" spans="1:29" ht="23.25" customHeight="1" x14ac:dyDescent="0.3">
      <c r="A80" s="35" t="s">
        <v>10</v>
      </c>
      <c r="B80" s="36">
        <f t="shared" si="3"/>
        <v>4789</v>
      </c>
      <c r="C80" s="108">
        <v>480</v>
      </c>
      <c r="D80" s="108"/>
      <c r="E80" s="108">
        <v>1317</v>
      </c>
      <c r="F80" s="108"/>
      <c r="G80" s="108">
        <v>1646</v>
      </c>
      <c r="H80" s="108"/>
      <c r="I80" s="108">
        <v>49</v>
      </c>
      <c r="J80" s="108"/>
      <c r="K80" s="108">
        <v>479</v>
      </c>
      <c r="L80" s="108"/>
      <c r="M80" s="108">
        <v>818</v>
      </c>
      <c r="N80" s="108"/>
      <c r="W80" s="5"/>
      <c r="X80" s="5"/>
      <c r="Y80" s="5"/>
      <c r="Z80" s="5"/>
      <c r="AA80" s="5"/>
      <c r="AB80" s="8"/>
    </row>
    <row r="81" spans="1:28" ht="23.25" hidden="1" customHeight="1" x14ac:dyDescent="0.3">
      <c r="A81" s="35" t="s">
        <v>18</v>
      </c>
      <c r="B81" s="36">
        <f t="shared" si="3"/>
        <v>0</v>
      </c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W81" s="50"/>
      <c r="AA81" s="50"/>
      <c r="AB81" s="8"/>
    </row>
    <row r="82" spans="1:28" ht="23.25" hidden="1" customHeight="1" x14ac:dyDescent="0.3">
      <c r="A82" s="35" t="s">
        <v>11</v>
      </c>
      <c r="B82" s="36">
        <f t="shared" si="3"/>
        <v>0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W82" s="50"/>
      <c r="AA82" s="50"/>
      <c r="AB82" s="8"/>
    </row>
    <row r="83" spans="1:28" ht="23.25" hidden="1" customHeight="1" x14ac:dyDescent="0.3">
      <c r="A83" s="35" t="s">
        <v>12</v>
      </c>
      <c r="B83" s="36">
        <f t="shared" si="3"/>
        <v>0</v>
      </c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W83" s="50"/>
      <c r="AA83" s="6"/>
      <c r="AB83" s="8"/>
    </row>
    <row r="84" spans="1:28" ht="23.25" hidden="1" customHeight="1" x14ac:dyDescent="0.3">
      <c r="A84" s="37" t="s">
        <v>13</v>
      </c>
      <c r="B84" s="36">
        <f t="shared" si="3"/>
        <v>0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W84" s="50"/>
      <c r="AA84" s="6"/>
      <c r="AB84" s="8"/>
    </row>
    <row r="85" spans="1:28" ht="23.25" customHeight="1" x14ac:dyDescent="0.3">
      <c r="A85" s="38" t="s">
        <v>1</v>
      </c>
      <c r="B85" s="58">
        <f>+SUM(B73:B84)</f>
        <v>25596</v>
      </c>
      <c r="C85" s="102">
        <f>+SUM(C73:C84)</f>
        <v>4644</v>
      </c>
      <c r="D85" s="102"/>
      <c r="E85" s="102">
        <f>+SUM(E73:E84)</f>
        <v>8895</v>
      </c>
      <c r="F85" s="102"/>
      <c r="G85" s="102">
        <f>+SUM(G73:G84)</f>
        <v>5212</v>
      </c>
      <c r="H85" s="102"/>
      <c r="I85" s="102">
        <f>+SUM(I73:I84)</f>
        <v>224</v>
      </c>
      <c r="J85" s="102"/>
      <c r="K85" s="102">
        <f>+SUM(K73:K84)</f>
        <v>2981</v>
      </c>
      <c r="L85" s="102"/>
      <c r="M85" s="102">
        <f>+SUM(M73:M84)</f>
        <v>3640</v>
      </c>
      <c r="N85" s="103"/>
      <c r="W85" s="6"/>
      <c r="AA85" s="6"/>
    </row>
    <row r="86" spans="1:28" ht="23.25" customHeight="1" x14ac:dyDescent="0.3">
      <c r="A86" s="51" t="s">
        <v>17</v>
      </c>
      <c r="B86" s="57">
        <v>1</v>
      </c>
      <c r="C86" s="109">
        <f>+C85/$B$85</f>
        <v>0.18143459915611815</v>
      </c>
      <c r="D86" s="109"/>
      <c r="E86" s="109">
        <f>+E85/$B$85</f>
        <v>0.34751523675574308</v>
      </c>
      <c r="F86" s="109"/>
      <c r="G86" s="109">
        <f>+G85/$B$85</f>
        <v>0.20362556649476482</v>
      </c>
      <c r="H86" s="109"/>
      <c r="I86" s="109">
        <f>+I85/$B$85</f>
        <v>8.7513674011564305E-3</v>
      </c>
      <c r="J86" s="109"/>
      <c r="K86" s="109">
        <f>+K85/$B$85</f>
        <v>0.11646350992342554</v>
      </c>
      <c r="L86" s="109"/>
      <c r="M86" s="109">
        <f>+M85/$B$85</f>
        <v>0.142209720268792</v>
      </c>
      <c r="N86" s="110"/>
      <c r="W86" s="6"/>
      <c r="AA86" s="52"/>
    </row>
    <row r="87" spans="1:28" ht="12.75" customHeight="1" x14ac:dyDescent="0.3">
      <c r="A87" s="43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W87" s="6"/>
      <c r="AA87" s="52"/>
    </row>
    <row r="88" spans="1:28" ht="12.75" customHeight="1" x14ac:dyDescent="0.3">
      <c r="K88" s="39"/>
      <c r="L88" s="39"/>
      <c r="M88" s="39"/>
      <c r="N88" s="39"/>
      <c r="O88" s="39"/>
      <c r="P88" s="39"/>
      <c r="W88" s="6"/>
      <c r="AA88" s="52"/>
    </row>
    <row r="89" spans="1:28" x14ac:dyDescent="0.3">
      <c r="W89" s="52"/>
    </row>
    <row r="90" spans="1:28" x14ac:dyDescent="0.3">
      <c r="W90" s="52"/>
    </row>
    <row r="91" spans="1:28" x14ac:dyDescent="0.3">
      <c r="W91" s="52"/>
    </row>
    <row r="92" spans="1:28" x14ac:dyDescent="0.3">
      <c r="W92" s="52"/>
    </row>
    <row r="93" spans="1:28" x14ac:dyDescent="0.3">
      <c r="W93" s="52"/>
    </row>
    <row r="101" spans="3:4" x14ac:dyDescent="0.3">
      <c r="C101" s="50" t="s">
        <v>41</v>
      </c>
      <c r="D101" s="53">
        <f>C85</f>
        <v>4644</v>
      </c>
    </row>
    <row r="102" spans="3:4" x14ac:dyDescent="0.3">
      <c r="C102" s="50" t="s">
        <v>42</v>
      </c>
      <c r="D102" s="53">
        <f>E85</f>
        <v>8895</v>
      </c>
    </row>
    <row r="103" spans="3:4" x14ac:dyDescent="0.3">
      <c r="C103" s="54" t="s">
        <v>43</v>
      </c>
      <c r="D103" s="53">
        <f>G85</f>
        <v>5212</v>
      </c>
    </row>
    <row r="104" spans="3:4" x14ac:dyDescent="0.3">
      <c r="C104" s="52" t="s">
        <v>44</v>
      </c>
      <c r="D104" s="55">
        <f>I85</f>
        <v>224</v>
      </c>
    </row>
    <row r="105" spans="3:4" x14ac:dyDescent="0.3">
      <c r="C105" s="52" t="s">
        <v>45</v>
      </c>
      <c r="D105" s="55">
        <f>K85</f>
        <v>2981</v>
      </c>
    </row>
    <row r="106" spans="3:4" x14ac:dyDescent="0.3">
      <c r="C106" s="52" t="s">
        <v>46</v>
      </c>
      <c r="D106" s="55">
        <f>M85</f>
        <v>3640</v>
      </c>
    </row>
    <row r="117" spans="1:1" x14ac:dyDescent="0.3">
      <c r="A117" s="56" t="s">
        <v>47</v>
      </c>
    </row>
    <row r="118" spans="1:1" x14ac:dyDescent="0.3">
      <c r="A118" s="56" t="s">
        <v>48</v>
      </c>
    </row>
  </sheetData>
  <mergeCells count="197"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28:C28"/>
    <mergeCell ref="D28:E28"/>
    <mergeCell ref="F28:G28"/>
    <mergeCell ref="A35:K35"/>
    <mergeCell ref="A37:A38"/>
    <mergeCell ref="B37:B38"/>
    <mergeCell ref="C37:E38"/>
    <mergeCell ref="F37:H38"/>
    <mergeCell ref="I37:K38"/>
    <mergeCell ref="D26:E26"/>
    <mergeCell ref="F26:G26"/>
    <mergeCell ref="A16:G16"/>
    <mergeCell ref="A18:C19"/>
    <mergeCell ref="D18:E19"/>
    <mergeCell ref="F18:G19"/>
    <mergeCell ref="D27:E27"/>
    <mergeCell ref="F27:G27"/>
    <mergeCell ref="D22:E22"/>
    <mergeCell ref="F22:G22"/>
    <mergeCell ref="D23:E23"/>
    <mergeCell ref="F23:G23"/>
    <mergeCell ref="D24:E24"/>
    <mergeCell ref="F24:G24"/>
    <mergeCell ref="A8:T8"/>
    <mergeCell ref="A9:T9"/>
    <mergeCell ref="A10:T10"/>
    <mergeCell ref="D20:E20"/>
    <mergeCell ref="F20:G20"/>
    <mergeCell ref="D21:E21"/>
    <mergeCell ref="F21:G21"/>
    <mergeCell ref="D25:E25"/>
    <mergeCell ref="F25:G25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2020-09-11T00:00:17Z</cp:lastPrinted>
  <dcterms:created xsi:type="dcterms:W3CDTF">2020-08-10T14:14:51Z</dcterms:created>
  <dcterms:modified xsi:type="dcterms:W3CDTF">2020-09-11T00:01:29Z</dcterms:modified>
</cp:coreProperties>
</file>