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0" yWindow="0" windowWidth="16905" windowHeight="13200" tabRatio="906"/>
  </bookViews>
  <sheets>
    <sheet name="CAI" sheetId="13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B126" i="13" l="1"/>
  <c r="B127" i="13"/>
  <c r="B128" i="13"/>
  <c r="B129" i="13"/>
  <c r="B130" i="13"/>
  <c r="B131" i="13"/>
  <c r="B132" i="13"/>
  <c r="B133" i="13"/>
  <c r="B134" i="13"/>
  <c r="B135" i="13"/>
  <c r="B136" i="13"/>
  <c r="B137" i="13"/>
  <c r="C138" i="13"/>
  <c r="B138" i="13" s="1"/>
  <c r="D138" i="13"/>
  <c r="E138" i="13"/>
  <c r="F138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C156" i="13"/>
  <c r="B156" i="13" s="1"/>
  <c r="D156" i="13"/>
  <c r="E156" i="13"/>
  <c r="F156" i="13"/>
  <c r="G156" i="13"/>
  <c r="H156" i="13"/>
  <c r="B165" i="13"/>
  <c r="B177" i="13" s="1"/>
  <c r="B166" i="13"/>
  <c r="B167" i="13"/>
  <c r="B168" i="13"/>
  <c r="B169" i="13"/>
  <c r="B170" i="13"/>
  <c r="B171" i="13"/>
  <c r="B172" i="13"/>
  <c r="B173" i="13"/>
  <c r="B174" i="13"/>
  <c r="B175" i="13"/>
  <c r="B176" i="13"/>
  <c r="C177" i="13"/>
  <c r="D177" i="13"/>
  <c r="B185" i="13"/>
  <c r="B186" i="13"/>
  <c r="B197" i="13" s="1"/>
  <c r="B187" i="13"/>
  <c r="B188" i="13"/>
  <c r="B189" i="13"/>
  <c r="B190" i="13"/>
  <c r="B191" i="13"/>
  <c r="B192" i="13"/>
  <c r="B193" i="13"/>
  <c r="B194" i="13"/>
  <c r="B195" i="13"/>
  <c r="B196" i="13"/>
  <c r="C197" i="13"/>
  <c r="D197" i="13"/>
  <c r="E197" i="13"/>
  <c r="H228" i="13"/>
  <c r="I228" i="13" s="1"/>
  <c r="H233" i="13"/>
  <c r="F234" i="13"/>
  <c r="H234" i="13" s="1"/>
  <c r="G234" i="13"/>
  <c r="G235" i="13" s="1"/>
  <c r="F235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B267" i="13"/>
  <c r="C267" i="13"/>
  <c r="D267" i="13"/>
  <c r="B277" i="13"/>
  <c r="J277" i="13"/>
  <c r="B278" i="13"/>
  <c r="B289" i="13" s="1"/>
  <c r="J278" i="13"/>
  <c r="B279" i="13"/>
  <c r="J279" i="13"/>
  <c r="B280" i="13"/>
  <c r="J280" i="13"/>
  <c r="J289" i="13" s="1"/>
  <c r="B281" i="13"/>
  <c r="J281" i="13"/>
  <c r="B282" i="13"/>
  <c r="J282" i="13"/>
  <c r="B283" i="13"/>
  <c r="J283" i="13"/>
  <c r="B284" i="13"/>
  <c r="J284" i="13"/>
  <c r="B285" i="13"/>
  <c r="J285" i="13"/>
  <c r="B286" i="13"/>
  <c r="J286" i="13"/>
  <c r="B287" i="13"/>
  <c r="J287" i="13"/>
  <c r="B288" i="13"/>
  <c r="J288" i="13"/>
  <c r="C289" i="13"/>
  <c r="D289" i="13"/>
  <c r="E289" i="13"/>
  <c r="F289" i="13"/>
  <c r="K289" i="13"/>
  <c r="L289" i="13"/>
  <c r="M289" i="13"/>
  <c r="N289" i="13"/>
  <c r="E296" i="13"/>
  <c r="E297" i="13"/>
  <c r="E317" i="13" s="1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F317" i="13"/>
  <c r="G317" i="13"/>
  <c r="H317" i="13"/>
  <c r="I317" i="13"/>
  <c r="G318" i="13" l="1"/>
  <c r="H318" i="13"/>
  <c r="I318" i="13"/>
  <c r="F318" i="13"/>
  <c r="E318" i="13" s="1"/>
  <c r="C290" i="13"/>
  <c r="D290" i="13"/>
  <c r="E290" i="13"/>
  <c r="F290" i="13"/>
  <c r="G157" i="13"/>
  <c r="H157" i="13"/>
  <c r="D157" i="13"/>
  <c r="C157" i="13"/>
  <c r="E157" i="13"/>
  <c r="F157" i="13"/>
  <c r="N290" i="13"/>
  <c r="E198" i="13"/>
  <c r="C198" i="13"/>
  <c r="B198" i="13" s="1"/>
  <c r="D198" i="13"/>
  <c r="L290" i="13"/>
  <c r="K290" i="13"/>
  <c r="M290" i="13"/>
  <c r="C178" i="13"/>
  <c r="B178" i="13" s="1"/>
  <c r="D178" i="13"/>
  <c r="I233" i="13"/>
  <c r="J290" i="13" l="1"/>
  <c r="B157" i="13"/>
  <c r="B290" i="13"/>
</calcChain>
</file>

<file path=xl/sharedStrings.xml><?xml version="1.0" encoding="utf-8"?>
<sst xmlns="http://schemas.openxmlformats.org/spreadsheetml/2006/main" count="930" uniqueCount="114">
  <si>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</si>
  <si>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</si>
  <si>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</si>
  <si>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</si>
  <si>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</si>
  <si>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</si>
  <si>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</si>
  <si>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</si>
  <si>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</si>
  <si>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</si>
  <si>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</si>
  <si>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</si>
  <si>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</si>
  <si>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</si>
  <si>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</si>
  <si>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</si>
  <si>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</si>
  <si>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</si>
  <si>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-</t>
  </si>
  <si>
    <t>Otros</t>
  </si>
  <si>
    <t>Semanal</t>
  </si>
  <si>
    <t>Mensual</t>
  </si>
  <si>
    <t>Intermitente</t>
  </si>
  <si>
    <t>Conviviente</t>
  </si>
  <si>
    <t>Ex conviviente</t>
  </si>
  <si>
    <t>Situación Laboral</t>
  </si>
  <si>
    <t>Periodo: Enero - Diciembre, 2019</t>
  </si>
  <si>
    <t>MES</t>
  </si>
  <si>
    <t>Psicología</t>
  </si>
  <si>
    <t>Grupo de Edad</t>
  </si>
  <si>
    <t>Elaboración: Unidad de Generación de Información y Gestión del Conocimiento - UGIGC/ AURORA/ MIMP</t>
  </si>
  <si>
    <t>Elaboración: Unidad de Generación de Información y Gestión del Conocimiento - Programa Nacional Contra la Violencia Familiar y Sexual</t>
  </si>
  <si>
    <t>Fuente: Sistema de Registro de Casos del Centro de Atención Institucional Frente a la Violencia Familiar (CAI) - Programa Nacional Contra la Violencia Familiar y Sexual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</si>
  <si>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</si>
  <si>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</si>
  <si>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</si>
  <si>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</si>
  <si>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</si>
  <si>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</si>
  <si>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</si>
  <si>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</si>
  <si>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</si>
  <si>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</si>
  <si>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</si>
  <si>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</si>
  <si>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</si>
  <si>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</si>
  <si>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</si>
  <si>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</si>
  <si>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</si>
  <si>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</si>
  <si>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</si>
  <si>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</si>
  <si>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</si>
  <si>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Social</t>
  </si>
  <si>
    <t>Admisión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</si>
  <si>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</si>
  <si>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</si>
  <si>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</si>
  <si>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</si>
  <si>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</si>
  <si>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</si>
  <si>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</si>
  <si>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</si>
  <si>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peronalizadas por mes y servicio</t>
  </si>
  <si>
    <t>INTERVENCIONES DEL CAI FRENTE A LA VIOLENCIA FAMILIAR</t>
  </si>
  <si>
    <t>Variación %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</si>
  <si>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</si>
  <si>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</si>
  <si>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</si>
  <si>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</si>
  <si>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</si>
  <si>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Diario /
Interdiario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</si>
  <si>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</si>
  <si>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</si>
  <si>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</si>
  <si>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</si>
  <si>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</si>
  <si>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</si>
  <si>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</si>
  <si>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</si>
  <si>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</si>
  <si>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</si>
  <si>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</si>
  <si>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</si>
  <si>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</si>
  <si>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</si>
  <si>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Moderado</t>
  </si>
  <si>
    <t>Leve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</si>
  <si>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</si>
  <si>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</si>
  <si>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</si>
  <si>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</si>
  <si>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</si>
  <si>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60 + años</t>
  </si>
  <si>
    <t>46-59 años</t>
  </si>
  <si>
    <t>36-45 años</t>
  </si>
  <si>
    <t>26-35 años</t>
  </si>
  <si>
    <t>18-25 años</t>
  </si>
  <si>
    <t>0-17 años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</si>
  <si>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</si>
  <si>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</si>
  <si>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</si>
  <si>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</si>
  <si>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</si>
  <si>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</si>
  <si>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</si>
  <si>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</si>
  <si>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</si>
  <si>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</si>
  <si>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</si>
  <si>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</si>
  <si>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</si>
  <si>
    <t>Fuente: Sistema de Registro de Casos del Centro de Atención Institucional Frente a la Violencia Familiar - CAI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</si>
</sst>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7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2" borderId="0" xfId="15" applyFont="1" applyFill="1" applyAlignment="1">
      <alignment horizontal="left"/>
    </xf>
    <xf numFmtId="0" fontId="4" fillId="2" borderId="0" xfId="15" applyFont="1" applyFill="1" applyAlignment="1">
      <alignment horizontal="left" vertical="center"/>
    </xf>
    <xf numFmtId="9" fontId="5" fillId="3" borderId="2" xfId="5" applyFont="1" applyFill="1" applyBorder="1" applyAlignment="1">
      <alignment horizontal="center"/>
    </xf>
    <xf numFmtId="9" fontId="5" fillId="3" borderId="2" xfId="5" applyFont="1" applyFill="1" applyBorder="1" applyAlignment="1">
      <alignment horizontal="center" vertical="center"/>
    </xf>
    <xf numFmtId="167" fontId="6" fillId="4" borderId="0" xfId="15" applyNumberFormat="1" applyFont="1" applyFill="1" applyAlignment="1">
      <alignment horizontal="center"/>
    </xf>
    <xf numFmtId="3" fontId="6" fillId="4" borderId="0" xfId="15" applyNumberFormat="1" applyFont="1" applyFill="1" applyAlignment="1">
      <alignment horizontal="center"/>
    </xf>
    <xf numFmtId="0" fontId="6" fillId="4" borderId="0" xfId="15" applyFont="1" applyFill="1" applyAlignment="1">
      <alignment horizontal="center" vertical="center"/>
    </xf>
    <xf numFmtId="167" fontId="7" fillId="5" borderId="0" xfId="15" applyNumberFormat="1" applyFont="1" applyFill="1" applyAlignment="1" applyProtection="1">
      <alignment horizontal="center" vertical="center"/>
      <protection hidden="1"/>
    </xf>
    <xf numFmtId="167" fontId="5" fillId="5" borderId="0" xfId="15" applyNumberFormat="1" applyFont="1" applyFill="1" applyAlignment="1" applyProtection="1">
      <alignment horizontal="center"/>
      <protection hidden="1"/>
    </xf>
    <xf numFmtId="0" fontId="7" fillId="5" borderId="6" xfId="15" applyFont="1" applyFill="1" applyBorder="1"/>
    <xf numFmtId="167" fontId="7" fillId="5" borderId="7" xfId="15" applyNumberFormat="1" applyFont="1" applyFill="1" applyBorder="1" applyAlignment="1" applyProtection="1">
      <alignment horizontal="center" vertical="center"/>
      <protection hidden="1"/>
    </xf>
    <xf numFmtId="167" fontId="5" fillId="5" borderId="7" xfId="15" applyNumberFormat="1" applyFont="1" applyFill="1" applyBorder="1" applyAlignment="1" applyProtection="1">
      <alignment horizontal="center"/>
      <protection hidden="1"/>
    </xf>
    <xf numFmtId="0" fontId="7" fillId="5" borderId="7" xfId="15" applyFont="1" applyFill="1" applyBorder="1"/>
    <xf numFmtId="167" fontId="7" fillId="5" borderId="8" xfId="15" applyNumberFormat="1" applyFont="1" applyFill="1" applyBorder="1" applyAlignment="1" applyProtection="1">
      <alignment horizontal="center" vertical="center"/>
      <protection hidden="1"/>
    </xf>
    <xf numFmtId="167" fontId="5" fillId="5" borderId="8" xfId="15" applyNumberFormat="1" applyFont="1" applyFill="1" applyBorder="1" applyAlignment="1" applyProtection="1">
      <alignment horizontal="center"/>
      <protection hidden="1"/>
    </xf>
    <xf numFmtId="0" fontId="7" fillId="5" borderId="8" xfId="15" applyFont="1" applyFill="1" applyBorder="1"/>
    <xf numFmtId="0" fontId="6" fillId="6" borderId="0" xfId="15" applyFont="1" applyFill="1" applyAlignment="1" applyProtection="1">
      <alignment horizontal="center" vertical="center" wrapText="1"/>
      <protection locked="0"/>
    </xf>
    <xf numFmtId="0" fontId="6" fillId="6" borderId="9" xfId="15" applyFont="1" applyFill="1" applyBorder="1" applyAlignment="1" applyProtection="1">
      <alignment horizontal="center" vertical="center" wrapText="1"/>
      <protection locked="0"/>
    </xf>
    <xf numFmtId="0" fontId="6" fillId="6" borderId="10" xfId="15" applyFont="1" applyFill="1" applyBorder="1" applyAlignment="1">
      <alignment horizontal="center" vertical="center" wrapText="1"/>
    </xf>
    <xf numFmtId="0" fontId="4" fillId="2" borderId="2" xfId="15" applyFont="1" applyFill="1" applyBorder="1" applyAlignment="1">
      <alignment horizontal="left"/>
    </xf>
    <xf numFmtId="9" fontId="5" fillId="3" borderId="0" xfId="5" applyFont="1" applyFill="1" applyBorder="1" applyAlignment="1">
      <alignment horizontal="center"/>
    </xf>
    <xf numFmtId="3" fontId="6" fillId="3" borderId="0" xfId="15" applyNumberFormat="1" applyFont="1" applyFill="1" applyAlignment="1">
      <alignment horizontal="center"/>
    </xf>
    <xf numFmtId="167" fontId="7" fillId="5" borderId="6" xfId="15" applyNumberFormat="1" applyFont="1" applyFill="1" applyBorder="1" applyAlignment="1" applyProtection="1">
      <alignment horizontal="center" vertical="center"/>
      <protection hidden="1"/>
    </xf>
    <xf numFmtId="167" fontId="5" fillId="5" borderId="6" xfId="15" applyNumberFormat="1" applyFont="1" applyFill="1" applyBorder="1" applyAlignment="1">
      <alignment horizontal="center"/>
    </xf>
    <xf numFmtId="0" fontId="7" fillId="5" borderId="6" xfId="15" applyFont="1" applyFill="1" applyBorder="1" applyAlignment="1">
      <alignment horizontal="left"/>
    </xf>
    <xf numFmtId="3" fontId="7" fillId="3" borderId="0" xfId="15" applyNumberFormat="1" applyFont="1" applyFill="1" applyAlignment="1" applyProtection="1">
      <alignment horizontal="center" vertical="center"/>
      <protection hidden="1"/>
    </xf>
    <xf numFmtId="167" fontId="5" fillId="5" borderId="8" xfId="15" applyNumberFormat="1" applyFont="1" applyFill="1" applyBorder="1" applyAlignment="1">
      <alignment horizontal="center"/>
    </xf>
    <xf numFmtId="0" fontId="7" fillId="5" borderId="7" xfId="15" applyFont="1" applyFill="1" applyBorder="1" applyAlignment="1">
      <alignment horizontal="left"/>
    </xf>
    <xf numFmtId="0" fontId="7" fillId="5" borderId="8" xfId="15" applyFont="1" applyFill="1" applyBorder="1" applyAlignment="1">
      <alignment horizontal="left"/>
    </xf>
    <xf numFmtId="0" fontId="6" fillId="6" borderId="14" xfId="15" applyFont="1" applyFill="1" applyBorder="1" applyAlignment="1" applyProtection="1">
      <alignment horizontal="center" vertical="center" wrapText="1"/>
      <protection locked="0"/>
    </xf>
    <xf numFmtId="0" fontId="6" fillId="6" borderId="14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left" vertical="center" wrapText="1"/>
    </xf>
    <xf numFmtId="0" fontId="6" fillId="3" borderId="0" xfId="15" applyFont="1" applyFill="1" applyAlignment="1" applyProtection="1">
      <alignment horizontal="center" vertical="center" wrapText="1"/>
      <protection locked="0"/>
    </xf>
    <xf numFmtId="0" fontId="9" fillId="2" borderId="0" xfId="15" applyFont="1" applyFill="1" applyAlignment="1">
      <alignment horizontal="centerContinuous" vertical="center" wrapText="1"/>
    </xf>
    <xf numFmtId="0" fontId="9" fillId="3" borderId="0" xfId="15" applyFont="1" applyFill="1" applyAlignment="1">
      <alignment horizontal="centerContinuous" vertical="center" wrapText="1"/>
    </xf>
    <xf numFmtId="0" fontId="10" fillId="2" borderId="0" xfId="15" applyFont="1" applyFill="1" applyAlignment="1">
      <alignment horizontal="centerContinuous" vertical="center" wrapText="1"/>
    </xf>
    <xf numFmtId="0" fontId="10" fillId="2" borderId="0" xfId="15" applyFont="1" applyFill="1" applyAlignment="1">
      <alignment horizontal="left" vertical="center"/>
    </xf>
    <xf numFmtId="0" fontId="11" fillId="3" borderId="0" xfId="15" applyFont="1" applyFill="1" applyAlignment="1">
      <alignment vertical="center" wrapText="1"/>
    </xf>
    <xf numFmtId="0" fontId="11" fillId="3" borderId="0" xfId="15" applyFont="1" applyFill="1" applyAlignment="1">
      <alignment horizontal="left" vertical="center" wrapText="1"/>
    </xf>
    <xf numFmtId="167" fontId="6" fillId="4" borderId="0" xfId="15" applyNumberFormat="1" applyFont="1" applyFill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167" fontId="7" fillId="5" borderId="6" xfId="15" applyNumberFormat="1" applyFont="1" applyFill="1" applyBorder="1" applyAlignment="1">
      <alignment horizontal="center" vertical="center"/>
    </xf>
    <xf numFmtId="0" fontId="7" fillId="5" borderId="6" xfId="15" applyFont="1" applyFill="1" applyBorder="1" applyAlignment="1">
      <alignment vertical="center"/>
    </xf>
    <xf numFmtId="167" fontId="7" fillId="5" borderId="7" xfId="15" applyNumberFormat="1" applyFont="1" applyFill="1" applyBorder="1" applyAlignment="1" applyProtection="1">
      <alignment horizontal="center"/>
      <protection hidden="1"/>
    </xf>
    <xf numFmtId="167" fontId="7" fillId="5" borderId="7" xfId="15" applyNumberFormat="1" applyFont="1" applyFill="1" applyBorder="1" applyAlignment="1">
      <alignment horizontal="center" vertical="center"/>
    </xf>
    <xf numFmtId="0" fontId="7" fillId="5" borderId="7" xfId="15" applyFont="1" applyFill="1" applyBorder="1" applyAlignment="1">
      <alignment vertical="center"/>
    </xf>
    <xf numFmtId="167" fontId="7" fillId="5" borderId="8" xfId="15" applyNumberFormat="1" applyFont="1" applyFill="1" applyBorder="1" applyAlignment="1" applyProtection="1">
      <alignment horizontal="center"/>
      <protection hidden="1"/>
    </xf>
    <xf numFmtId="167" fontId="7" fillId="5" borderId="8" xfId="15" applyNumberFormat="1" applyFont="1" applyFill="1" applyBorder="1" applyAlignment="1">
      <alignment horizontal="center" vertical="center"/>
    </xf>
    <xf numFmtId="0" fontId="7" fillId="5" borderId="8" xfId="15" applyFont="1" applyFill="1" applyBorder="1" applyAlignment="1">
      <alignment vertical="center"/>
    </xf>
    <xf numFmtId="9" fontId="12" fillId="3" borderId="0" xfId="15" applyNumberFormat="1" applyFont="1" applyFill="1" applyAlignment="1">
      <alignment vertical="center"/>
    </xf>
    <xf numFmtId="3" fontId="12" fillId="3" borderId="0" xfId="15" applyNumberFormat="1" applyFont="1" applyFill="1" applyAlignment="1">
      <alignment vertical="center"/>
    </xf>
    <xf numFmtId="0" fontId="7" fillId="3" borderId="0" xfId="15" applyFont="1" applyFill="1" applyAlignment="1" applyProtection="1">
      <alignment horizontal="center" vertical="center"/>
      <protection hidden="1"/>
    </xf>
    <xf numFmtId="0" fontId="5" fillId="3" borderId="0" xfId="15" applyFont="1" applyFill="1" applyAlignment="1">
      <alignment vertical="center" wrapText="1"/>
    </xf>
    <xf numFmtId="0" fontId="5" fillId="3" borderId="0" xfId="15" applyFont="1" applyFill="1" applyAlignment="1">
      <alignment vertical="center"/>
    </xf>
    <xf numFmtId="0" fontId="13" fillId="2" borderId="0" xfId="15" applyFont="1" applyFill="1" applyAlignment="1">
      <alignment horizontal="left" vertical="top"/>
    </xf>
    <xf numFmtId="9" fontId="8" fillId="3" borderId="2" xfId="5" applyFont="1" applyFill="1" applyBorder="1" applyAlignment="1">
      <alignment horizontal="center" vertical="center"/>
    </xf>
    <xf numFmtId="167" fontId="15" fillId="4" borderId="0" xfId="15" applyNumberFormat="1" applyFont="1" applyFill="1" applyAlignment="1">
      <alignment horizontal="center" vertical="center"/>
    </xf>
    <xf numFmtId="9" fontId="12" fillId="5" borderId="0" xfId="15" applyNumberFormat="1" applyFont="1" applyFill="1" applyAlignment="1" applyProtection="1">
      <alignment horizontal="center" vertical="center"/>
      <protection hidden="1"/>
    </xf>
    <xf numFmtId="167" fontId="12" fillId="5" borderId="0" xfId="15" applyNumberFormat="1" applyFont="1" applyFill="1" applyAlignment="1" applyProtection="1">
      <alignment horizontal="center" vertical="center"/>
      <protection hidden="1"/>
    </xf>
    <xf numFmtId="0" fontId="5" fillId="5" borderId="21" xfId="15" applyFont="1" applyFill="1" applyBorder="1" applyAlignment="1">
      <alignment vertical="center" wrapText="1"/>
    </xf>
    <xf numFmtId="167" fontId="7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Continuous" vertical="center" wrapText="1"/>
    </xf>
    <xf numFmtId="0" fontId="6" fillId="6" borderId="26" xfId="15" applyFont="1" applyFill="1" applyBorder="1" applyAlignment="1">
      <alignment horizontal="centerContinuous" vertical="center" wrapText="1"/>
    </xf>
    <xf numFmtId="0" fontId="5" fillId="3" borderId="2" xfId="15" applyFont="1" applyFill="1" applyBorder="1" applyAlignment="1">
      <alignment horizontal="center" vertical="center"/>
    </xf>
    <xf numFmtId="167" fontId="7" fillId="5" borderId="6" xfId="15" applyNumberFormat="1" applyFont="1" applyFill="1" applyBorder="1" applyAlignment="1" applyProtection="1">
      <alignment horizontal="center"/>
      <protection hidden="1"/>
    </xf>
    <xf numFmtId="167" fontId="5" fillId="5" borderId="6" xfId="15" applyNumberFormat="1" applyFont="1" applyFill="1" applyBorder="1" applyAlignment="1" applyProtection="1">
      <alignment horizontal="center"/>
      <protection hidden="1"/>
    </xf>
    <xf numFmtId="0" fontId="6" fillId="6" borderId="26" xfId="15" applyFont="1" applyFill="1" applyBorder="1" applyAlignment="1">
      <alignment horizontal="center" vertical="center" wrapText="1"/>
    </xf>
    <xf numFmtId="0" fontId="6" fillId="6" borderId="27" xfId="15" applyFont="1" applyFill="1" applyBorder="1" applyAlignment="1">
      <alignment horizontal="center" vertical="center" wrapText="1"/>
    </xf>
    <xf numFmtId="0" fontId="8" fillId="3" borderId="0" xfId="15" applyFont="1" applyFill="1" applyAlignment="1">
      <alignment vertical="center" wrapText="1"/>
    </xf>
    <xf numFmtId="0" fontId="8" fillId="3" borderId="0" xfId="15" applyFont="1" applyFill="1" applyAlignment="1">
      <alignment vertical="center"/>
    </xf>
    <xf numFmtId="0" fontId="5" fillId="3" borderId="2" xfId="15" applyFont="1" applyFill="1" applyBorder="1" applyAlignment="1">
      <alignment horizontal="center"/>
    </xf>
    <xf numFmtId="0" fontId="6" fillId="4" borderId="0" xfId="15" applyFont="1" applyFill="1" applyAlignment="1">
      <alignment horizontal="left"/>
    </xf>
    <xf numFmtId="167" fontId="7" fillId="5" borderId="0" xfId="15" applyNumberFormat="1" applyFont="1" applyFill="1" applyAlignment="1" applyProtection="1">
      <alignment horizontal="center"/>
      <protection hidden="1"/>
    </xf>
    <xf numFmtId="0" fontId="7" fillId="5" borderId="0" xfId="15" applyFont="1" applyFill="1" applyAlignment="1">
      <alignment horizontal="left"/>
    </xf>
    <xf numFmtId="0" fontId="16" fillId="6" borderId="25" xfId="15" applyFont="1" applyFill="1" applyBorder="1" applyAlignment="1">
      <alignment horizontal="center" vertical="center" wrapText="1"/>
    </xf>
    <xf numFmtId="0" fontId="16" fillId="6" borderId="26" xfId="15" applyFont="1" applyFill="1" applyBorder="1" applyAlignment="1">
      <alignment horizontal="center" vertical="center" wrapText="1"/>
    </xf>
    <xf numFmtId="0" fontId="17" fillId="2" borderId="0" xfId="15" applyFont="1" applyFill="1" applyAlignment="1">
      <alignment horizontal="left" vertical="center" wrapText="1"/>
    </xf>
    <xf numFmtId="0" fontId="11" fillId="3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2" borderId="0" xfId="15" applyFont="1" applyFill="1" applyAlignment="1">
      <alignment horizontal="centerContinuous" vertical="center"/>
    </xf>
    <xf numFmtId="167" fontId="6" fillId="4" borderId="0" xfId="15" applyNumberFormat="1" applyFont="1" applyFill="1" applyAlignment="1">
      <alignment horizontal="center" vertical="center"/>
    </xf>
    <xf numFmtId="167" fontId="5" fillId="5" borderId="6" xfId="15" applyNumberFormat="1" applyFont="1" applyFill="1" applyBorder="1" applyAlignment="1" applyProtection="1">
      <alignment horizontal="center" vertical="center"/>
      <protection hidden="1"/>
    </xf>
    <xf numFmtId="167" fontId="5" fillId="5" borderId="8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" vertical="center" wrapText="1"/>
    </xf>
    <xf numFmtId="0" fontId="9" fillId="2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2" borderId="0" xfId="15" applyFont="1" applyFill="1" applyAlignment="1">
      <alignment horizontal="center" wrapText="1"/>
    </xf>
    <xf numFmtId="167" fontId="5" fillId="5" borderId="6" xfId="15" applyNumberFormat="1" applyFont="1" applyFill="1" applyBorder="1" applyAlignment="1">
      <alignment horizontal="center" vertical="center"/>
    </xf>
    <xf numFmtId="167" fontId="5" fillId="5" borderId="8" xfId="15" applyNumberFormat="1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 wrapText="1"/>
    </xf>
    <xf numFmtId="0" fontId="6" fillId="6" borderId="29" xfId="15" applyFont="1" applyFill="1" applyBorder="1" applyAlignment="1">
      <alignment horizontal="center" vertical="center" wrapText="1"/>
    </xf>
    <xf numFmtId="0" fontId="4" fillId="3" borderId="0" xfId="15" applyFont="1" applyFill="1" applyAlignment="1">
      <alignment horizontal="left"/>
    </xf>
    <xf numFmtId="0" fontId="8" fillId="3" borderId="0" xfId="15" applyFont="1" applyFill="1" applyAlignment="1">
      <alignment horizontal="left" vertical="center"/>
    </xf>
    <xf numFmtId="0" fontId="7" fillId="2" borderId="1" xfId="15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7" fillId="2" borderId="0" xfId="15" applyFont="1" applyFill="1" applyAlignment="1">
      <alignment horizontal="left"/>
    </xf>
    <xf numFmtId="0" fontId="7" fillId="2" borderId="30" xfId="15" applyFont="1" applyFill="1" applyBorder="1" applyAlignment="1">
      <alignment horizontal="center"/>
    </xf>
    <xf numFmtId="164" fontId="7" fillId="5" borderId="19" xfId="3" applyNumberFormat="1" applyFont="1" applyFill="1" applyBorder="1" applyAlignment="1" applyProtection="1">
      <alignment horizontal="center"/>
      <protection hidden="1"/>
    </xf>
    <xf numFmtId="0" fontId="8" fillId="0" borderId="13" xfId="15" applyFont="1" applyBorder="1" applyAlignment="1">
      <alignment horizontal="left" vertical="center" wrapText="1"/>
    </xf>
    <xf numFmtId="0" fontId="8" fillId="0" borderId="12" xfId="15" applyFont="1" applyBorder="1" applyAlignment="1">
      <alignment horizontal="left" vertical="center" wrapText="1"/>
    </xf>
    <xf numFmtId="0" fontId="8" fillId="0" borderId="11" xfId="15" applyFont="1" applyBorder="1" applyAlignment="1">
      <alignment horizontal="left" vertical="center" wrapText="1"/>
    </xf>
    <xf numFmtId="0" fontId="6" fillId="6" borderId="0" xfId="15" applyFont="1" applyFill="1" applyAlignment="1">
      <alignment horizontal="left" vertical="center" wrapText="1"/>
    </xf>
    <xf numFmtId="164" fontId="7" fillId="5" borderId="18" xfId="3" applyNumberFormat="1" applyFont="1" applyFill="1" applyBorder="1" applyAlignment="1" applyProtection="1">
      <alignment horizontal="center"/>
      <protection hidden="1"/>
    </xf>
    <xf numFmtId="164" fontId="6" fillId="4" borderId="0" xfId="3" applyNumberFormat="1" applyFont="1" applyFill="1" applyBorder="1" applyAlignment="1">
      <alignment horizontal="center" vertical="center" wrapText="1"/>
    </xf>
    <xf numFmtId="0" fontId="11" fillId="4" borderId="3" xfId="15" applyFont="1" applyFill="1" applyBorder="1" applyAlignment="1">
      <alignment horizontal="center" vertical="center" wrapText="1"/>
    </xf>
    <xf numFmtId="0" fontId="11" fillId="4" borderId="4" xfId="15" applyFont="1" applyFill="1" applyBorder="1" applyAlignment="1">
      <alignment horizontal="center" vertical="center" wrapText="1"/>
    </xf>
    <xf numFmtId="0" fontId="11" fillId="4" borderId="5" xfId="15" applyFont="1" applyFill="1" applyBorder="1" applyAlignment="1">
      <alignment horizontal="center" vertical="center" wrapText="1"/>
    </xf>
    <xf numFmtId="0" fontId="8" fillId="0" borderId="17" xfId="15" applyFont="1" applyBorder="1" applyAlignment="1">
      <alignment horizontal="left" vertical="center" wrapText="1"/>
    </xf>
    <xf numFmtId="0" fontId="8" fillId="0" borderId="16" xfId="15" applyFont="1" applyBorder="1" applyAlignment="1">
      <alignment horizontal="left" vertical="center" wrapText="1"/>
    </xf>
    <xf numFmtId="0" fontId="8" fillId="0" borderId="15" xfId="15" applyFont="1" applyBorder="1" applyAlignment="1">
      <alignment horizontal="left" vertical="center" wrapText="1"/>
    </xf>
    <xf numFmtId="167" fontId="7" fillId="5" borderId="6" xfId="15" applyNumberFormat="1" applyFont="1" applyFill="1" applyBorder="1" applyAlignment="1" applyProtection="1">
      <alignment horizontal="center" vertical="center"/>
      <protection hidden="1"/>
    </xf>
    <xf numFmtId="167" fontId="7" fillId="5" borderId="8" xfId="15" applyNumberFormat="1" applyFont="1" applyFill="1" applyBorder="1" applyAlignment="1" applyProtection="1">
      <alignment horizontal="center" vertical="center"/>
      <protection hidden="1"/>
    </xf>
    <xf numFmtId="0" fontId="8" fillId="0" borderId="20" xfId="15" applyFont="1" applyBorder="1" applyAlignment="1">
      <alignment horizontal="left" vertical="center" wrapText="1"/>
    </xf>
    <xf numFmtId="0" fontId="6" fillId="6" borderId="0" xfId="15" applyFont="1" applyFill="1" applyAlignment="1">
      <alignment horizontal="center" vertical="center" wrapText="1"/>
    </xf>
    <xf numFmtId="0" fontId="5" fillId="5" borderId="7" xfId="15" applyFont="1" applyFill="1" applyBorder="1" applyAlignment="1">
      <alignment horizontal="left" vertical="center" wrapText="1"/>
    </xf>
    <xf numFmtId="0" fontId="5" fillId="5" borderId="7" xfId="15" applyFont="1" applyFill="1" applyBorder="1" applyAlignment="1">
      <alignment horizontal="left" vertical="center"/>
    </xf>
    <xf numFmtId="0" fontId="5" fillId="5" borderId="8" xfId="15" applyFont="1" applyFill="1" applyBorder="1" applyAlignment="1">
      <alignment horizontal="left" vertical="center"/>
    </xf>
    <xf numFmtId="167" fontId="7" fillId="5" borderId="0" xfId="15" applyNumberFormat="1" applyFont="1" applyFill="1" applyAlignment="1" applyProtection="1">
      <alignment horizontal="center" vertical="center"/>
      <protection hidden="1"/>
    </xf>
    <xf numFmtId="167" fontId="14" fillId="4" borderId="0" xfId="15" applyNumberFormat="1" applyFont="1" applyFill="1" applyAlignment="1">
      <alignment horizontal="center" vertical="center"/>
    </xf>
    <xf numFmtId="0" fontId="5" fillId="3" borderId="2" xfId="15" applyFont="1" applyFill="1" applyBorder="1" applyAlignment="1">
      <alignment horizontal="center" vertical="center"/>
    </xf>
    <xf numFmtId="0" fontId="5" fillId="3" borderId="0" xfId="15" applyFont="1" applyFill="1" applyAlignment="1">
      <alignment horizontal="left" vertical="center"/>
    </xf>
    <xf numFmtId="0" fontId="6" fillId="6" borderId="14" xfId="15" applyFont="1" applyFill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0" fontId="5" fillId="5" borderId="0" xfId="15" applyFont="1" applyFill="1" applyAlignment="1">
      <alignment horizontal="center" vertical="center" wrapText="1"/>
    </xf>
    <xf numFmtId="0" fontId="5" fillId="5" borderId="23" xfId="15" applyFont="1" applyFill="1" applyBorder="1" applyAlignment="1">
      <alignment horizontal="center" vertical="center" wrapText="1"/>
    </xf>
    <xf numFmtId="0" fontId="5" fillId="5" borderId="22" xfId="15" applyFont="1" applyFill="1" applyBorder="1" applyAlignment="1">
      <alignment horizontal="left" vertical="center"/>
    </xf>
    <xf numFmtId="0" fontId="6" fillId="4" borderId="21" xfId="15" applyFont="1" applyFill="1" applyBorder="1" applyAlignment="1">
      <alignment horizontal="center" vertical="center"/>
    </xf>
    <xf numFmtId="9" fontId="12" fillId="5" borderId="0" xfId="15" applyNumberFormat="1" applyFont="1" applyFill="1" applyAlignment="1">
      <alignment horizontal="center" vertical="center"/>
    </xf>
    <xf numFmtId="9" fontId="12" fillId="5" borderId="23" xfId="15" applyNumberFormat="1" applyFont="1" applyFill="1" applyBorder="1" applyAlignment="1">
      <alignment horizontal="center" vertical="center"/>
    </xf>
    <xf numFmtId="167" fontId="12" fillId="5" borderId="0" xfId="15" applyNumberFormat="1" applyFont="1" applyFill="1" applyAlignment="1" applyProtection="1">
      <alignment horizontal="center" vertical="center"/>
      <protection hidden="1"/>
    </xf>
    <xf numFmtId="167" fontId="12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9" xfId="15" applyFont="1" applyFill="1" applyBorder="1" applyAlignment="1">
      <alignment horizontal="center" vertical="center" wrapText="1"/>
    </xf>
    <xf numFmtId="0" fontId="6" fillId="6" borderId="14" xfId="15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/>
    </xf>
    <xf numFmtId="0" fontId="8" fillId="3" borderId="20" xfId="15" applyFont="1" applyFill="1" applyBorder="1" applyAlignment="1">
      <alignment horizontal="center" vertical="center" wrapText="1"/>
    </xf>
    <xf numFmtId="0" fontId="5" fillId="2" borderId="3" xfId="15" applyFont="1" applyFill="1" applyBorder="1" applyAlignment="1">
      <alignment horizontal="center"/>
    </xf>
    <xf numFmtId="0" fontId="5" fillId="2" borderId="4" xfId="15" applyFont="1" applyFill="1" applyBorder="1" applyAlignment="1">
      <alignment horizontal="center"/>
    </xf>
    <xf numFmtId="0" fontId="5" fillId="2" borderId="5" xfId="15" applyFont="1" applyFill="1" applyBorder="1" applyAlignment="1">
      <alignment horizontal="center"/>
    </xf>
    <xf numFmtId="0" fontId="7" fillId="2" borderId="3" xfId="15" applyFont="1" applyFill="1" applyBorder="1" applyAlignment="1">
      <alignment horizontal="center" wrapText="1"/>
    </xf>
    <xf numFmtId="0" fontId="7" fillId="2" borderId="4" xfId="15" applyFont="1" applyFill="1" applyBorder="1" applyAlignment="1">
      <alignment horizontal="center" wrapText="1"/>
    </xf>
    <xf numFmtId="0" fontId="20" fillId="4" borderId="0" xfId="15" applyFont="1" applyFill="1" applyAlignment="1">
      <alignment horizontal="center" wrapText="1"/>
    </xf>
    <xf numFmtId="0" fontId="14" fillId="4" borderId="0" xfId="15" applyFont="1" applyFill="1" applyAlignment="1">
      <alignment horizont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9.3402520385470714E-2</c:v>
                </c:pt>
                <c:pt idx="2">
                  <c:v>0.29058561897702001</c:v>
                </c:pt>
                <c:pt idx="3">
                  <c:v>0.31875463306152707</c:v>
                </c:pt>
                <c:pt idx="4">
                  <c:v>0.22979985174203113</c:v>
                </c:pt>
                <c:pt idx="5">
                  <c:v>6.7457375833951075E-2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0-4621-B1D5-F63F8D5B5648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0-4621-B1D5-F63F8D5B56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179</c:v>
                </c:pt>
                <c:pt idx="1">
                  <c:v>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F-4158-B9EC-07182B645982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  <c:pt idx="9">
                  <c:v>74</c:v>
                </c:pt>
                <c:pt idx="10">
                  <c:v>109</c:v>
                </c:pt>
                <c:pt idx="1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F-4158-B9EC-07182B645982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F-4158-B9EC-07182B645982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F-4158-B9EC-07182B645982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F-4158-B9EC-07182B645982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F-4158-B9EC-07182B645982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F-4158-B9EC-07182B645982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F-4158-B9EC-07182B645982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  <c:pt idx="9">
                  <c:v>139</c:v>
                </c:pt>
                <c:pt idx="10">
                  <c:v>117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F-4158-B9EC-07182B645982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F-4158-B9EC-07182B645982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F-4158-B9EC-07182B645982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F-4158-B9EC-07182B645982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F-4158-B9EC-07182B645982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F-4158-B9EC-07182B645982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F-4158-B9EC-07182B645982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F-4158-B9EC-07182B645982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C-40EF-A5E9-397D572B6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CAI!$F$295:$I$295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CAI!$F$317:$I$317</c:f>
              <c:numCache>
                <c:formatCode>#\ ##0</c:formatCode>
                <c:ptCount val="4"/>
                <c:pt idx="0">
                  <c:v>2148</c:v>
                </c:pt>
                <c:pt idx="1">
                  <c:v>12375</c:v>
                </c:pt>
                <c:pt idx="2">
                  <c:v>8030</c:v>
                </c:pt>
                <c:pt idx="3">
                  <c:v>26119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7-4D7D-8B19-55E6343D3CDF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7-4D7D-8B19-55E6343D3C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(CAI!$A$228,CAI!$A$233)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(CAI!$H$228,CAI!$H$233)</c:f>
              <c:numCache>
                <c:formatCode>#\ ##0</c:formatCode>
                <c:ptCount val="2"/>
                <c:pt idx="0">
                  <c:v>2249</c:v>
                </c:pt>
                <c:pt idx="1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62-4BC2-86DB-571B85FF32C2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62-4BC2-86DB-571B85FF32C2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62-4BC2-86DB-571B85FF32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1281</c:v>
                </c:pt>
                <c:pt idx="1">
                  <c:v>785</c:v>
                </c:pt>
                <c:pt idx="2">
                  <c:v>597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589F0EF1-47AF-4208-AC3E-2AD562463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CA49AC-B5AC-4799-9DE6-76F76EA8C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BE4436D3-BF48-4B4E-89B8-8BD20ADEB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293</xdr:row>
      <xdr:rowOff>161925</xdr:rowOff>
    </xdr:from>
    <xdr:to>
      <xdr:col>14</xdr:col>
      <xdr:colOff>523875</xdr:colOff>
      <xdr:row>319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48DCD8E6-3949-40FA-998C-CF0B314D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54AB7B80-AA77-4577-8DA5-F1EF3BD5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224</xdr:row>
      <xdr:rowOff>171450</xdr:rowOff>
    </xdr:from>
    <xdr:to>
      <xdr:col>14</xdr:col>
      <xdr:colOff>485775</xdr:colOff>
      <xdr:row>234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89BC154-8B64-44C0-8744-D1B6AD7B3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234</xdr:row>
      <xdr:rowOff>114300</xdr:rowOff>
    </xdr:from>
    <xdr:to>
      <xdr:col>14</xdr:col>
      <xdr:colOff>371476</xdr:colOff>
      <xdr:row>235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B3CF76E-8FD8-47DA-917C-A177EC8D1062}"/>
            </a:ext>
          </a:extLst>
        </xdr:cNvPr>
        <xdr:cNvSpPr/>
      </xdr:nvSpPr>
      <xdr:spPr>
        <a:xfrm>
          <a:off x="4210051" y="446913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FA7805E-62C5-452D-963D-91E8950A1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2"/>
  <sheetViews>
    <sheetView tabSelected="1" view="pageBreakPreview" topLeftCell="A119" zoomScaleNormal="100" zoomScaleSheetLayoutView="100" workbookViewId="0">
      <selection activeCell="E15" sqref="E15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36" t="s">
        <v>112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96"/>
      <c r="N1" s="139" t="s">
        <v>111</v>
      </c>
      <c r="O1" s="140"/>
    </row>
    <row r="2" spans="1:15" ht="15" hidden="1" customHeight="1" x14ac:dyDescent="0.25">
      <c r="A2" s="94" t="s">
        <v>110</v>
      </c>
      <c r="B2" s="94" t="s">
        <v>27</v>
      </c>
      <c r="C2" s="94" t="s">
        <v>110</v>
      </c>
      <c r="D2" s="94" t="s">
        <v>27</v>
      </c>
      <c r="E2" s="94" t="s">
        <v>110</v>
      </c>
      <c r="F2" s="94" t="s">
        <v>27</v>
      </c>
      <c r="G2" s="94" t="s">
        <v>110</v>
      </c>
      <c r="H2" s="94" t="s">
        <v>27</v>
      </c>
      <c r="I2" s="94" t="s">
        <v>110</v>
      </c>
      <c r="J2" s="94" t="s">
        <v>27</v>
      </c>
      <c r="K2" s="94" t="s">
        <v>110</v>
      </c>
      <c r="L2" s="94" t="s">
        <v>27</v>
      </c>
      <c r="M2" s="96"/>
      <c r="N2" s="97" t="s">
        <v>109</v>
      </c>
      <c r="O2" s="97" t="s">
        <v>27</v>
      </c>
    </row>
    <row r="3" spans="1:15" ht="15" hidden="1" customHeight="1" x14ac:dyDescent="0.25">
      <c r="A3" s="94">
        <v>4</v>
      </c>
      <c r="B3" s="94">
        <v>1</v>
      </c>
      <c r="C3" s="94">
        <v>5</v>
      </c>
      <c r="D3" s="94">
        <v>1</v>
      </c>
      <c r="E3" s="94">
        <v>6</v>
      </c>
      <c r="F3" s="94">
        <v>1</v>
      </c>
      <c r="G3" s="94">
        <v>7</v>
      </c>
      <c r="H3" s="94">
        <v>1</v>
      </c>
      <c r="I3" s="94">
        <v>8</v>
      </c>
      <c r="J3" s="94">
        <v>1</v>
      </c>
      <c r="K3" s="94">
        <v>9</v>
      </c>
      <c r="L3" s="94">
        <v>1</v>
      </c>
      <c r="M3" s="96"/>
      <c r="N3" s="94">
        <v>0</v>
      </c>
      <c r="O3" s="94">
        <v>1</v>
      </c>
    </row>
    <row r="4" spans="1:15" ht="15" hidden="1" customHeight="1" x14ac:dyDescent="0.25">
      <c r="A4" s="94" t="s">
        <v>110</v>
      </c>
      <c r="B4" s="94" t="s">
        <v>27</v>
      </c>
      <c r="C4" s="94" t="s">
        <v>110</v>
      </c>
      <c r="D4" s="94" t="s">
        <v>27</v>
      </c>
      <c r="E4" s="94" t="s">
        <v>110</v>
      </c>
      <c r="F4" s="94" t="s">
        <v>27</v>
      </c>
      <c r="G4" s="94" t="s">
        <v>110</v>
      </c>
      <c r="H4" s="94" t="s">
        <v>27</v>
      </c>
      <c r="I4" s="94" t="s">
        <v>110</v>
      </c>
      <c r="J4" s="94" t="s">
        <v>27</v>
      </c>
      <c r="K4" s="94" t="s">
        <v>110</v>
      </c>
      <c r="L4" s="94" t="s">
        <v>27</v>
      </c>
      <c r="M4" s="96"/>
      <c r="N4" s="97" t="s">
        <v>109</v>
      </c>
      <c r="O4" s="94" t="s">
        <v>27</v>
      </c>
    </row>
    <row r="5" spans="1:15" ht="15" hidden="1" customHeight="1" x14ac:dyDescent="0.25">
      <c r="A5" s="94">
        <v>4</v>
      </c>
      <c r="B5" s="94">
        <v>2</v>
      </c>
      <c r="C5" s="94">
        <v>5</v>
      </c>
      <c r="D5" s="94">
        <v>2</v>
      </c>
      <c r="E5" s="94">
        <v>6</v>
      </c>
      <c r="F5" s="94">
        <v>2</v>
      </c>
      <c r="G5" s="94">
        <v>7</v>
      </c>
      <c r="H5" s="94">
        <v>2</v>
      </c>
      <c r="I5" s="94">
        <v>8</v>
      </c>
      <c r="J5" s="94">
        <v>2</v>
      </c>
      <c r="K5" s="94">
        <v>9</v>
      </c>
      <c r="L5" s="94">
        <v>2</v>
      </c>
      <c r="M5" s="96"/>
      <c r="N5" s="94">
        <v>0</v>
      </c>
      <c r="O5" s="94">
        <v>2</v>
      </c>
    </row>
    <row r="6" spans="1:15" ht="15" hidden="1" customHeight="1" x14ac:dyDescent="0.25">
      <c r="A6" s="94" t="s">
        <v>110</v>
      </c>
      <c r="B6" s="94" t="s">
        <v>27</v>
      </c>
      <c r="C6" s="94" t="s">
        <v>110</v>
      </c>
      <c r="D6" s="94" t="s">
        <v>27</v>
      </c>
      <c r="E6" s="94" t="s">
        <v>110</v>
      </c>
      <c r="F6" s="94" t="s">
        <v>27</v>
      </c>
      <c r="G6" s="94" t="s">
        <v>110</v>
      </c>
      <c r="H6" s="94" t="s">
        <v>27</v>
      </c>
      <c r="I6" s="94" t="s">
        <v>110</v>
      </c>
      <c r="J6" s="94" t="s">
        <v>27</v>
      </c>
      <c r="K6" s="94" t="s">
        <v>110</v>
      </c>
      <c r="L6" s="94" t="s">
        <v>27</v>
      </c>
      <c r="M6" s="96"/>
      <c r="N6" s="97" t="s">
        <v>109</v>
      </c>
      <c r="O6" s="94" t="s">
        <v>27</v>
      </c>
    </row>
    <row r="7" spans="1:15" ht="15" hidden="1" customHeight="1" x14ac:dyDescent="0.25">
      <c r="A7" s="94">
        <v>4</v>
      </c>
      <c r="B7" s="94">
        <v>3</v>
      </c>
      <c r="C7" s="94">
        <v>5</v>
      </c>
      <c r="D7" s="94">
        <v>3</v>
      </c>
      <c r="E7" s="94">
        <v>6</v>
      </c>
      <c r="F7" s="94">
        <v>3</v>
      </c>
      <c r="G7" s="94">
        <v>7</v>
      </c>
      <c r="H7" s="94">
        <v>3</v>
      </c>
      <c r="I7" s="94">
        <v>8</v>
      </c>
      <c r="J7" s="94">
        <v>3</v>
      </c>
      <c r="K7" s="94">
        <v>9</v>
      </c>
      <c r="L7" s="94">
        <v>3</v>
      </c>
      <c r="M7" s="96"/>
      <c r="N7" s="94">
        <v>0</v>
      </c>
      <c r="O7" s="94">
        <v>3</v>
      </c>
    </row>
    <row r="8" spans="1:15" ht="15" hidden="1" customHeight="1" x14ac:dyDescent="0.25">
      <c r="A8" s="94" t="s">
        <v>110</v>
      </c>
      <c r="B8" s="94" t="s">
        <v>27</v>
      </c>
      <c r="C8" s="94" t="s">
        <v>110</v>
      </c>
      <c r="D8" s="94" t="s">
        <v>27</v>
      </c>
      <c r="E8" s="94" t="s">
        <v>110</v>
      </c>
      <c r="F8" s="94" t="s">
        <v>27</v>
      </c>
      <c r="G8" s="94" t="s">
        <v>110</v>
      </c>
      <c r="H8" s="94" t="s">
        <v>27</v>
      </c>
      <c r="I8" s="94" t="s">
        <v>110</v>
      </c>
      <c r="J8" s="94" t="s">
        <v>27</v>
      </c>
      <c r="K8" s="94" t="s">
        <v>110</v>
      </c>
      <c r="L8" s="94" t="s">
        <v>27</v>
      </c>
      <c r="M8" s="96"/>
      <c r="N8" s="97" t="s">
        <v>109</v>
      </c>
      <c r="O8" s="94" t="s">
        <v>27</v>
      </c>
    </row>
    <row r="9" spans="1:15" ht="15" hidden="1" customHeight="1" x14ac:dyDescent="0.25">
      <c r="A9" s="94">
        <v>4</v>
      </c>
      <c r="B9" s="94">
        <v>4</v>
      </c>
      <c r="C9" s="94">
        <v>5</v>
      </c>
      <c r="D9" s="94">
        <v>4</v>
      </c>
      <c r="E9" s="94">
        <v>6</v>
      </c>
      <c r="F9" s="94">
        <v>4</v>
      </c>
      <c r="G9" s="94">
        <v>7</v>
      </c>
      <c r="H9" s="94">
        <v>4</v>
      </c>
      <c r="I9" s="94">
        <v>8</v>
      </c>
      <c r="J9" s="94">
        <v>4</v>
      </c>
      <c r="K9" s="94">
        <v>9</v>
      </c>
      <c r="L9" s="94">
        <v>4</v>
      </c>
      <c r="M9" s="96"/>
      <c r="N9" s="94">
        <v>0</v>
      </c>
      <c r="O9" s="94">
        <v>4</v>
      </c>
    </row>
    <row r="10" spans="1:15" ht="15" hidden="1" customHeight="1" x14ac:dyDescent="0.25">
      <c r="A10" s="94" t="s">
        <v>110</v>
      </c>
      <c r="B10" s="94" t="s">
        <v>27</v>
      </c>
      <c r="C10" s="94" t="s">
        <v>110</v>
      </c>
      <c r="D10" s="94" t="s">
        <v>27</v>
      </c>
      <c r="E10" s="94" t="s">
        <v>110</v>
      </c>
      <c r="F10" s="94" t="s">
        <v>27</v>
      </c>
      <c r="G10" s="94" t="s">
        <v>110</v>
      </c>
      <c r="H10" s="94" t="s">
        <v>27</v>
      </c>
      <c r="I10" s="94" t="s">
        <v>110</v>
      </c>
      <c r="J10" s="94" t="s">
        <v>27</v>
      </c>
      <c r="K10" s="94" t="s">
        <v>110</v>
      </c>
      <c r="L10" s="94" t="s">
        <v>27</v>
      </c>
      <c r="M10" s="96"/>
      <c r="N10" s="97" t="s">
        <v>109</v>
      </c>
      <c r="O10" s="94" t="s">
        <v>27</v>
      </c>
    </row>
    <row r="11" spans="1:15" ht="15" hidden="1" customHeight="1" x14ac:dyDescent="0.25">
      <c r="A11" s="94">
        <v>4</v>
      </c>
      <c r="B11" s="94">
        <v>5</v>
      </c>
      <c r="C11" s="94">
        <v>5</v>
      </c>
      <c r="D11" s="94">
        <v>5</v>
      </c>
      <c r="E11" s="94">
        <v>6</v>
      </c>
      <c r="F11" s="94">
        <v>5</v>
      </c>
      <c r="G11" s="94">
        <v>7</v>
      </c>
      <c r="H11" s="94">
        <v>5</v>
      </c>
      <c r="I11" s="94">
        <v>8</v>
      </c>
      <c r="J11" s="94">
        <v>5</v>
      </c>
      <c r="K11" s="94">
        <v>9</v>
      </c>
      <c r="L11" s="94">
        <v>5</v>
      </c>
      <c r="M11" s="96"/>
      <c r="N11" s="94">
        <v>0</v>
      </c>
      <c r="O11" s="94">
        <v>5</v>
      </c>
    </row>
    <row r="12" spans="1:15" ht="15" hidden="1" customHeight="1" x14ac:dyDescent="0.25">
      <c r="A12" s="94" t="s">
        <v>110</v>
      </c>
      <c r="B12" s="94" t="s">
        <v>27</v>
      </c>
      <c r="C12" s="94" t="s">
        <v>110</v>
      </c>
      <c r="D12" s="94" t="s">
        <v>27</v>
      </c>
      <c r="E12" s="94" t="s">
        <v>110</v>
      </c>
      <c r="F12" s="94" t="s">
        <v>27</v>
      </c>
      <c r="G12" s="94" t="s">
        <v>110</v>
      </c>
      <c r="H12" s="94" t="s">
        <v>27</v>
      </c>
      <c r="I12" s="94" t="s">
        <v>110</v>
      </c>
      <c r="J12" s="94" t="s">
        <v>27</v>
      </c>
      <c r="K12" s="94" t="s">
        <v>110</v>
      </c>
      <c r="L12" s="94" t="s">
        <v>27</v>
      </c>
      <c r="M12" s="96"/>
      <c r="N12" s="97" t="s">
        <v>109</v>
      </c>
      <c r="O12" s="94" t="s">
        <v>27</v>
      </c>
    </row>
    <row r="13" spans="1:15" ht="15" hidden="1" customHeight="1" x14ac:dyDescent="0.25">
      <c r="A13" s="94">
        <v>4</v>
      </c>
      <c r="B13" s="94">
        <v>6</v>
      </c>
      <c r="C13" s="94">
        <v>5</v>
      </c>
      <c r="D13" s="94">
        <v>6</v>
      </c>
      <c r="E13" s="94">
        <v>6</v>
      </c>
      <c r="F13" s="94">
        <v>6</v>
      </c>
      <c r="G13" s="94">
        <v>7</v>
      </c>
      <c r="H13" s="94">
        <v>6</v>
      </c>
      <c r="I13" s="94">
        <v>8</v>
      </c>
      <c r="J13" s="94">
        <v>6</v>
      </c>
      <c r="K13" s="94">
        <v>9</v>
      </c>
      <c r="L13" s="94">
        <v>6</v>
      </c>
      <c r="M13" s="96"/>
      <c r="N13" s="94">
        <v>0</v>
      </c>
      <c r="O13" s="94">
        <v>6</v>
      </c>
    </row>
    <row r="14" spans="1:15" ht="15" hidden="1" customHeight="1" x14ac:dyDescent="0.25">
      <c r="A14" s="94" t="s">
        <v>110</v>
      </c>
      <c r="B14" s="94" t="s">
        <v>27</v>
      </c>
      <c r="C14" s="94" t="s">
        <v>110</v>
      </c>
      <c r="D14" s="94" t="s">
        <v>27</v>
      </c>
      <c r="E14" s="94" t="s">
        <v>110</v>
      </c>
      <c r="F14" s="94" t="s">
        <v>27</v>
      </c>
      <c r="G14" s="94" t="s">
        <v>110</v>
      </c>
      <c r="H14" s="94" t="s">
        <v>27</v>
      </c>
      <c r="I14" s="94" t="s">
        <v>110</v>
      </c>
      <c r="J14" s="94" t="s">
        <v>27</v>
      </c>
      <c r="K14" s="94" t="s">
        <v>110</v>
      </c>
      <c r="L14" s="94" t="s">
        <v>27</v>
      </c>
      <c r="M14" s="96"/>
      <c r="N14" s="97" t="s">
        <v>109</v>
      </c>
      <c r="O14" s="94" t="s">
        <v>27</v>
      </c>
    </row>
    <row r="15" spans="1:15" ht="15" hidden="1" customHeight="1" x14ac:dyDescent="0.25">
      <c r="A15" s="94">
        <v>4</v>
      </c>
      <c r="B15" s="94">
        <v>7</v>
      </c>
      <c r="C15" s="94">
        <v>5</v>
      </c>
      <c r="D15" s="94">
        <v>7</v>
      </c>
      <c r="E15" s="94">
        <v>6</v>
      </c>
      <c r="F15" s="94">
        <v>7</v>
      </c>
      <c r="G15" s="94">
        <v>7</v>
      </c>
      <c r="H15" s="94">
        <v>7</v>
      </c>
      <c r="I15" s="94">
        <v>8</v>
      </c>
      <c r="J15" s="94">
        <v>7</v>
      </c>
      <c r="K15" s="94">
        <v>9</v>
      </c>
      <c r="L15" s="94">
        <v>7</v>
      </c>
      <c r="M15" s="96"/>
      <c r="N15" s="94">
        <v>0</v>
      </c>
      <c r="O15" s="94">
        <v>7</v>
      </c>
    </row>
    <row r="16" spans="1:15" ht="15" hidden="1" customHeight="1" x14ac:dyDescent="0.25">
      <c r="A16" s="94" t="s">
        <v>110</v>
      </c>
      <c r="B16" s="94" t="s">
        <v>27</v>
      </c>
      <c r="C16" s="94" t="s">
        <v>110</v>
      </c>
      <c r="D16" s="94" t="s">
        <v>27</v>
      </c>
      <c r="E16" s="94" t="s">
        <v>110</v>
      </c>
      <c r="F16" s="94" t="s">
        <v>27</v>
      </c>
      <c r="G16" s="94" t="s">
        <v>110</v>
      </c>
      <c r="H16" s="94" t="s">
        <v>27</v>
      </c>
      <c r="I16" s="94" t="s">
        <v>110</v>
      </c>
      <c r="J16" s="94" t="s">
        <v>27</v>
      </c>
      <c r="K16" s="94" t="s">
        <v>110</v>
      </c>
      <c r="L16" s="94" t="s">
        <v>27</v>
      </c>
      <c r="M16" s="96"/>
      <c r="N16" s="97" t="s">
        <v>109</v>
      </c>
      <c r="O16" s="94" t="s">
        <v>27</v>
      </c>
    </row>
    <row r="17" spans="1:15" ht="15" hidden="1" customHeight="1" x14ac:dyDescent="0.25">
      <c r="A17" s="94">
        <v>4</v>
      </c>
      <c r="B17" s="94">
        <v>8</v>
      </c>
      <c r="C17" s="94">
        <v>5</v>
      </c>
      <c r="D17" s="94">
        <v>8</v>
      </c>
      <c r="E17" s="94">
        <v>6</v>
      </c>
      <c r="F17" s="94">
        <v>8</v>
      </c>
      <c r="G17" s="94">
        <v>7</v>
      </c>
      <c r="H17" s="94">
        <v>8</v>
      </c>
      <c r="I17" s="94">
        <v>8</v>
      </c>
      <c r="J17" s="94">
        <v>8</v>
      </c>
      <c r="K17" s="94">
        <v>9</v>
      </c>
      <c r="L17" s="94">
        <v>8</v>
      </c>
      <c r="M17" s="96"/>
      <c r="N17" s="94">
        <v>0</v>
      </c>
      <c r="O17" s="94">
        <v>8</v>
      </c>
    </row>
    <row r="18" spans="1:15" ht="15" hidden="1" customHeight="1" x14ac:dyDescent="0.25">
      <c r="A18" s="94" t="s">
        <v>110</v>
      </c>
      <c r="B18" s="94" t="s">
        <v>27</v>
      </c>
      <c r="C18" s="94" t="s">
        <v>110</v>
      </c>
      <c r="D18" s="94" t="s">
        <v>27</v>
      </c>
      <c r="E18" s="94" t="s">
        <v>110</v>
      </c>
      <c r="F18" s="94" t="s">
        <v>27</v>
      </c>
      <c r="G18" s="94" t="s">
        <v>110</v>
      </c>
      <c r="H18" s="94" t="s">
        <v>27</v>
      </c>
      <c r="I18" s="94" t="s">
        <v>110</v>
      </c>
      <c r="J18" s="94" t="s">
        <v>27</v>
      </c>
      <c r="K18" s="94" t="s">
        <v>110</v>
      </c>
      <c r="L18" s="94" t="s">
        <v>27</v>
      </c>
      <c r="M18" s="96"/>
      <c r="N18" s="97" t="s">
        <v>109</v>
      </c>
      <c r="O18" s="94" t="s">
        <v>27</v>
      </c>
    </row>
    <row r="19" spans="1:15" ht="15" hidden="1" customHeight="1" x14ac:dyDescent="0.25">
      <c r="A19" s="94">
        <v>4</v>
      </c>
      <c r="B19" s="94">
        <v>9</v>
      </c>
      <c r="C19" s="94">
        <v>5</v>
      </c>
      <c r="D19" s="94">
        <v>9</v>
      </c>
      <c r="E19" s="94">
        <v>6</v>
      </c>
      <c r="F19" s="94">
        <v>9</v>
      </c>
      <c r="G19" s="94">
        <v>7</v>
      </c>
      <c r="H19" s="94">
        <v>9</v>
      </c>
      <c r="I19" s="94">
        <v>8</v>
      </c>
      <c r="J19" s="94">
        <v>9</v>
      </c>
      <c r="K19" s="94">
        <v>9</v>
      </c>
      <c r="L19" s="94">
        <v>9</v>
      </c>
      <c r="M19" s="96"/>
      <c r="N19" s="94">
        <v>0</v>
      </c>
      <c r="O19" s="94">
        <v>9</v>
      </c>
    </row>
    <row r="20" spans="1:15" ht="15" hidden="1" customHeight="1" x14ac:dyDescent="0.25">
      <c r="A20" s="94" t="s">
        <v>110</v>
      </c>
      <c r="B20" s="94" t="s">
        <v>27</v>
      </c>
      <c r="C20" s="94" t="s">
        <v>110</v>
      </c>
      <c r="D20" s="94" t="s">
        <v>27</v>
      </c>
      <c r="E20" s="94" t="s">
        <v>110</v>
      </c>
      <c r="F20" s="94" t="s">
        <v>27</v>
      </c>
      <c r="G20" s="94" t="s">
        <v>110</v>
      </c>
      <c r="H20" s="94" t="s">
        <v>27</v>
      </c>
      <c r="I20" s="94" t="s">
        <v>110</v>
      </c>
      <c r="J20" s="94" t="s">
        <v>27</v>
      </c>
      <c r="K20" s="94" t="s">
        <v>110</v>
      </c>
      <c r="L20" s="94" t="s">
        <v>27</v>
      </c>
      <c r="M20" s="96"/>
      <c r="N20" s="97" t="s">
        <v>109</v>
      </c>
      <c r="O20" s="94" t="s">
        <v>27</v>
      </c>
    </row>
    <row r="21" spans="1:15" ht="15" hidden="1" customHeight="1" x14ac:dyDescent="0.25">
      <c r="A21" s="94">
        <v>4</v>
      </c>
      <c r="B21" s="94">
        <v>10</v>
      </c>
      <c r="C21" s="94">
        <v>5</v>
      </c>
      <c r="D21" s="94">
        <v>10</v>
      </c>
      <c r="E21" s="94">
        <v>6</v>
      </c>
      <c r="F21" s="94">
        <v>10</v>
      </c>
      <c r="G21" s="94">
        <v>7</v>
      </c>
      <c r="H21" s="94">
        <v>10</v>
      </c>
      <c r="I21" s="94">
        <v>8</v>
      </c>
      <c r="J21" s="94">
        <v>10</v>
      </c>
      <c r="K21" s="94">
        <v>9</v>
      </c>
      <c r="L21" s="94">
        <v>10</v>
      </c>
      <c r="M21" s="96"/>
      <c r="N21" s="94">
        <v>0</v>
      </c>
      <c r="O21" s="94">
        <v>10</v>
      </c>
    </row>
    <row r="22" spans="1:15" ht="15" hidden="1" customHeight="1" x14ac:dyDescent="0.25">
      <c r="A22" s="94" t="s">
        <v>110</v>
      </c>
      <c r="B22" s="94" t="s">
        <v>27</v>
      </c>
      <c r="C22" s="94" t="s">
        <v>110</v>
      </c>
      <c r="D22" s="94" t="s">
        <v>27</v>
      </c>
      <c r="E22" s="94" t="s">
        <v>110</v>
      </c>
      <c r="F22" s="94" t="s">
        <v>27</v>
      </c>
      <c r="G22" s="94" t="s">
        <v>110</v>
      </c>
      <c r="H22" s="94" t="s">
        <v>27</v>
      </c>
      <c r="I22" s="94" t="s">
        <v>110</v>
      </c>
      <c r="J22" s="94" t="s">
        <v>27</v>
      </c>
      <c r="K22" s="94" t="s">
        <v>110</v>
      </c>
      <c r="L22" s="94" t="s">
        <v>27</v>
      </c>
      <c r="M22" s="96"/>
      <c r="N22" s="97" t="s">
        <v>109</v>
      </c>
      <c r="O22" s="94" t="s">
        <v>27</v>
      </c>
    </row>
    <row r="23" spans="1:15" ht="15" hidden="1" customHeight="1" x14ac:dyDescent="0.25">
      <c r="A23" s="94">
        <v>4</v>
      </c>
      <c r="B23" s="94">
        <v>11</v>
      </c>
      <c r="C23" s="94">
        <v>5</v>
      </c>
      <c r="D23" s="94">
        <v>11</v>
      </c>
      <c r="E23" s="94">
        <v>6</v>
      </c>
      <c r="F23" s="94">
        <v>11</v>
      </c>
      <c r="G23" s="94">
        <v>7</v>
      </c>
      <c r="H23" s="94">
        <v>11</v>
      </c>
      <c r="I23" s="94">
        <v>8</v>
      </c>
      <c r="J23" s="94">
        <v>11</v>
      </c>
      <c r="K23" s="94">
        <v>9</v>
      </c>
      <c r="L23" s="94">
        <v>11</v>
      </c>
      <c r="M23" s="96"/>
      <c r="N23" s="94">
        <v>0</v>
      </c>
      <c r="O23" s="94">
        <v>11</v>
      </c>
    </row>
    <row r="24" spans="1:15" ht="15" hidden="1" customHeight="1" x14ac:dyDescent="0.25">
      <c r="A24" s="94" t="s">
        <v>110</v>
      </c>
      <c r="B24" s="94" t="s">
        <v>27</v>
      </c>
      <c r="C24" s="94" t="s">
        <v>110</v>
      </c>
      <c r="D24" s="94" t="s">
        <v>27</v>
      </c>
      <c r="E24" s="94" t="s">
        <v>110</v>
      </c>
      <c r="F24" s="94" t="s">
        <v>27</v>
      </c>
      <c r="G24" s="94" t="s">
        <v>110</v>
      </c>
      <c r="H24" s="94" t="s">
        <v>27</v>
      </c>
      <c r="I24" s="94" t="s">
        <v>110</v>
      </c>
      <c r="J24" s="94" t="s">
        <v>27</v>
      </c>
      <c r="K24" s="94" t="s">
        <v>110</v>
      </c>
      <c r="L24" s="94" t="s">
        <v>27</v>
      </c>
      <c r="M24" s="96"/>
      <c r="N24" s="97" t="s">
        <v>109</v>
      </c>
      <c r="O24" s="94" t="s">
        <v>27</v>
      </c>
    </row>
    <row r="25" spans="1:15" ht="15" hidden="1" customHeight="1" x14ac:dyDescent="0.25">
      <c r="A25" s="94">
        <v>4</v>
      </c>
      <c r="B25" s="94">
        <v>12</v>
      </c>
      <c r="C25" s="94">
        <v>5</v>
      </c>
      <c r="D25" s="94">
        <v>12</v>
      </c>
      <c r="E25" s="94">
        <v>6</v>
      </c>
      <c r="F25" s="94">
        <v>12</v>
      </c>
      <c r="G25" s="94">
        <v>7</v>
      </c>
      <c r="H25" s="94">
        <v>12</v>
      </c>
      <c r="I25" s="94">
        <v>8</v>
      </c>
      <c r="J25" s="94">
        <v>12</v>
      </c>
      <c r="K25" s="94">
        <v>9</v>
      </c>
      <c r="L25" s="94">
        <v>12</v>
      </c>
      <c r="M25" s="96"/>
      <c r="N25" s="94">
        <v>0</v>
      </c>
      <c r="O25" s="94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4" t="s">
        <v>108</v>
      </c>
      <c r="B28" s="94" t="s">
        <v>107</v>
      </c>
      <c r="C28" s="94" t="s">
        <v>106</v>
      </c>
      <c r="D28" s="94" t="s">
        <v>108</v>
      </c>
      <c r="E28" s="94" t="s">
        <v>107</v>
      </c>
      <c r="F28" s="94" t="s">
        <v>106</v>
      </c>
      <c r="G28" s="94" t="s">
        <v>108</v>
      </c>
      <c r="H28" s="94" t="s">
        <v>107</v>
      </c>
      <c r="I28" s="94" t="s">
        <v>106</v>
      </c>
      <c r="J28" s="94" t="s">
        <v>108</v>
      </c>
      <c r="K28" s="94" t="s">
        <v>107</v>
      </c>
      <c r="L28" s="94" t="s">
        <v>106</v>
      </c>
      <c r="M28" s="94" t="s">
        <v>108</v>
      </c>
      <c r="N28" s="94" t="s">
        <v>107</v>
      </c>
      <c r="O28" s="94" t="s">
        <v>106</v>
      </c>
    </row>
    <row r="29" spans="1:15" ht="15" hidden="1" customHeight="1" x14ac:dyDescent="0.25">
      <c r="A29" s="94">
        <v>1</v>
      </c>
      <c r="B29" s="94">
        <v>2</v>
      </c>
      <c r="C29" s="94">
        <v>0</v>
      </c>
      <c r="D29" s="94">
        <v>1</v>
      </c>
      <c r="E29" s="94">
        <v>2</v>
      </c>
      <c r="F29" s="94">
        <v>1</v>
      </c>
      <c r="G29" s="94">
        <v>1</v>
      </c>
      <c r="H29" s="94">
        <v>3</v>
      </c>
      <c r="I29" s="94">
        <v>0</v>
      </c>
      <c r="J29" s="94">
        <v>1</v>
      </c>
      <c r="K29" s="94">
        <v>3</v>
      </c>
      <c r="L29" s="94">
        <v>1</v>
      </c>
      <c r="M29" s="94">
        <v>1</v>
      </c>
      <c r="N29" s="94">
        <v>4</v>
      </c>
      <c r="O29" s="94">
        <v>0</v>
      </c>
    </row>
    <row r="30" spans="1:15" ht="15" hidden="1" customHeight="1" x14ac:dyDescent="0.25">
      <c r="A30" s="94" t="s">
        <v>108</v>
      </c>
      <c r="B30" s="94" t="s">
        <v>107</v>
      </c>
      <c r="C30" s="94" t="s">
        <v>106</v>
      </c>
      <c r="D30" s="94" t="s">
        <v>108</v>
      </c>
      <c r="E30" s="94" t="s">
        <v>107</v>
      </c>
      <c r="F30" s="94" t="s">
        <v>106</v>
      </c>
      <c r="G30" s="94" t="s">
        <v>108</v>
      </c>
      <c r="H30" s="94" t="s">
        <v>107</v>
      </c>
      <c r="I30" s="94" t="s">
        <v>106</v>
      </c>
      <c r="J30" s="94" t="s">
        <v>108</v>
      </c>
      <c r="K30" s="94" t="s">
        <v>107</v>
      </c>
      <c r="L30" s="94" t="s">
        <v>106</v>
      </c>
      <c r="M30" s="94" t="s">
        <v>108</v>
      </c>
      <c r="N30" s="94" t="s">
        <v>107</v>
      </c>
      <c r="O30" s="94" t="s">
        <v>106</v>
      </c>
    </row>
    <row r="31" spans="1:15" ht="15" hidden="1" customHeight="1" x14ac:dyDescent="0.25">
      <c r="A31" s="94">
        <v>2</v>
      </c>
      <c r="B31" s="94">
        <v>2</v>
      </c>
      <c r="C31" s="94">
        <v>0</v>
      </c>
      <c r="D31" s="94">
        <v>2</v>
      </c>
      <c r="E31" s="94">
        <v>2</v>
      </c>
      <c r="F31" s="94">
        <v>1</v>
      </c>
      <c r="G31" s="94">
        <v>2</v>
      </c>
      <c r="H31" s="94">
        <v>3</v>
      </c>
      <c r="I31" s="94">
        <v>0</v>
      </c>
      <c r="J31" s="94">
        <v>2</v>
      </c>
      <c r="K31" s="94">
        <v>3</v>
      </c>
      <c r="L31" s="94">
        <v>1</v>
      </c>
      <c r="M31" s="94">
        <v>2</v>
      </c>
      <c r="N31" s="94">
        <v>4</v>
      </c>
      <c r="O31" s="94">
        <v>0</v>
      </c>
    </row>
    <row r="32" spans="1:15" ht="15" hidden="1" customHeight="1" x14ac:dyDescent="0.25">
      <c r="A32" s="94" t="s">
        <v>108</v>
      </c>
      <c r="B32" s="94" t="s">
        <v>107</v>
      </c>
      <c r="C32" s="94" t="s">
        <v>106</v>
      </c>
      <c r="D32" s="94" t="s">
        <v>108</v>
      </c>
      <c r="E32" s="94" t="s">
        <v>107</v>
      </c>
      <c r="F32" s="94" t="s">
        <v>106</v>
      </c>
      <c r="G32" s="94" t="s">
        <v>108</v>
      </c>
      <c r="H32" s="94" t="s">
        <v>107</v>
      </c>
      <c r="I32" s="94" t="s">
        <v>106</v>
      </c>
      <c r="J32" s="94" t="s">
        <v>108</v>
      </c>
      <c r="K32" s="94" t="s">
        <v>107</v>
      </c>
      <c r="L32" s="94" t="s">
        <v>106</v>
      </c>
      <c r="M32" s="94" t="s">
        <v>108</v>
      </c>
      <c r="N32" s="94" t="s">
        <v>107</v>
      </c>
      <c r="O32" s="94" t="s">
        <v>106</v>
      </c>
    </row>
    <row r="33" spans="1:15" ht="15" hidden="1" customHeight="1" x14ac:dyDescent="0.25">
      <c r="A33" s="94">
        <v>3</v>
      </c>
      <c r="B33" s="94">
        <v>2</v>
      </c>
      <c r="C33" s="94">
        <v>0</v>
      </c>
      <c r="D33" s="94">
        <v>3</v>
      </c>
      <c r="E33" s="94">
        <v>2</v>
      </c>
      <c r="F33" s="94">
        <v>1</v>
      </c>
      <c r="G33" s="94">
        <v>3</v>
      </c>
      <c r="H33" s="94">
        <v>3</v>
      </c>
      <c r="I33" s="94">
        <v>0</v>
      </c>
      <c r="J33" s="94">
        <v>3</v>
      </c>
      <c r="K33" s="94">
        <v>3</v>
      </c>
      <c r="L33" s="94">
        <v>1</v>
      </c>
      <c r="M33" s="94">
        <v>3</v>
      </c>
      <c r="N33" s="94">
        <v>4</v>
      </c>
      <c r="O33" s="94">
        <v>0</v>
      </c>
    </row>
    <row r="34" spans="1:15" ht="15" hidden="1" customHeight="1" x14ac:dyDescent="0.25">
      <c r="A34" s="94" t="s">
        <v>108</v>
      </c>
      <c r="B34" s="94" t="s">
        <v>107</v>
      </c>
      <c r="C34" s="94" t="s">
        <v>106</v>
      </c>
      <c r="D34" s="94" t="s">
        <v>108</v>
      </c>
      <c r="E34" s="94" t="s">
        <v>107</v>
      </c>
      <c r="F34" s="94" t="s">
        <v>106</v>
      </c>
      <c r="G34" s="94" t="s">
        <v>108</v>
      </c>
      <c r="H34" s="94" t="s">
        <v>107</v>
      </c>
      <c r="I34" s="94" t="s">
        <v>106</v>
      </c>
      <c r="J34" s="94" t="s">
        <v>108</v>
      </c>
      <c r="K34" s="94" t="s">
        <v>107</v>
      </c>
      <c r="L34" s="94" t="s">
        <v>106</v>
      </c>
      <c r="M34" s="94" t="s">
        <v>108</v>
      </c>
      <c r="N34" s="94" t="s">
        <v>107</v>
      </c>
      <c r="O34" s="94" t="s">
        <v>106</v>
      </c>
    </row>
    <row r="35" spans="1:15" ht="15" hidden="1" customHeight="1" x14ac:dyDescent="0.25">
      <c r="A35" s="94">
        <v>4</v>
      </c>
      <c r="B35" s="94">
        <v>2</v>
      </c>
      <c r="C35" s="94">
        <v>0</v>
      </c>
      <c r="D35" s="94">
        <v>4</v>
      </c>
      <c r="E35" s="94">
        <v>2</v>
      </c>
      <c r="F35" s="94">
        <v>1</v>
      </c>
      <c r="G35" s="94">
        <v>4</v>
      </c>
      <c r="H35" s="94">
        <v>3</v>
      </c>
      <c r="I35" s="94">
        <v>0</v>
      </c>
      <c r="J35" s="94">
        <v>4</v>
      </c>
      <c r="K35" s="94">
        <v>3</v>
      </c>
      <c r="L35" s="94">
        <v>1</v>
      </c>
      <c r="M35" s="94">
        <v>4</v>
      </c>
      <c r="N35" s="94">
        <v>4</v>
      </c>
      <c r="O35" s="94">
        <v>0</v>
      </c>
    </row>
    <row r="36" spans="1:15" ht="15" hidden="1" customHeight="1" x14ac:dyDescent="0.25">
      <c r="A36" s="94" t="s">
        <v>108</v>
      </c>
      <c r="B36" s="94" t="s">
        <v>107</v>
      </c>
      <c r="C36" s="94" t="s">
        <v>106</v>
      </c>
      <c r="D36" s="94" t="s">
        <v>108</v>
      </c>
      <c r="E36" s="94" t="s">
        <v>107</v>
      </c>
      <c r="F36" s="94" t="s">
        <v>106</v>
      </c>
      <c r="G36" s="94" t="s">
        <v>108</v>
      </c>
      <c r="H36" s="94" t="s">
        <v>107</v>
      </c>
      <c r="I36" s="94" t="s">
        <v>106</v>
      </c>
      <c r="J36" s="94" t="s">
        <v>108</v>
      </c>
      <c r="K36" s="94" t="s">
        <v>107</v>
      </c>
      <c r="L36" s="94" t="s">
        <v>106</v>
      </c>
      <c r="M36" s="94" t="s">
        <v>108</v>
      </c>
      <c r="N36" s="94" t="s">
        <v>107</v>
      </c>
      <c r="O36" s="94" t="s">
        <v>106</v>
      </c>
    </row>
    <row r="37" spans="1:15" ht="15" hidden="1" customHeight="1" x14ac:dyDescent="0.25">
      <c r="A37" s="94">
        <v>5</v>
      </c>
      <c r="B37" s="94">
        <v>2</v>
      </c>
      <c r="C37" s="94">
        <v>0</v>
      </c>
      <c r="D37" s="94">
        <v>5</v>
      </c>
      <c r="E37" s="94">
        <v>2</v>
      </c>
      <c r="F37" s="94">
        <v>1</v>
      </c>
      <c r="G37" s="94">
        <v>5</v>
      </c>
      <c r="H37" s="94">
        <v>3</v>
      </c>
      <c r="I37" s="94">
        <v>0</v>
      </c>
      <c r="J37" s="94">
        <v>5</v>
      </c>
      <c r="K37" s="94">
        <v>3</v>
      </c>
      <c r="L37" s="94">
        <v>1</v>
      </c>
      <c r="M37" s="94">
        <v>5</v>
      </c>
      <c r="N37" s="94">
        <v>4</v>
      </c>
      <c r="O37" s="94">
        <v>0</v>
      </c>
    </row>
    <row r="38" spans="1:15" ht="15" hidden="1" customHeight="1" x14ac:dyDescent="0.25">
      <c r="A38" s="94" t="s">
        <v>108</v>
      </c>
      <c r="B38" s="94" t="s">
        <v>107</v>
      </c>
      <c r="C38" s="94" t="s">
        <v>106</v>
      </c>
      <c r="D38" s="94" t="s">
        <v>108</v>
      </c>
      <c r="E38" s="94" t="s">
        <v>107</v>
      </c>
      <c r="F38" s="94" t="s">
        <v>106</v>
      </c>
      <c r="G38" s="94" t="s">
        <v>108</v>
      </c>
      <c r="H38" s="94" t="s">
        <v>107</v>
      </c>
      <c r="I38" s="94" t="s">
        <v>106</v>
      </c>
      <c r="J38" s="94" t="s">
        <v>108</v>
      </c>
      <c r="K38" s="94" t="s">
        <v>107</v>
      </c>
      <c r="L38" s="94" t="s">
        <v>106</v>
      </c>
      <c r="M38" s="94" t="s">
        <v>108</v>
      </c>
      <c r="N38" s="94" t="s">
        <v>107</v>
      </c>
      <c r="O38" s="94" t="s">
        <v>106</v>
      </c>
    </row>
    <row r="39" spans="1:15" ht="15" hidden="1" customHeight="1" x14ac:dyDescent="0.25">
      <c r="A39" s="94">
        <v>6</v>
      </c>
      <c r="B39" s="94">
        <v>2</v>
      </c>
      <c r="C39" s="94">
        <v>0</v>
      </c>
      <c r="D39" s="94">
        <v>6</v>
      </c>
      <c r="E39" s="94">
        <v>2</v>
      </c>
      <c r="F39" s="94">
        <v>1</v>
      </c>
      <c r="G39" s="94">
        <v>6</v>
      </c>
      <c r="H39" s="94">
        <v>3</v>
      </c>
      <c r="I39" s="94">
        <v>0</v>
      </c>
      <c r="J39" s="94">
        <v>6</v>
      </c>
      <c r="K39" s="94">
        <v>3</v>
      </c>
      <c r="L39" s="94">
        <v>1</v>
      </c>
      <c r="M39" s="94">
        <v>6</v>
      </c>
      <c r="N39" s="94">
        <v>4</v>
      </c>
      <c r="O39" s="94">
        <v>0</v>
      </c>
    </row>
    <row r="40" spans="1:15" ht="15" hidden="1" customHeight="1" x14ac:dyDescent="0.25">
      <c r="A40" s="94" t="s">
        <v>108</v>
      </c>
      <c r="B40" s="94" t="s">
        <v>107</v>
      </c>
      <c r="C40" s="94" t="s">
        <v>106</v>
      </c>
      <c r="D40" s="94" t="s">
        <v>108</v>
      </c>
      <c r="E40" s="94" t="s">
        <v>107</v>
      </c>
      <c r="F40" s="94" t="s">
        <v>106</v>
      </c>
      <c r="G40" s="94" t="s">
        <v>108</v>
      </c>
      <c r="H40" s="94" t="s">
        <v>107</v>
      </c>
      <c r="I40" s="94" t="s">
        <v>106</v>
      </c>
      <c r="J40" s="94" t="s">
        <v>108</v>
      </c>
      <c r="K40" s="94" t="s">
        <v>107</v>
      </c>
      <c r="L40" s="94" t="s">
        <v>106</v>
      </c>
      <c r="M40" s="94" t="s">
        <v>108</v>
      </c>
      <c r="N40" s="94" t="s">
        <v>107</v>
      </c>
      <c r="O40" s="94" t="s">
        <v>106</v>
      </c>
    </row>
    <row r="41" spans="1:15" ht="15" hidden="1" customHeight="1" x14ac:dyDescent="0.25">
      <c r="A41" s="94">
        <v>7</v>
      </c>
      <c r="B41" s="94">
        <v>2</v>
      </c>
      <c r="C41" s="94">
        <v>0</v>
      </c>
      <c r="D41" s="94">
        <v>7</v>
      </c>
      <c r="E41" s="94">
        <v>2</v>
      </c>
      <c r="F41" s="94">
        <v>1</v>
      </c>
      <c r="G41" s="94">
        <v>7</v>
      </c>
      <c r="H41" s="94">
        <v>3</v>
      </c>
      <c r="I41" s="94">
        <v>0</v>
      </c>
      <c r="J41" s="94">
        <v>7</v>
      </c>
      <c r="K41" s="94">
        <v>3</v>
      </c>
      <c r="L41" s="94">
        <v>1</v>
      </c>
      <c r="M41" s="94">
        <v>7</v>
      </c>
      <c r="N41" s="94">
        <v>4</v>
      </c>
      <c r="O41" s="94">
        <v>0</v>
      </c>
    </row>
    <row r="42" spans="1:15" ht="15" hidden="1" customHeight="1" x14ac:dyDescent="0.25">
      <c r="A42" s="94" t="s">
        <v>108</v>
      </c>
      <c r="B42" s="94" t="s">
        <v>107</v>
      </c>
      <c r="C42" s="94" t="s">
        <v>106</v>
      </c>
      <c r="D42" s="94" t="s">
        <v>108</v>
      </c>
      <c r="E42" s="94" t="s">
        <v>107</v>
      </c>
      <c r="F42" s="94" t="s">
        <v>106</v>
      </c>
      <c r="G42" s="94" t="s">
        <v>108</v>
      </c>
      <c r="H42" s="94" t="s">
        <v>107</v>
      </c>
      <c r="I42" s="94" t="s">
        <v>106</v>
      </c>
      <c r="J42" s="94" t="s">
        <v>108</v>
      </c>
      <c r="K42" s="94" t="s">
        <v>107</v>
      </c>
      <c r="L42" s="94" t="s">
        <v>106</v>
      </c>
      <c r="M42" s="94" t="s">
        <v>108</v>
      </c>
      <c r="N42" s="94" t="s">
        <v>107</v>
      </c>
      <c r="O42" s="94" t="s">
        <v>106</v>
      </c>
    </row>
    <row r="43" spans="1:15" ht="15" hidden="1" customHeight="1" x14ac:dyDescent="0.25">
      <c r="A43" s="94">
        <v>8</v>
      </c>
      <c r="B43" s="94">
        <v>2</v>
      </c>
      <c r="C43" s="94">
        <v>0</v>
      </c>
      <c r="D43" s="94">
        <v>8</v>
      </c>
      <c r="E43" s="94">
        <v>2</v>
      </c>
      <c r="F43" s="94">
        <v>1</v>
      </c>
      <c r="G43" s="94">
        <v>8</v>
      </c>
      <c r="H43" s="94">
        <v>3</v>
      </c>
      <c r="I43" s="94">
        <v>0</v>
      </c>
      <c r="J43" s="94">
        <v>8</v>
      </c>
      <c r="K43" s="94">
        <v>3</v>
      </c>
      <c r="L43" s="94">
        <v>1</v>
      </c>
      <c r="M43" s="94">
        <v>8</v>
      </c>
      <c r="N43" s="94">
        <v>4</v>
      </c>
      <c r="O43" s="94">
        <v>0</v>
      </c>
    </row>
    <row r="44" spans="1:15" ht="15" hidden="1" customHeight="1" x14ac:dyDescent="0.25">
      <c r="A44" s="94" t="s">
        <v>108</v>
      </c>
      <c r="B44" s="94" t="s">
        <v>107</v>
      </c>
      <c r="C44" s="94" t="s">
        <v>106</v>
      </c>
      <c r="D44" s="94" t="s">
        <v>108</v>
      </c>
      <c r="E44" s="94" t="s">
        <v>107</v>
      </c>
      <c r="F44" s="94" t="s">
        <v>106</v>
      </c>
      <c r="G44" s="94" t="s">
        <v>108</v>
      </c>
      <c r="H44" s="94" t="s">
        <v>107</v>
      </c>
      <c r="I44" s="94" t="s">
        <v>106</v>
      </c>
      <c r="J44" s="94" t="s">
        <v>108</v>
      </c>
      <c r="K44" s="94" t="s">
        <v>107</v>
      </c>
      <c r="L44" s="94" t="s">
        <v>106</v>
      </c>
      <c r="M44" s="94" t="s">
        <v>108</v>
      </c>
      <c r="N44" s="94" t="s">
        <v>107</v>
      </c>
      <c r="O44" s="94" t="s">
        <v>106</v>
      </c>
    </row>
    <row r="45" spans="1:15" ht="15" hidden="1" customHeight="1" x14ac:dyDescent="0.25">
      <c r="A45" s="94">
        <v>9</v>
      </c>
      <c r="B45" s="94">
        <v>2</v>
      </c>
      <c r="C45" s="94">
        <v>0</v>
      </c>
      <c r="D45" s="94">
        <v>9</v>
      </c>
      <c r="E45" s="94">
        <v>2</v>
      </c>
      <c r="F45" s="94">
        <v>1</v>
      </c>
      <c r="G45" s="94">
        <v>9</v>
      </c>
      <c r="H45" s="94">
        <v>3</v>
      </c>
      <c r="I45" s="94">
        <v>0</v>
      </c>
      <c r="J45" s="94">
        <v>9</v>
      </c>
      <c r="K45" s="94">
        <v>3</v>
      </c>
      <c r="L45" s="94">
        <v>1</v>
      </c>
      <c r="M45" s="94">
        <v>9</v>
      </c>
      <c r="N45" s="94">
        <v>4</v>
      </c>
      <c r="O45" s="94">
        <v>0</v>
      </c>
    </row>
    <row r="46" spans="1:15" ht="15" hidden="1" customHeight="1" x14ac:dyDescent="0.25">
      <c r="A46" s="94" t="s">
        <v>108</v>
      </c>
      <c r="B46" s="94" t="s">
        <v>107</v>
      </c>
      <c r="C46" s="94" t="s">
        <v>106</v>
      </c>
      <c r="D46" s="94" t="s">
        <v>108</v>
      </c>
      <c r="E46" s="94" t="s">
        <v>107</v>
      </c>
      <c r="F46" s="94" t="s">
        <v>106</v>
      </c>
      <c r="G46" s="94" t="s">
        <v>108</v>
      </c>
      <c r="H46" s="94" t="s">
        <v>107</v>
      </c>
      <c r="I46" s="94" t="s">
        <v>106</v>
      </c>
      <c r="J46" s="94" t="s">
        <v>108</v>
      </c>
      <c r="K46" s="94" t="s">
        <v>107</v>
      </c>
      <c r="L46" s="94" t="s">
        <v>106</v>
      </c>
      <c r="M46" s="94" t="s">
        <v>108</v>
      </c>
      <c r="N46" s="94" t="s">
        <v>107</v>
      </c>
      <c r="O46" s="94" t="s">
        <v>106</v>
      </c>
    </row>
    <row r="47" spans="1:15" ht="15" hidden="1" customHeight="1" x14ac:dyDescent="0.25">
      <c r="A47" s="94">
        <v>10</v>
      </c>
      <c r="B47" s="94">
        <v>2</v>
      </c>
      <c r="C47" s="94">
        <v>0</v>
      </c>
      <c r="D47" s="94">
        <v>10</v>
      </c>
      <c r="E47" s="94">
        <v>2</v>
      </c>
      <c r="F47" s="94">
        <v>1</v>
      </c>
      <c r="G47" s="94">
        <v>10</v>
      </c>
      <c r="H47" s="94">
        <v>3</v>
      </c>
      <c r="I47" s="94">
        <v>0</v>
      </c>
      <c r="J47" s="94">
        <v>10</v>
      </c>
      <c r="K47" s="94">
        <v>3</v>
      </c>
      <c r="L47" s="94">
        <v>1</v>
      </c>
      <c r="M47" s="94">
        <v>10</v>
      </c>
      <c r="N47" s="94">
        <v>4</v>
      </c>
      <c r="O47" s="94">
        <v>0</v>
      </c>
    </row>
    <row r="48" spans="1:15" ht="15" hidden="1" customHeight="1" x14ac:dyDescent="0.25">
      <c r="A48" s="94" t="s">
        <v>108</v>
      </c>
      <c r="B48" s="94" t="s">
        <v>107</v>
      </c>
      <c r="C48" s="94" t="s">
        <v>106</v>
      </c>
      <c r="D48" s="94" t="s">
        <v>108</v>
      </c>
      <c r="E48" s="94" t="s">
        <v>107</v>
      </c>
      <c r="F48" s="94" t="s">
        <v>106</v>
      </c>
      <c r="G48" s="94" t="s">
        <v>108</v>
      </c>
      <c r="H48" s="94" t="s">
        <v>107</v>
      </c>
      <c r="I48" s="94" t="s">
        <v>106</v>
      </c>
      <c r="J48" s="94" t="s">
        <v>108</v>
      </c>
      <c r="K48" s="94" t="s">
        <v>107</v>
      </c>
      <c r="L48" s="94" t="s">
        <v>106</v>
      </c>
      <c r="M48" s="94" t="s">
        <v>108</v>
      </c>
      <c r="N48" s="94" t="s">
        <v>107</v>
      </c>
      <c r="O48" s="94" t="s">
        <v>106</v>
      </c>
    </row>
    <row r="49" spans="1:15" ht="15" hidden="1" customHeight="1" x14ac:dyDescent="0.25">
      <c r="A49" s="94">
        <v>11</v>
      </c>
      <c r="B49" s="94">
        <v>2</v>
      </c>
      <c r="C49" s="94">
        <v>0</v>
      </c>
      <c r="D49" s="94">
        <v>11</v>
      </c>
      <c r="E49" s="94">
        <v>2</v>
      </c>
      <c r="F49" s="94">
        <v>1</v>
      </c>
      <c r="G49" s="94">
        <v>11</v>
      </c>
      <c r="H49" s="94">
        <v>3</v>
      </c>
      <c r="I49" s="94">
        <v>0</v>
      </c>
      <c r="J49" s="94">
        <v>11</v>
      </c>
      <c r="K49" s="94">
        <v>3</v>
      </c>
      <c r="L49" s="94">
        <v>1</v>
      </c>
      <c r="M49" s="94">
        <v>11</v>
      </c>
      <c r="N49" s="94">
        <v>4</v>
      </c>
      <c r="O49" s="94">
        <v>0</v>
      </c>
    </row>
    <row r="50" spans="1:15" ht="15" hidden="1" customHeight="1" x14ac:dyDescent="0.25">
      <c r="A50" s="94" t="s">
        <v>108</v>
      </c>
      <c r="B50" s="94" t="s">
        <v>107</v>
      </c>
      <c r="C50" s="94" t="s">
        <v>106</v>
      </c>
      <c r="D50" s="94" t="s">
        <v>108</v>
      </c>
      <c r="E50" s="94" t="s">
        <v>107</v>
      </c>
      <c r="F50" s="94" t="s">
        <v>106</v>
      </c>
      <c r="G50" s="94" t="s">
        <v>108</v>
      </c>
      <c r="H50" s="94" t="s">
        <v>107</v>
      </c>
      <c r="I50" s="94" t="s">
        <v>106</v>
      </c>
      <c r="J50" s="94" t="s">
        <v>108</v>
      </c>
      <c r="K50" s="94" t="s">
        <v>107</v>
      </c>
      <c r="L50" s="94" t="s">
        <v>106</v>
      </c>
      <c r="M50" s="94" t="s">
        <v>108</v>
      </c>
      <c r="N50" s="94" t="s">
        <v>107</v>
      </c>
      <c r="O50" s="94" t="s">
        <v>106</v>
      </c>
    </row>
    <row r="51" spans="1:15" ht="15" hidden="1" customHeight="1" x14ac:dyDescent="0.25">
      <c r="A51" s="94">
        <v>12</v>
      </c>
      <c r="B51" s="94">
        <v>2</v>
      </c>
      <c r="C51" s="94">
        <v>0</v>
      </c>
      <c r="D51" s="94">
        <v>12</v>
      </c>
      <c r="E51" s="94">
        <v>2</v>
      </c>
      <c r="F51" s="94">
        <v>1</v>
      </c>
      <c r="G51" s="94">
        <v>12</v>
      </c>
      <c r="H51" s="94">
        <v>3</v>
      </c>
      <c r="I51" s="94">
        <v>0</v>
      </c>
      <c r="J51" s="94">
        <v>12</v>
      </c>
      <c r="K51" s="94">
        <v>3</v>
      </c>
      <c r="L51" s="94">
        <v>1</v>
      </c>
      <c r="M51" s="94">
        <v>12</v>
      </c>
      <c r="N51" s="94">
        <v>4</v>
      </c>
      <c r="O51" s="94">
        <v>0</v>
      </c>
    </row>
    <row r="52" spans="1:15" ht="15" hidden="1" customHeight="1" x14ac:dyDescent="0.25">
      <c r="A52" s="94" t="s">
        <v>108</v>
      </c>
      <c r="B52" s="94" t="s">
        <v>107</v>
      </c>
      <c r="C52" s="94" t="s">
        <v>106</v>
      </c>
      <c r="D52" s="94" t="s">
        <v>108</v>
      </c>
      <c r="E52" s="94" t="s">
        <v>107</v>
      </c>
      <c r="F52" s="94" t="s">
        <v>106</v>
      </c>
      <c r="G52" s="94" t="s">
        <v>108</v>
      </c>
      <c r="H52" s="94" t="s">
        <v>107</v>
      </c>
      <c r="I52" s="94" t="s">
        <v>106</v>
      </c>
      <c r="J52" s="94" t="s">
        <v>108</v>
      </c>
      <c r="K52" s="94" t="s">
        <v>107</v>
      </c>
      <c r="L52" s="94" t="s">
        <v>106</v>
      </c>
      <c r="M52" s="94" t="s">
        <v>108</v>
      </c>
      <c r="N52" s="94" t="s">
        <v>107</v>
      </c>
      <c r="O52" s="94" t="s">
        <v>106</v>
      </c>
    </row>
    <row r="53" spans="1:15" ht="15" hidden="1" customHeight="1" x14ac:dyDescent="0.25">
      <c r="A53" s="94">
        <v>13</v>
      </c>
      <c r="B53" s="94">
        <v>2</v>
      </c>
      <c r="C53" s="94">
        <v>0</v>
      </c>
      <c r="D53" s="94">
        <v>13</v>
      </c>
      <c r="E53" s="94">
        <v>2</v>
      </c>
      <c r="F53" s="94">
        <v>1</v>
      </c>
      <c r="G53" s="94">
        <v>13</v>
      </c>
      <c r="H53" s="94">
        <v>3</v>
      </c>
      <c r="I53" s="94">
        <v>0</v>
      </c>
      <c r="J53" s="94">
        <v>13</v>
      </c>
      <c r="K53" s="94">
        <v>3</v>
      </c>
      <c r="L53" s="94">
        <v>1</v>
      </c>
      <c r="M53" s="94">
        <v>13</v>
      </c>
      <c r="N53" s="94">
        <v>4</v>
      </c>
      <c r="O53" s="94">
        <v>0</v>
      </c>
    </row>
    <row r="54" spans="1:15" ht="15" hidden="1" customHeight="1" x14ac:dyDescent="0.25">
      <c r="A54" s="94" t="s">
        <v>108</v>
      </c>
      <c r="B54" s="94" t="s">
        <v>107</v>
      </c>
      <c r="C54" s="94" t="s">
        <v>106</v>
      </c>
      <c r="D54" s="94" t="s">
        <v>108</v>
      </c>
      <c r="E54" s="94" t="s">
        <v>107</v>
      </c>
      <c r="F54" s="94" t="s">
        <v>106</v>
      </c>
      <c r="G54" s="94" t="s">
        <v>108</v>
      </c>
      <c r="H54" s="94" t="s">
        <v>107</v>
      </c>
      <c r="I54" s="94" t="s">
        <v>106</v>
      </c>
      <c r="J54" s="94" t="s">
        <v>108</v>
      </c>
      <c r="K54" s="94" t="s">
        <v>107</v>
      </c>
      <c r="L54" s="94" t="s">
        <v>106</v>
      </c>
      <c r="M54" s="94" t="s">
        <v>108</v>
      </c>
      <c r="N54" s="94" t="s">
        <v>107</v>
      </c>
      <c r="O54" s="94" t="s">
        <v>106</v>
      </c>
    </row>
    <row r="55" spans="1:15" ht="15" hidden="1" customHeight="1" x14ac:dyDescent="0.25">
      <c r="A55" s="94">
        <v>14</v>
      </c>
      <c r="B55" s="94">
        <v>2</v>
      </c>
      <c r="C55" s="94">
        <v>0</v>
      </c>
      <c r="D55" s="94">
        <v>14</v>
      </c>
      <c r="E55" s="94">
        <v>2</v>
      </c>
      <c r="F55" s="94">
        <v>1</v>
      </c>
      <c r="G55" s="94">
        <v>14</v>
      </c>
      <c r="H55" s="94">
        <v>3</v>
      </c>
      <c r="I55" s="94">
        <v>0</v>
      </c>
      <c r="J55" s="94">
        <v>14</v>
      </c>
      <c r="K55" s="94">
        <v>3</v>
      </c>
      <c r="L55" s="94">
        <v>1</v>
      </c>
      <c r="M55" s="94">
        <v>14</v>
      </c>
      <c r="N55" s="94">
        <v>4</v>
      </c>
      <c r="O55" s="94">
        <v>0</v>
      </c>
    </row>
    <row r="56" spans="1:15" ht="15" hidden="1" customHeight="1" x14ac:dyDescent="0.25">
      <c r="A56" s="94" t="s">
        <v>108</v>
      </c>
      <c r="B56" s="94" t="s">
        <v>107</v>
      </c>
      <c r="C56" s="94" t="s">
        <v>106</v>
      </c>
      <c r="D56" s="94" t="s">
        <v>108</v>
      </c>
      <c r="E56" s="94" t="s">
        <v>107</v>
      </c>
      <c r="F56" s="94" t="s">
        <v>106</v>
      </c>
      <c r="G56" s="94" t="s">
        <v>108</v>
      </c>
      <c r="H56" s="94" t="s">
        <v>107</v>
      </c>
      <c r="I56" s="94" t="s">
        <v>106</v>
      </c>
      <c r="J56" s="94" t="s">
        <v>108</v>
      </c>
      <c r="K56" s="94" t="s">
        <v>107</v>
      </c>
      <c r="L56" s="94" t="s">
        <v>106</v>
      </c>
      <c r="M56" s="94" t="s">
        <v>108</v>
      </c>
      <c r="N56" s="94" t="s">
        <v>107</v>
      </c>
      <c r="O56" s="94" t="s">
        <v>106</v>
      </c>
    </row>
    <row r="57" spans="1:15" ht="15" hidden="1" customHeight="1" x14ac:dyDescent="0.25">
      <c r="A57" s="94">
        <v>15</v>
      </c>
      <c r="B57" s="94">
        <v>2</v>
      </c>
      <c r="C57" s="94">
        <v>0</v>
      </c>
      <c r="D57" s="94">
        <v>15</v>
      </c>
      <c r="E57" s="94">
        <v>2</v>
      </c>
      <c r="F57" s="94">
        <v>1</v>
      </c>
      <c r="G57" s="94">
        <v>15</v>
      </c>
      <c r="H57" s="94">
        <v>3</v>
      </c>
      <c r="I57" s="94">
        <v>0</v>
      </c>
      <c r="J57" s="94">
        <v>15</v>
      </c>
      <c r="K57" s="94">
        <v>3</v>
      </c>
      <c r="L57" s="94">
        <v>1</v>
      </c>
      <c r="M57" s="94">
        <v>15</v>
      </c>
      <c r="N57" s="94">
        <v>4</v>
      </c>
      <c r="O57" s="94">
        <v>0</v>
      </c>
    </row>
    <row r="58" spans="1:15" ht="15" hidden="1" customHeight="1" x14ac:dyDescent="0.25">
      <c r="A58" s="94" t="s">
        <v>108</v>
      </c>
      <c r="B58" s="94" t="s">
        <v>107</v>
      </c>
      <c r="C58" s="94" t="s">
        <v>106</v>
      </c>
      <c r="D58" s="94" t="s">
        <v>108</v>
      </c>
      <c r="E58" s="94" t="s">
        <v>107</v>
      </c>
      <c r="F58" s="94" t="s">
        <v>106</v>
      </c>
      <c r="G58" s="94" t="s">
        <v>108</v>
      </c>
      <c r="H58" s="94" t="s">
        <v>107</v>
      </c>
      <c r="I58" s="94" t="s">
        <v>106</v>
      </c>
      <c r="J58" s="94" t="s">
        <v>108</v>
      </c>
      <c r="K58" s="94" t="s">
        <v>107</v>
      </c>
      <c r="L58" s="94" t="s">
        <v>106</v>
      </c>
      <c r="M58" s="94" t="s">
        <v>108</v>
      </c>
      <c r="N58" s="94" t="s">
        <v>107</v>
      </c>
      <c r="O58" s="94" t="s">
        <v>106</v>
      </c>
    </row>
    <row r="59" spans="1:15" ht="15" hidden="1" customHeight="1" x14ac:dyDescent="0.25">
      <c r="A59" s="94">
        <v>16</v>
      </c>
      <c r="B59" s="94">
        <v>2</v>
      </c>
      <c r="C59" s="94">
        <v>0</v>
      </c>
      <c r="D59" s="94">
        <v>16</v>
      </c>
      <c r="E59" s="94">
        <v>2</v>
      </c>
      <c r="F59" s="94">
        <v>1</v>
      </c>
      <c r="G59" s="94">
        <v>16</v>
      </c>
      <c r="H59" s="94">
        <v>3</v>
      </c>
      <c r="I59" s="94">
        <v>0</v>
      </c>
      <c r="J59" s="94">
        <v>16</v>
      </c>
      <c r="K59" s="94">
        <v>3</v>
      </c>
      <c r="L59" s="94">
        <v>1</v>
      </c>
      <c r="M59" s="94">
        <v>16</v>
      </c>
      <c r="N59" s="94">
        <v>4</v>
      </c>
      <c r="O59" s="94">
        <v>0</v>
      </c>
    </row>
    <row r="60" spans="1:15" ht="15" hidden="1" customHeight="1" x14ac:dyDescent="0.25">
      <c r="A60" s="94" t="s">
        <v>108</v>
      </c>
      <c r="B60" s="94" t="s">
        <v>107</v>
      </c>
      <c r="C60" s="94" t="s">
        <v>106</v>
      </c>
      <c r="D60" s="94" t="s">
        <v>108</v>
      </c>
      <c r="E60" s="94" t="s">
        <v>107</v>
      </c>
      <c r="F60" s="94" t="s">
        <v>106</v>
      </c>
      <c r="G60" s="94" t="s">
        <v>108</v>
      </c>
      <c r="H60" s="94" t="s">
        <v>107</v>
      </c>
      <c r="I60" s="94" t="s">
        <v>106</v>
      </c>
      <c r="J60" s="94" t="s">
        <v>108</v>
      </c>
      <c r="K60" s="94" t="s">
        <v>107</v>
      </c>
      <c r="L60" s="94" t="s">
        <v>106</v>
      </c>
      <c r="M60" s="94" t="s">
        <v>108</v>
      </c>
      <c r="N60" s="94" t="s">
        <v>107</v>
      </c>
      <c r="O60" s="94" t="s">
        <v>106</v>
      </c>
    </row>
    <row r="61" spans="1:15" ht="15" hidden="1" customHeight="1" x14ac:dyDescent="0.25">
      <c r="A61" s="94">
        <v>17</v>
      </c>
      <c r="B61" s="94">
        <v>2</v>
      </c>
      <c r="C61" s="94">
        <v>0</v>
      </c>
      <c r="D61" s="94">
        <v>17</v>
      </c>
      <c r="E61" s="94">
        <v>2</v>
      </c>
      <c r="F61" s="94">
        <v>1</v>
      </c>
      <c r="G61" s="94">
        <v>17</v>
      </c>
      <c r="H61" s="94">
        <v>3</v>
      </c>
      <c r="I61" s="94">
        <v>0</v>
      </c>
      <c r="J61" s="94">
        <v>17</v>
      </c>
      <c r="K61" s="94">
        <v>3</v>
      </c>
      <c r="L61" s="94">
        <v>1</v>
      </c>
      <c r="M61" s="94">
        <v>17</v>
      </c>
      <c r="N61" s="94">
        <v>4</v>
      </c>
      <c r="O61" s="94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4" t="s">
        <v>105</v>
      </c>
      <c r="B64" s="94" t="s">
        <v>27</v>
      </c>
      <c r="C64" s="94" t="s">
        <v>105</v>
      </c>
      <c r="D64" s="94" t="s">
        <v>27</v>
      </c>
      <c r="E64" s="94" t="s">
        <v>105</v>
      </c>
      <c r="F64" s="94" t="s">
        <v>27</v>
      </c>
      <c r="H64" s="95" t="s">
        <v>104</v>
      </c>
      <c r="I64" s="95" t="s">
        <v>0</v>
      </c>
      <c r="J64" s="95" t="s">
        <v>104</v>
      </c>
      <c r="K64" s="95" t="s">
        <v>0</v>
      </c>
      <c r="L64" s="95" t="s">
        <v>104</v>
      </c>
      <c r="M64" s="95" t="s">
        <v>0</v>
      </c>
      <c r="N64" s="95" t="s">
        <v>104</v>
      </c>
      <c r="O64" s="95" t="s">
        <v>0</v>
      </c>
    </row>
    <row r="65" spans="1:15" ht="15" hidden="1" customHeight="1" x14ac:dyDescent="0.25">
      <c r="A65" s="94">
        <v>1</v>
      </c>
      <c r="B65" s="94">
        <v>1</v>
      </c>
      <c r="C65" s="94">
        <v>2</v>
      </c>
      <c r="D65" s="94">
        <v>1</v>
      </c>
      <c r="E65" s="94">
        <v>3</v>
      </c>
      <c r="F65" s="94">
        <v>1</v>
      </c>
      <c r="H65" s="94">
        <v>1</v>
      </c>
      <c r="I65" s="94">
        <v>1</v>
      </c>
      <c r="J65" s="94">
        <v>2</v>
      </c>
      <c r="K65" s="94">
        <v>1</v>
      </c>
      <c r="L65" s="94">
        <v>3</v>
      </c>
      <c r="M65" s="94">
        <v>1</v>
      </c>
      <c r="N65" s="94">
        <v>4</v>
      </c>
      <c r="O65" s="94">
        <v>1</v>
      </c>
    </row>
    <row r="66" spans="1:15" ht="15" hidden="1" customHeight="1" x14ac:dyDescent="0.25">
      <c r="A66" s="94" t="s">
        <v>105</v>
      </c>
      <c r="B66" s="94" t="s">
        <v>27</v>
      </c>
      <c r="C66" s="94" t="s">
        <v>105</v>
      </c>
      <c r="D66" s="94" t="s">
        <v>27</v>
      </c>
      <c r="E66" s="94" t="s">
        <v>105</v>
      </c>
      <c r="F66" s="94" t="s">
        <v>27</v>
      </c>
      <c r="H66" s="95" t="s">
        <v>104</v>
      </c>
      <c r="I66" s="95" t="s">
        <v>0</v>
      </c>
      <c r="J66" s="95" t="s">
        <v>104</v>
      </c>
      <c r="K66" s="95" t="s">
        <v>0</v>
      </c>
      <c r="L66" s="95" t="s">
        <v>104</v>
      </c>
      <c r="M66" s="95" t="s">
        <v>0</v>
      </c>
      <c r="N66" s="95" t="s">
        <v>104</v>
      </c>
      <c r="O66" s="95" t="s">
        <v>0</v>
      </c>
    </row>
    <row r="67" spans="1:15" ht="15" hidden="1" customHeight="1" x14ac:dyDescent="0.25">
      <c r="A67" s="94">
        <v>1</v>
      </c>
      <c r="B67" s="94">
        <v>2</v>
      </c>
      <c r="C67" s="94">
        <v>2</v>
      </c>
      <c r="D67" s="94">
        <v>2</v>
      </c>
      <c r="E67" s="94">
        <v>3</v>
      </c>
      <c r="F67" s="94">
        <v>2</v>
      </c>
      <c r="H67" s="94">
        <v>1</v>
      </c>
      <c r="I67" s="94">
        <v>2</v>
      </c>
      <c r="J67" s="94">
        <v>2</v>
      </c>
      <c r="K67" s="94">
        <v>2</v>
      </c>
      <c r="L67" s="94">
        <v>3</v>
      </c>
      <c r="M67" s="94">
        <v>2</v>
      </c>
      <c r="N67" s="94">
        <v>4</v>
      </c>
      <c r="O67" s="94">
        <v>2</v>
      </c>
    </row>
    <row r="68" spans="1:15" ht="15" hidden="1" customHeight="1" x14ac:dyDescent="0.25">
      <c r="A68" s="94" t="s">
        <v>105</v>
      </c>
      <c r="B68" s="94" t="s">
        <v>27</v>
      </c>
      <c r="C68" s="94" t="s">
        <v>105</v>
      </c>
      <c r="D68" s="94" t="s">
        <v>27</v>
      </c>
      <c r="E68" s="94" t="s">
        <v>105</v>
      </c>
      <c r="F68" s="94" t="s">
        <v>27</v>
      </c>
      <c r="H68" s="95" t="s">
        <v>104</v>
      </c>
      <c r="I68" s="95" t="s">
        <v>0</v>
      </c>
      <c r="J68" s="95" t="s">
        <v>104</v>
      </c>
      <c r="K68" s="95" t="s">
        <v>0</v>
      </c>
      <c r="L68" s="95" t="s">
        <v>104</v>
      </c>
      <c r="M68" s="95" t="s">
        <v>0</v>
      </c>
      <c r="N68" s="95" t="s">
        <v>104</v>
      </c>
      <c r="O68" s="95" t="s">
        <v>0</v>
      </c>
    </row>
    <row r="69" spans="1:15" ht="15" hidden="1" customHeight="1" x14ac:dyDescent="0.25">
      <c r="A69" s="94">
        <v>1</v>
      </c>
      <c r="B69" s="94">
        <v>3</v>
      </c>
      <c r="C69" s="94">
        <v>2</v>
      </c>
      <c r="D69" s="94">
        <v>3</v>
      </c>
      <c r="E69" s="94">
        <v>3</v>
      </c>
      <c r="F69" s="94">
        <v>3</v>
      </c>
      <c r="H69" s="94">
        <v>1</v>
      </c>
      <c r="I69" s="94">
        <v>3</v>
      </c>
      <c r="J69" s="94">
        <v>2</v>
      </c>
      <c r="K69" s="94">
        <v>3</v>
      </c>
      <c r="L69" s="94">
        <v>3</v>
      </c>
      <c r="M69" s="94">
        <v>3</v>
      </c>
      <c r="N69" s="94">
        <v>4</v>
      </c>
      <c r="O69" s="94">
        <v>3</v>
      </c>
    </row>
    <row r="70" spans="1:15" ht="15" hidden="1" customHeight="1" x14ac:dyDescent="0.25">
      <c r="A70" s="94" t="s">
        <v>105</v>
      </c>
      <c r="B70" s="94" t="s">
        <v>27</v>
      </c>
      <c r="C70" s="94" t="s">
        <v>105</v>
      </c>
      <c r="D70" s="94" t="s">
        <v>27</v>
      </c>
      <c r="E70" s="94" t="s">
        <v>105</v>
      </c>
      <c r="F70" s="94" t="s">
        <v>27</v>
      </c>
      <c r="H70" s="95" t="s">
        <v>104</v>
      </c>
      <c r="I70" s="95" t="s">
        <v>0</v>
      </c>
      <c r="J70" s="95" t="s">
        <v>104</v>
      </c>
      <c r="K70" s="95" t="s">
        <v>0</v>
      </c>
      <c r="L70" s="95" t="s">
        <v>104</v>
      </c>
      <c r="M70" s="95" t="s">
        <v>0</v>
      </c>
      <c r="N70" s="95" t="s">
        <v>104</v>
      </c>
      <c r="O70" s="95" t="s">
        <v>0</v>
      </c>
    </row>
    <row r="71" spans="1:15" ht="15" hidden="1" customHeight="1" x14ac:dyDescent="0.25">
      <c r="A71" s="94">
        <v>1</v>
      </c>
      <c r="B71" s="94">
        <v>4</v>
      </c>
      <c r="C71" s="94">
        <v>2</v>
      </c>
      <c r="D71" s="94">
        <v>4</v>
      </c>
      <c r="E71" s="94">
        <v>3</v>
      </c>
      <c r="F71" s="94">
        <v>4</v>
      </c>
      <c r="H71" s="94">
        <v>1</v>
      </c>
      <c r="I71" s="94">
        <v>4</v>
      </c>
      <c r="J71" s="94">
        <v>2</v>
      </c>
      <c r="K71" s="94">
        <v>4</v>
      </c>
      <c r="L71" s="94">
        <v>3</v>
      </c>
      <c r="M71" s="94">
        <v>4</v>
      </c>
      <c r="N71" s="94">
        <v>4</v>
      </c>
      <c r="O71" s="94">
        <v>4</v>
      </c>
    </row>
    <row r="72" spans="1:15" ht="15" hidden="1" customHeight="1" x14ac:dyDescent="0.25">
      <c r="A72" s="94" t="s">
        <v>105</v>
      </c>
      <c r="B72" s="94" t="s">
        <v>27</v>
      </c>
      <c r="C72" s="94" t="s">
        <v>105</v>
      </c>
      <c r="D72" s="94" t="s">
        <v>27</v>
      </c>
      <c r="E72" s="94" t="s">
        <v>105</v>
      </c>
      <c r="F72" s="94" t="s">
        <v>27</v>
      </c>
      <c r="H72" s="95" t="s">
        <v>104</v>
      </c>
      <c r="I72" s="95" t="s">
        <v>0</v>
      </c>
      <c r="J72" s="95" t="s">
        <v>104</v>
      </c>
      <c r="K72" s="95" t="s">
        <v>0</v>
      </c>
      <c r="L72" s="95" t="s">
        <v>104</v>
      </c>
      <c r="M72" s="95" t="s">
        <v>0</v>
      </c>
      <c r="N72" s="95" t="s">
        <v>104</v>
      </c>
      <c r="O72" s="95" t="s">
        <v>0</v>
      </c>
    </row>
    <row r="73" spans="1:15" ht="15" hidden="1" customHeight="1" x14ac:dyDescent="0.25">
      <c r="A73" s="94">
        <v>1</v>
      </c>
      <c r="B73" s="94">
        <v>5</v>
      </c>
      <c r="C73" s="94">
        <v>2</v>
      </c>
      <c r="D73" s="94">
        <v>5</v>
      </c>
      <c r="E73" s="94">
        <v>3</v>
      </c>
      <c r="F73" s="94">
        <v>5</v>
      </c>
      <c r="H73" s="94">
        <v>1</v>
      </c>
      <c r="I73" s="94">
        <v>5</v>
      </c>
      <c r="J73" s="94">
        <v>2</v>
      </c>
      <c r="K73" s="94">
        <v>5</v>
      </c>
      <c r="L73" s="94">
        <v>3</v>
      </c>
      <c r="M73" s="94">
        <v>5</v>
      </c>
      <c r="N73" s="94">
        <v>4</v>
      </c>
      <c r="O73" s="94">
        <v>5</v>
      </c>
    </row>
    <row r="74" spans="1:15" ht="15" hidden="1" customHeight="1" x14ac:dyDescent="0.25">
      <c r="A74" s="94" t="s">
        <v>105</v>
      </c>
      <c r="B74" s="94" t="s">
        <v>27</v>
      </c>
      <c r="C74" s="94" t="s">
        <v>105</v>
      </c>
      <c r="D74" s="94" t="s">
        <v>27</v>
      </c>
      <c r="E74" s="94" t="s">
        <v>105</v>
      </c>
      <c r="F74" s="94" t="s">
        <v>27</v>
      </c>
      <c r="H74" s="95" t="s">
        <v>104</v>
      </c>
      <c r="I74" s="95" t="s">
        <v>0</v>
      </c>
      <c r="J74" s="95" t="s">
        <v>104</v>
      </c>
      <c r="K74" s="95" t="s">
        <v>0</v>
      </c>
      <c r="L74" s="95" t="s">
        <v>104</v>
      </c>
      <c r="M74" s="95" t="s">
        <v>0</v>
      </c>
      <c r="N74" s="95" t="s">
        <v>104</v>
      </c>
      <c r="O74" s="95" t="s">
        <v>0</v>
      </c>
    </row>
    <row r="75" spans="1:15" ht="15" hidden="1" customHeight="1" x14ac:dyDescent="0.25">
      <c r="A75" s="94">
        <v>1</v>
      </c>
      <c r="B75" s="94">
        <v>6</v>
      </c>
      <c r="C75" s="94">
        <v>2</v>
      </c>
      <c r="D75" s="94">
        <v>6</v>
      </c>
      <c r="E75" s="94">
        <v>3</v>
      </c>
      <c r="F75" s="94">
        <v>6</v>
      </c>
      <c r="H75" s="94">
        <v>1</v>
      </c>
      <c r="I75" s="94">
        <v>6</v>
      </c>
      <c r="J75" s="94">
        <v>2</v>
      </c>
      <c r="K75" s="94">
        <v>6</v>
      </c>
      <c r="L75" s="94">
        <v>3</v>
      </c>
      <c r="M75" s="94">
        <v>6</v>
      </c>
      <c r="N75" s="94">
        <v>4</v>
      </c>
      <c r="O75" s="94">
        <v>6</v>
      </c>
    </row>
    <row r="76" spans="1:15" ht="15" hidden="1" customHeight="1" x14ac:dyDescent="0.25">
      <c r="A76" s="94" t="s">
        <v>105</v>
      </c>
      <c r="B76" s="94" t="s">
        <v>27</v>
      </c>
      <c r="C76" s="94" t="s">
        <v>105</v>
      </c>
      <c r="D76" s="94" t="s">
        <v>27</v>
      </c>
      <c r="E76" s="94" t="s">
        <v>105</v>
      </c>
      <c r="F76" s="94" t="s">
        <v>27</v>
      </c>
      <c r="H76" s="95" t="s">
        <v>104</v>
      </c>
      <c r="I76" s="95" t="s">
        <v>0</v>
      </c>
      <c r="J76" s="95" t="s">
        <v>104</v>
      </c>
      <c r="K76" s="95" t="s">
        <v>0</v>
      </c>
      <c r="L76" s="95" t="s">
        <v>104</v>
      </c>
      <c r="M76" s="95" t="s">
        <v>0</v>
      </c>
      <c r="N76" s="95" t="s">
        <v>104</v>
      </c>
      <c r="O76" s="95" t="s">
        <v>0</v>
      </c>
    </row>
    <row r="77" spans="1:15" ht="15" hidden="1" customHeight="1" x14ac:dyDescent="0.25">
      <c r="A77" s="94">
        <v>1</v>
      </c>
      <c r="B77" s="94">
        <v>7</v>
      </c>
      <c r="C77" s="94">
        <v>2</v>
      </c>
      <c r="D77" s="94">
        <v>7</v>
      </c>
      <c r="E77" s="94">
        <v>3</v>
      </c>
      <c r="F77" s="94">
        <v>7</v>
      </c>
      <c r="H77" s="94">
        <v>1</v>
      </c>
      <c r="I77" s="94">
        <v>7</v>
      </c>
      <c r="J77" s="94">
        <v>2</v>
      </c>
      <c r="K77" s="94">
        <v>7</v>
      </c>
      <c r="L77" s="94">
        <v>3</v>
      </c>
      <c r="M77" s="94">
        <v>7</v>
      </c>
      <c r="N77" s="94">
        <v>4</v>
      </c>
      <c r="O77" s="94">
        <v>7</v>
      </c>
    </row>
    <row r="78" spans="1:15" ht="15" hidden="1" customHeight="1" x14ac:dyDescent="0.25">
      <c r="A78" s="94" t="s">
        <v>105</v>
      </c>
      <c r="B78" s="94" t="s">
        <v>27</v>
      </c>
      <c r="C78" s="94" t="s">
        <v>105</v>
      </c>
      <c r="D78" s="94" t="s">
        <v>27</v>
      </c>
      <c r="E78" s="94" t="s">
        <v>105</v>
      </c>
      <c r="F78" s="94" t="s">
        <v>27</v>
      </c>
      <c r="H78" s="95" t="s">
        <v>104</v>
      </c>
      <c r="I78" s="95" t="s">
        <v>0</v>
      </c>
      <c r="J78" s="95" t="s">
        <v>104</v>
      </c>
      <c r="K78" s="95" t="s">
        <v>0</v>
      </c>
      <c r="L78" s="95" t="s">
        <v>104</v>
      </c>
      <c r="M78" s="95" t="s">
        <v>0</v>
      </c>
      <c r="N78" s="95" t="s">
        <v>104</v>
      </c>
      <c r="O78" s="95" t="s">
        <v>0</v>
      </c>
    </row>
    <row r="79" spans="1:15" ht="15" hidden="1" customHeight="1" x14ac:dyDescent="0.25">
      <c r="A79" s="94">
        <v>1</v>
      </c>
      <c r="B79" s="94">
        <v>8</v>
      </c>
      <c r="C79" s="94">
        <v>2</v>
      </c>
      <c r="D79" s="94">
        <v>8</v>
      </c>
      <c r="E79" s="94">
        <v>3</v>
      </c>
      <c r="F79" s="94">
        <v>8</v>
      </c>
      <c r="H79" s="94">
        <v>1</v>
      </c>
      <c r="I79" s="94">
        <v>8</v>
      </c>
      <c r="J79" s="94">
        <v>2</v>
      </c>
      <c r="K79" s="94">
        <v>8</v>
      </c>
      <c r="L79" s="94">
        <v>3</v>
      </c>
      <c r="M79" s="94">
        <v>8</v>
      </c>
      <c r="N79" s="94">
        <v>4</v>
      </c>
      <c r="O79" s="94">
        <v>8</v>
      </c>
    </row>
    <row r="80" spans="1:15" ht="15" hidden="1" customHeight="1" x14ac:dyDescent="0.25">
      <c r="A80" s="94" t="s">
        <v>105</v>
      </c>
      <c r="B80" s="94" t="s">
        <v>27</v>
      </c>
      <c r="C80" s="94" t="s">
        <v>105</v>
      </c>
      <c r="D80" s="94" t="s">
        <v>27</v>
      </c>
      <c r="E80" s="94" t="s">
        <v>105</v>
      </c>
      <c r="F80" s="94" t="s">
        <v>27</v>
      </c>
      <c r="H80" s="95" t="s">
        <v>104</v>
      </c>
      <c r="I80" s="95" t="s">
        <v>0</v>
      </c>
      <c r="J80" s="95" t="s">
        <v>104</v>
      </c>
      <c r="K80" s="95" t="s">
        <v>0</v>
      </c>
      <c r="L80" s="95" t="s">
        <v>104</v>
      </c>
      <c r="M80" s="95" t="s">
        <v>0</v>
      </c>
      <c r="N80" s="95" t="s">
        <v>104</v>
      </c>
      <c r="O80" s="95" t="s">
        <v>0</v>
      </c>
    </row>
    <row r="81" spans="1:15" ht="15" hidden="1" customHeight="1" x14ac:dyDescent="0.25">
      <c r="A81" s="94">
        <v>1</v>
      </c>
      <c r="B81" s="94">
        <v>9</v>
      </c>
      <c r="C81" s="94">
        <v>2</v>
      </c>
      <c r="D81" s="94">
        <v>9</v>
      </c>
      <c r="E81" s="94">
        <v>3</v>
      </c>
      <c r="F81" s="94">
        <v>9</v>
      </c>
      <c r="H81" s="94">
        <v>1</v>
      </c>
      <c r="I81" s="94">
        <v>9</v>
      </c>
      <c r="J81" s="94">
        <v>2</v>
      </c>
      <c r="K81" s="94">
        <v>9</v>
      </c>
      <c r="L81" s="94">
        <v>3</v>
      </c>
      <c r="M81" s="94">
        <v>9</v>
      </c>
      <c r="N81" s="94">
        <v>4</v>
      </c>
      <c r="O81" s="94">
        <v>9</v>
      </c>
    </row>
    <row r="82" spans="1:15" ht="15" hidden="1" customHeight="1" x14ac:dyDescent="0.25">
      <c r="A82" s="94" t="s">
        <v>105</v>
      </c>
      <c r="B82" s="94" t="s">
        <v>27</v>
      </c>
      <c r="C82" s="94" t="s">
        <v>105</v>
      </c>
      <c r="D82" s="94" t="s">
        <v>27</v>
      </c>
      <c r="E82" s="94" t="s">
        <v>105</v>
      </c>
      <c r="F82" s="94" t="s">
        <v>27</v>
      </c>
      <c r="H82" s="95" t="s">
        <v>104</v>
      </c>
      <c r="I82" s="95" t="s">
        <v>0</v>
      </c>
      <c r="J82" s="95" t="s">
        <v>104</v>
      </c>
      <c r="K82" s="95" t="s">
        <v>0</v>
      </c>
      <c r="L82" s="95" t="s">
        <v>104</v>
      </c>
      <c r="M82" s="95" t="s">
        <v>0</v>
      </c>
      <c r="N82" s="95" t="s">
        <v>104</v>
      </c>
      <c r="O82" s="95" t="s">
        <v>0</v>
      </c>
    </row>
    <row r="83" spans="1:15" ht="15" hidden="1" customHeight="1" x14ac:dyDescent="0.25">
      <c r="A83" s="94">
        <v>1</v>
      </c>
      <c r="B83" s="94">
        <v>10</v>
      </c>
      <c r="C83" s="94">
        <v>2</v>
      </c>
      <c r="D83" s="94">
        <v>10</v>
      </c>
      <c r="E83" s="94">
        <v>3</v>
      </c>
      <c r="F83" s="94">
        <v>10</v>
      </c>
      <c r="H83" s="94">
        <v>1</v>
      </c>
      <c r="I83" s="94">
        <v>10</v>
      </c>
      <c r="J83" s="94">
        <v>2</v>
      </c>
      <c r="K83" s="94">
        <v>10</v>
      </c>
      <c r="L83" s="94">
        <v>3</v>
      </c>
      <c r="M83" s="94">
        <v>10</v>
      </c>
      <c r="N83" s="94">
        <v>4</v>
      </c>
      <c r="O83" s="94">
        <v>10</v>
      </c>
    </row>
    <row r="84" spans="1:15" ht="15" hidden="1" customHeight="1" x14ac:dyDescent="0.25">
      <c r="A84" s="94" t="s">
        <v>105</v>
      </c>
      <c r="B84" s="94" t="s">
        <v>27</v>
      </c>
      <c r="C84" s="94" t="s">
        <v>105</v>
      </c>
      <c r="D84" s="94" t="s">
        <v>27</v>
      </c>
      <c r="E84" s="94" t="s">
        <v>105</v>
      </c>
      <c r="F84" s="94" t="s">
        <v>27</v>
      </c>
      <c r="H84" s="95" t="s">
        <v>104</v>
      </c>
      <c r="I84" s="95" t="s">
        <v>0</v>
      </c>
      <c r="J84" s="95" t="s">
        <v>104</v>
      </c>
      <c r="K84" s="95" t="s">
        <v>0</v>
      </c>
      <c r="L84" s="95" t="s">
        <v>104</v>
      </c>
      <c r="M84" s="95" t="s">
        <v>0</v>
      </c>
      <c r="N84" s="95" t="s">
        <v>104</v>
      </c>
      <c r="O84" s="95" t="s">
        <v>0</v>
      </c>
    </row>
    <row r="85" spans="1:15" ht="15" hidden="1" customHeight="1" x14ac:dyDescent="0.25">
      <c r="A85" s="94">
        <v>1</v>
      </c>
      <c r="B85" s="94">
        <v>11</v>
      </c>
      <c r="C85" s="94">
        <v>2</v>
      </c>
      <c r="D85" s="94">
        <v>11</v>
      </c>
      <c r="E85" s="94">
        <v>3</v>
      </c>
      <c r="F85" s="94">
        <v>11</v>
      </c>
      <c r="H85" s="94">
        <v>1</v>
      </c>
      <c r="I85" s="94">
        <v>11</v>
      </c>
      <c r="J85" s="94">
        <v>2</v>
      </c>
      <c r="K85" s="94">
        <v>11</v>
      </c>
      <c r="L85" s="94">
        <v>3</v>
      </c>
      <c r="M85" s="94">
        <v>11</v>
      </c>
      <c r="N85" s="94">
        <v>4</v>
      </c>
      <c r="O85" s="94">
        <v>11</v>
      </c>
    </row>
    <row r="86" spans="1:15" ht="15" hidden="1" customHeight="1" x14ac:dyDescent="0.25">
      <c r="A86" s="94" t="s">
        <v>105</v>
      </c>
      <c r="B86" s="94" t="s">
        <v>27</v>
      </c>
      <c r="C86" s="94" t="s">
        <v>105</v>
      </c>
      <c r="D86" s="94" t="s">
        <v>27</v>
      </c>
      <c r="E86" s="94" t="s">
        <v>105</v>
      </c>
      <c r="F86" s="94" t="s">
        <v>27</v>
      </c>
      <c r="H86" s="95" t="s">
        <v>104</v>
      </c>
      <c r="I86" s="95" t="s">
        <v>0</v>
      </c>
      <c r="J86" s="95" t="s">
        <v>104</v>
      </c>
      <c r="K86" s="95" t="s">
        <v>0</v>
      </c>
      <c r="L86" s="95" t="s">
        <v>104</v>
      </c>
      <c r="M86" s="95" t="s">
        <v>0</v>
      </c>
      <c r="N86" s="95" t="s">
        <v>104</v>
      </c>
      <c r="O86" s="95" t="s">
        <v>0</v>
      </c>
    </row>
    <row r="87" spans="1:15" ht="15" hidden="1" customHeight="1" x14ac:dyDescent="0.25">
      <c r="A87" s="94">
        <v>1</v>
      </c>
      <c r="B87" s="94">
        <v>12</v>
      </c>
      <c r="C87" s="94">
        <v>2</v>
      </c>
      <c r="D87" s="94">
        <v>12</v>
      </c>
      <c r="E87" s="94">
        <v>3</v>
      </c>
      <c r="F87" s="94">
        <v>12</v>
      </c>
      <c r="H87" s="94">
        <v>1</v>
      </c>
      <c r="I87" s="94">
        <v>12</v>
      </c>
      <c r="J87" s="94">
        <v>2</v>
      </c>
      <c r="K87" s="94">
        <v>12</v>
      </c>
      <c r="L87" s="94">
        <v>3</v>
      </c>
      <c r="M87" s="94">
        <v>12</v>
      </c>
      <c r="N87" s="94">
        <v>4</v>
      </c>
      <c r="O87" s="94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5" t="s">
        <v>104</v>
      </c>
      <c r="B90" s="95" t="s">
        <v>103</v>
      </c>
      <c r="C90" s="95" t="s">
        <v>104</v>
      </c>
      <c r="D90" s="95" t="s">
        <v>103</v>
      </c>
      <c r="E90" s="95" t="s">
        <v>104</v>
      </c>
      <c r="F90" s="95" t="s">
        <v>103</v>
      </c>
      <c r="G90" s="95" t="s">
        <v>104</v>
      </c>
      <c r="H90" s="95" t="s">
        <v>103</v>
      </c>
    </row>
    <row r="91" spans="1:15" ht="15" hidden="1" customHeight="1" x14ac:dyDescent="0.25">
      <c r="A91" s="94">
        <v>1</v>
      </c>
      <c r="B91" s="94">
        <v>1</v>
      </c>
      <c r="C91" s="94">
        <v>2</v>
      </c>
      <c r="D91" s="94">
        <v>1</v>
      </c>
      <c r="E91" s="94">
        <v>3</v>
      </c>
      <c r="F91" s="94">
        <v>1</v>
      </c>
      <c r="G91" s="94">
        <v>4</v>
      </c>
      <c r="H91" s="94">
        <v>1</v>
      </c>
    </row>
    <row r="92" spans="1:15" ht="15" hidden="1" customHeight="1" x14ac:dyDescent="0.2">
      <c r="A92" s="95" t="s">
        <v>104</v>
      </c>
      <c r="B92" s="95" t="s">
        <v>103</v>
      </c>
      <c r="C92" s="95" t="s">
        <v>104</v>
      </c>
      <c r="D92" s="95" t="s">
        <v>103</v>
      </c>
      <c r="E92" s="95" t="s">
        <v>104</v>
      </c>
      <c r="F92" s="95" t="s">
        <v>103</v>
      </c>
      <c r="G92" s="95" t="s">
        <v>104</v>
      </c>
      <c r="H92" s="95" t="s">
        <v>103</v>
      </c>
    </row>
    <row r="93" spans="1:15" ht="15" hidden="1" customHeight="1" x14ac:dyDescent="0.25">
      <c r="A93" s="94">
        <v>1</v>
      </c>
      <c r="B93" s="94">
        <v>2</v>
      </c>
      <c r="C93" s="94">
        <v>2</v>
      </c>
      <c r="D93" s="94">
        <v>2</v>
      </c>
      <c r="E93" s="94">
        <v>3</v>
      </c>
      <c r="F93" s="94">
        <v>2</v>
      </c>
      <c r="G93" s="94">
        <v>4</v>
      </c>
      <c r="H93" s="94">
        <v>2</v>
      </c>
    </row>
    <row r="94" spans="1:15" ht="15" hidden="1" customHeight="1" x14ac:dyDescent="0.2">
      <c r="A94" s="95" t="s">
        <v>104</v>
      </c>
      <c r="B94" s="95" t="s">
        <v>103</v>
      </c>
      <c r="C94" s="95" t="s">
        <v>104</v>
      </c>
      <c r="D94" s="95" t="s">
        <v>103</v>
      </c>
      <c r="E94" s="95" t="s">
        <v>104</v>
      </c>
      <c r="F94" s="95" t="s">
        <v>103</v>
      </c>
      <c r="G94" s="95" t="s">
        <v>104</v>
      </c>
      <c r="H94" s="95" t="s">
        <v>103</v>
      </c>
    </row>
    <row r="95" spans="1:15" ht="15" hidden="1" customHeight="1" x14ac:dyDescent="0.25">
      <c r="A95" s="94">
        <v>1</v>
      </c>
      <c r="B95" s="94">
        <v>3</v>
      </c>
      <c r="C95" s="94">
        <v>2</v>
      </c>
      <c r="D95" s="94">
        <v>3</v>
      </c>
      <c r="E95" s="94">
        <v>3</v>
      </c>
      <c r="F95" s="94">
        <v>3</v>
      </c>
      <c r="G95" s="94">
        <v>4</v>
      </c>
      <c r="H95" s="94">
        <v>3</v>
      </c>
    </row>
    <row r="96" spans="1:15" ht="15" hidden="1" customHeight="1" x14ac:dyDescent="0.2">
      <c r="A96" s="95" t="s">
        <v>104</v>
      </c>
      <c r="B96" s="95" t="s">
        <v>103</v>
      </c>
      <c r="C96" s="95" t="s">
        <v>104</v>
      </c>
      <c r="D96" s="95" t="s">
        <v>103</v>
      </c>
      <c r="E96" s="95" t="s">
        <v>104</v>
      </c>
      <c r="F96" s="95" t="s">
        <v>103</v>
      </c>
      <c r="G96" s="95" t="s">
        <v>104</v>
      </c>
      <c r="H96" s="95" t="s">
        <v>103</v>
      </c>
    </row>
    <row r="97" spans="1:8" ht="15" hidden="1" customHeight="1" x14ac:dyDescent="0.25">
      <c r="A97" s="94">
        <v>1</v>
      </c>
      <c r="B97" s="94">
        <v>4</v>
      </c>
      <c r="C97" s="94">
        <v>2</v>
      </c>
      <c r="D97" s="94">
        <v>4</v>
      </c>
      <c r="E97" s="94">
        <v>3</v>
      </c>
      <c r="F97" s="94">
        <v>4</v>
      </c>
      <c r="G97" s="94">
        <v>4</v>
      </c>
      <c r="H97" s="94">
        <v>4</v>
      </c>
    </row>
    <row r="98" spans="1:8" ht="15" hidden="1" customHeight="1" x14ac:dyDescent="0.2">
      <c r="A98" s="95" t="s">
        <v>104</v>
      </c>
      <c r="B98" s="95" t="s">
        <v>103</v>
      </c>
      <c r="C98" s="95" t="s">
        <v>104</v>
      </c>
      <c r="D98" s="95" t="s">
        <v>103</v>
      </c>
      <c r="E98" s="95" t="s">
        <v>104</v>
      </c>
      <c r="F98" s="95" t="s">
        <v>103</v>
      </c>
      <c r="G98" s="95" t="s">
        <v>104</v>
      </c>
      <c r="H98" s="95" t="s">
        <v>103</v>
      </c>
    </row>
    <row r="99" spans="1:8" ht="15" hidden="1" customHeight="1" x14ac:dyDescent="0.25">
      <c r="A99" s="94">
        <v>1</v>
      </c>
      <c r="B99" s="94">
        <v>5</v>
      </c>
      <c r="C99" s="94">
        <v>2</v>
      </c>
      <c r="D99" s="94">
        <v>5</v>
      </c>
      <c r="E99" s="94">
        <v>3</v>
      </c>
      <c r="F99" s="94">
        <v>5</v>
      </c>
      <c r="G99" s="94">
        <v>4</v>
      </c>
      <c r="H99" s="94">
        <v>5</v>
      </c>
    </row>
    <row r="100" spans="1:8" ht="15" hidden="1" customHeight="1" x14ac:dyDescent="0.2">
      <c r="A100" s="95" t="s">
        <v>104</v>
      </c>
      <c r="B100" s="95" t="s">
        <v>103</v>
      </c>
      <c r="C100" s="95" t="s">
        <v>104</v>
      </c>
      <c r="D100" s="95" t="s">
        <v>103</v>
      </c>
      <c r="E100" s="95" t="s">
        <v>104</v>
      </c>
      <c r="F100" s="95" t="s">
        <v>103</v>
      </c>
      <c r="G100" s="95" t="s">
        <v>104</v>
      </c>
      <c r="H100" s="95" t="s">
        <v>103</v>
      </c>
    </row>
    <row r="101" spans="1:8" ht="15" hidden="1" customHeight="1" x14ac:dyDescent="0.25">
      <c r="A101" s="94">
        <v>1</v>
      </c>
      <c r="B101" s="94">
        <v>6</v>
      </c>
      <c r="C101" s="94">
        <v>2</v>
      </c>
      <c r="D101" s="94">
        <v>6</v>
      </c>
      <c r="E101" s="94">
        <v>3</v>
      </c>
      <c r="F101" s="94">
        <v>6</v>
      </c>
      <c r="G101" s="94">
        <v>4</v>
      </c>
      <c r="H101" s="94">
        <v>6</v>
      </c>
    </row>
    <row r="102" spans="1:8" ht="15" hidden="1" customHeight="1" x14ac:dyDescent="0.2">
      <c r="A102" s="95" t="s">
        <v>104</v>
      </c>
      <c r="B102" s="95" t="s">
        <v>103</v>
      </c>
      <c r="C102" s="95" t="s">
        <v>104</v>
      </c>
      <c r="D102" s="95" t="s">
        <v>103</v>
      </c>
      <c r="E102" s="95" t="s">
        <v>104</v>
      </c>
      <c r="F102" s="95" t="s">
        <v>103</v>
      </c>
      <c r="G102" s="95" t="s">
        <v>104</v>
      </c>
      <c r="H102" s="95" t="s">
        <v>103</v>
      </c>
    </row>
    <row r="103" spans="1:8" ht="15" hidden="1" customHeight="1" x14ac:dyDescent="0.25">
      <c r="A103" s="94">
        <v>1</v>
      </c>
      <c r="B103" s="94">
        <v>7</v>
      </c>
      <c r="C103" s="94">
        <v>2</v>
      </c>
      <c r="D103" s="94">
        <v>7</v>
      </c>
      <c r="E103" s="94">
        <v>3</v>
      </c>
      <c r="F103" s="94">
        <v>7</v>
      </c>
      <c r="G103" s="94">
        <v>4</v>
      </c>
      <c r="H103" s="94">
        <v>7</v>
      </c>
    </row>
    <row r="104" spans="1:8" ht="15" hidden="1" customHeight="1" x14ac:dyDescent="0.2">
      <c r="A104" s="95" t="s">
        <v>104</v>
      </c>
      <c r="B104" s="95" t="s">
        <v>103</v>
      </c>
      <c r="C104" s="95" t="s">
        <v>104</v>
      </c>
      <c r="D104" s="95" t="s">
        <v>103</v>
      </c>
      <c r="E104" s="95" t="s">
        <v>104</v>
      </c>
      <c r="F104" s="95" t="s">
        <v>103</v>
      </c>
      <c r="G104" s="95" t="s">
        <v>104</v>
      </c>
      <c r="H104" s="95" t="s">
        <v>103</v>
      </c>
    </row>
    <row r="105" spans="1:8" ht="15" hidden="1" customHeight="1" x14ac:dyDescent="0.25">
      <c r="A105" s="94">
        <v>1</v>
      </c>
      <c r="B105" s="94">
        <v>8</v>
      </c>
      <c r="C105" s="94">
        <v>2</v>
      </c>
      <c r="D105" s="94">
        <v>8</v>
      </c>
      <c r="E105" s="94">
        <v>3</v>
      </c>
      <c r="F105" s="94">
        <v>8</v>
      </c>
      <c r="G105" s="94">
        <v>4</v>
      </c>
      <c r="H105" s="94">
        <v>8</v>
      </c>
    </row>
    <row r="106" spans="1:8" ht="15" hidden="1" customHeight="1" x14ac:dyDescent="0.2">
      <c r="A106" s="95" t="s">
        <v>104</v>
      </c>
      <c r="B106" s="95" t="s">
        <v>103</v>
      </c>
      <c r="C106" s="95" t="s">
        <v>104</v>
      </c>
      <c r="D106" s="95" t="s">
        <v>103</v>
      </c>
      <c r="E106" s="95" t="s">
        <v>104</v>
      </c>
      <c r="F106" s="95" t="s">
        <v>103</v>
      </c>
      <c r="G106" s="95" t="s">
        <v>104</v>
      </c>
      <c r="H106" s="95" t="s">
        <v>103</v>
      </c>
    </row>
    <row r="107" spans="1:8" ht="15" hidden="1" customHeight="1" x14ac:dyDescent="0.25">
      <c r="A107" s="94">
        <v>1</v>
      </c>
      <c r="B107" s="94">
        <v>9</v>
      </c>
      <c r="C107" s="94">
        <v>2</v>
      </c>
      <c r="D107" s="94">
        <v>9</v>
      </c>
      <c r="E107" s="94">
        <v>3</v>
      </c>
      <c r="F107" s="94">
        <v>9</v>
      </c>
      <c r="G107" s="94">
        <v>4</v>
      </c>
      <c r="H107" s="94">
        <v>9</v>
      </c>
    </row>
    <row r="108" spans="1:8" ht="15" hidden="1" customHeight="1" x14ac:dyDescent="0.2">
      <c r="A108" s="95" t="s">
        <v>104</v>
      </c>
      <c r="B108" s="95" t="s">
        <v>103</v>
      </c>
      <c r="C108" s="95" t="s">
        <v>104</v>
      </c>
      <c r="D108" s="95" t="s">
        <v>103</v>
      </c>
      <c r="E108" s="95" t="s">
        <v>104</v>
      </c>
      <c r="F108" s="95" t="s">
        <v>103</v>
      </c>
      <c r="G108" s="95" t="s">
        <v>104</v>
      </c>
      <c r="H108" s="95" t="s">
        <v>103</v>
      </c>
    </row>
    <row r="109" spans="1:8" ht="15" hidden="1" customHeight="1" x14ac:dyDescent="0.25">
      <c r="A109" s="94">
        <v>1</v>
      </c>
      <c r="B109" s="94">
        <v>10</v>
      </c>
      <c r="C109" s="94">
        <v>2</v>
      </c>
      <c r="D109" s="94">
        <v>10</v>
      </c>
      <c r="E109" s="94">
        <v>3</v>
      </c>
      <c r="F109" s="94">
        <v>10</v>
      </c>
      <c r="G109" s="94">
        <v>4</v>
      </c>
      <c r="H109" s="94">
        <v>10</v>
      </c>
    </row>
    <row r="110" spans="1:8" ht="15" hidden="1" customHeight="1" x14ac:dyDescent="0.2">
      <c r="A110" s="95" t="s">
        <v>104</v>
      </c>
      <c r="B110" s="95" t="s">
        <v>103</v>
      </c>
      <c r="C110" s="95" t="s">
        <v>104</v>
      </c>
      <c r="D110" s="95" t="s">
        <v>103</v>
      </c>
      <c r="E110" s="95" t="s">
        <v>104</v>
      </c>
      <c r="F110" s="95" t="s">
        <v>103</v>
      </c>
      <c r="G110" s="95" t="s">
        <v>104</v>
      </c>
      <c r="H110" s="95" t="s">
        <v>103</v>
      </c>
    </row>
    <row r="111" spans="1:8" ht="15" hidden="1" customHeight="1" x14ac:dyDescent="0.25">
      <c r="A111" s="94">
        <v>1</v>
      </c>
      <c r="B111" s="94">
        <v>11</v>
      </c>
      <c r="C111" s="94">
        <v>2</v>
      </c>
      <c r="D111" s="94">
        <v>11</v>
      </c>
      <c r="E111" s="94">
        <v>3</v>
      </c>
      <c r="F111" s="94">
        <v>11</v>
      </c>
      <c r="G111" s="94">
        <v>4</v>
      </c>
      <c r="H111" s="94">
        <v>11</v>
      </c>
    </row>
    <row r="112" spans="1:8" ht="15" hidden="1" customHeight="1" x14ac:dyDescent="0.2">
      <c r="A112" s="95" t="s">
        <v>104</v>
      </c>
      <c r="B112" s="95" t="s">
        <v>103</v>
      </c>
      <c r="C112" s="95" t="s">
        <v>104</v>
      </c>
      <c r="D112" s="95" t="s">
        <v>103</v>
      </c>
      <c r="E112" s="95" t="s">
        <v>104</v>
      </c>
      <c r="F112" s="95" t="s">
        <v>103</v>
      </c>
      <c r="G112" s="95" t="s">
        <v>104</v>
      </c>
      <c r="H112" s="95" t="s">
        <v>103</v>
      </c>
    </row>
    <row r="113" spans="1:15" ht="15" hidden="1" customHeight="1" x14ac:dyDescent="0.25">
      <c r="A113" s="94">
        <v>1</v>
      </c>
      <c r="B113" s="94">
        <v>12</v>
      </c>
      <c r="C113" s="94">
        <v>2</v>
      </c>
      <c r="D113" s="94">
        <v>12</v>
      </c>
      <c r="E113" s="94">
        <v>3</v>
      </c>
      <c r="F113" s="94">
        <v>12</v>
      </c>
      <c r="G113" s="94">
        <v>4</v>
      </c>
      <c r="H113" s="94">
        <v>12</v>
      </c>
    </row>
    <row r="114" spans="1:15" ht="15" hidden="1" customHeight="1" x14ac:dyDescent="0.2">
      <c r="A114" s="95" t="s">
        <v>104</v>
      </c>
      <c r="B114" s="95" t="s">
        <v>103</v>
      </c>
      <c r="C114" s="95" t="s">
        <v>104</v>
      </c>
      <c r="D114" s="95" t="s">
        <v>103</v>
      </c>
      <c r="E114" s="95" t="s">
        <v>104</v>
      </c>
      <c r="F114" s="95" t="s">
        <v>103</v>
      </c>
      <c r="G114" s="95" t="s">
        <v>104</v>
      </c>
      <c r="H114" s="95" t="s">
        <v>103</v>
      </c>
    </row>
    <row r="115" spans="1:15" ht="15" hidden="1" customHeight="1" x14ac:dyDescent="0.25">
      <c r="A115" s="94">
        <v>1</v>
      </c>
      <c r="B115" s="94">
        <v>13</v>
      </c>
      <c r="C115" s="94">
        <v>2</v>
      </c>
      <c r="D115" s="94">
        <v>13</v>
      </c>
      <c r="E115" s="94">
        <v>3</v>
      </c>
      <c r="F115" s="94">
        <v>13</v>
      </c>
      <c r="G115" s="94">
        <v>4</v>
      </c>
      <c r="H115" s="94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1" t="s">
        <v>102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</row>
    <row r="121" spans="1:15" ht="18.75" x14ac:dyDescent="0.3">
      <c r="A121" s="142" t="s">
        <v>26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</row>
    <row r="122" spans="1:15" ht="22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21.75" customHeight="1" thickBot="1" x14ac:dyDescent="0.25">
      <c r="A123" s="108" t="s">
        <v>101</v>
      </c>
      <c r="B123" s="109"/>
      <c r="C123" s="109"/>
      <c r="D123" s="109"/>
      <c r="E123" s="110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2" customFormat="1" ht="13.5" customHeight="1" x14ac:dyDescent="0.2">
      <c r="A124" s="93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46.5" customHeight="1" x14ac:dyDescent="0.3">
      <c r="A125" s="32" t="s">
        <v>27</v>
      </c>
      <c r="B125" s="91" t="s">
        <v>2</v>
      </c>
      <c r="C125" s="90" t="s">
        <v>61</v>
      </c>
      <c r="D125" s="91" t="s">
        <v>60</v>
      </c>
      <c r="E125" s="91" t="s">
        <v>59</v>
      </c>
      <c r="F125" s="90" t="s">
        <v>58</v>
      </c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14.25" customHeight="1" x14ac:dyDescent="0.3">
      <c r="A126" s="49" t="s">
        <v>3</v>
      </c>
      <c r="B126" s="89">
        <f t="shared" ref="B126:B136" si="0">+SUM(C126:F126)</f>
        <v>207</v>
      </c>
      <c r="C126" s="14">
        <v>113</v>
      </c>
      <c r="D126" s="14">
        <v>46</v>
      </c>
      <c r="E126" s="14">
        <v>48</v>
      </c>
      <c r="F126" s="14" t="s">
        <v>18</v>
      </c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5" customHeight="1" x14ac:dyDescent="0.3">
      <c r="A127" s="46" t="s">
        <v>4</v>
      </c>
      <c r="B127" s="89">
        <f t="shared" si="0"/>
        <v>207</v>
      </c>
      <c r="C127" s="11">
        <v>104</v>
      </c>
      <c r="D127" s="11">
        <v>54</v>
      </c>
      <c r="E127" s="11">
        <v>49</v>
      </c>
      <c r="F127" s="11" t="s">
        <v>18</v>
      </c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5" customHeight="1" x14ac:dyDescent="0.3">
      <c r="A128" s="49" t="s">
        <v>5</v>
      </c>
      <c r="B128" s="89">
        <f t="shared" si="0"/>
        <v>221</v>
      </c>
      <c r="C128" s="14">
        <v>114</v>
      </c>
      <c r="D128" s="14">
        <v>57</v>
      </c>
      <c r="E128" s="14">
        <v>50</v>
      </c>
      <c r="F128" s="14" t="s">
        <v>18</v>
      </c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5" customHeight="1" x14ac:dyDescent="0.3">
      <c r="A129" s="46" t="s">
        <v>6</v>
      </c>
      <c r="B129" s="89">
        <f t="shared" si="0"/>
        <v>192</v>
      </c>
      <c r="C129" s="14">
        <v>78</v>
      </c>
      <c r="D129" s="14">
        <v>76</v>
      </c>
      <c r="E129" s="14">
        <v>38</v>
      </c>
      <c r="F129" s="14" t="s">
        <v>18</v>
      </c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5" customHeight="1" x14ac:dyDescent="0.3">
      <c r="A130" s="46" t="s">
        <v>7</v>
      </c>
      <c r="B130" s="89">
        <f t="shared" si="0"/>
        <v>246</v>
      </c>
      <c r="C130" s="14">
        <v>122</v>
      </c>
      <c r="D130" s="14">
        <v>78</v>
      </c>
      <c r="E130" s="14">
        <v>46</v>
      </c>
      <c r="F130" s="14" t="s">
        <v>18</v>
      </c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5" customHeight="1" x14ac:dyDescent="0.3">
      <c r="A131" s="46" t="s">
        <v>8</v>
      </c>
      <c r="B131" s="89">
        <f t="shared" si="0"/>
        <v>227</v>
      </c>
      <c r="C131" s="14">
        <v>117</v>
      </c>
      <c r="D131" s="14">
        <v>53</v>
      </c>
      <c r="E131" s="14">
        <v>57</v>
      </c>
      <c r="F131" s="14" t="s">
        <v>18</v>
      </c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5" customHeight="1" x14ac:dyDescent="0.3">
      <c r="A132" s="46" t="s">
        <v>9</v>
      </c>
      <c r="B132" s="89">
        <f t="shared" si="0"/>
        <v>237</v>
      </c>
      <c r="C132" s="14">
        <v>104</v>
      </c>
      <c r="D132" s="14">
        <v>73</v>
      </c>
      <c r="E132" s="14">
        <v>60</v>
      </c>
      <c r="F132" s="14" t="s">
        <v>18</v>
      </c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5" customHeight="1" x14ac:dyDescent="0.3">
      <c r="A133" s="46" t="s">
        <v>10</v>
      </c>
      <c r="B133" s="89">
        <f t="shared" si="0"/>
        <v>215</v>
      </c>
      <c r="C133" s="14">
        <v>99</v>
      </c>
      <c r="D133" s="14">
        <v>71</v>
      </c>
      <c r="E133" s="14">
        <v>45</v>
      </c>
      <c r="F133" s="14" t="s">
        <v>18</v>
      </c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5" customHeight="1" x14ac:dyDescent="0.3">
      <c r="A134" s="46" t="s">
        <v>11</v>
      </c>
      <c r="B134" s="89">
        <f t="shared" si="0"/>
        <v>245</v>
      </c>
      <c r="C134" s="14">
        <v>129</v>
      </c>
      <c r="D134" s="14">
        <v>62</v>
      </c>
      <c r="E134" s="14">
        <v>54</v>
      </c>
      <c r="F134" s="14" t="s">
        <v>18</v>
      </c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4.25" customHeight="1" x14ac:dyDescent="0.3">
      <c r="A135" s="46" t="s">
        <v>12</v>
      </c>
      <c r="B135" s="89">
        <f t="shared" si="0"/>
        <v>217</v>
      </c>
      <c r="C135" s="14">
        <v>114</v>
      </c>
      <c r="D135" s="14">
        <v>63</v>
      </c>
      <c r="E135" s="14">
        <v>40</v>
      </c>
      <c r="F135" s="14" t="s">
        <v>18</v>
      </c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5" customHeight="1" x14ac:dyDescent="0.3">
      <c r="A136" s="46" t="s">
        <v>13</v>
      </c>
      <c r="B136" s="89">
        <f t="shared" si="0"/>
        <v>230</v>
      </c>
      <c r="C136" s="11">
        <v>95</v>
      </c>
      <c r="D136" s="11">
        <v>82</v>
      </c>
      <c r="E136" s="11">
        <v>49</v>
      </c>
      <c r="F136" s="11">
        <v>4</v>
      </c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5" customHeight="1" x14ac:dyDescent="0.3">
      <c r="A137" s="43" t="s">
        <v>14</v>
      </c>
      <c r="B137" s="88">
        <f>SUM(C137:F137)</f>
        <v>254</v>
      </c>
      <c r="C137" s="42">
        <v>92</v>
      </c>
      <c r="D137" s="42">
        <v>70</v>
      </c>
      <c r="E137" s="42">
        <v>61</v>
      </c>
      <c r="F137" s="42">
        <v>31</v>
      </c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9.5" customHeight="1" x14ac:dyDescent="0.3">
      <c r="A138" s="41" t="s">
        <v>2</v>
      </c>
      <c r="B138" s="40">
        <f>SUM(C138:F138)</f>
        <v>2698</v>
      </c>
      <c r="C138" s="40">
        <f>SUM(C126:C137)</f>
        <v>1281</v>
      </c>
      <c r="D138" s="40">
        <f>SUM(D126:D137)</f>
        <v>785</v>
      </c>
      <c r="E138" s="40">
        <f>SUM(E126:E137)</f>
        <v>597</v>
      </c>
      <c r="F138" s="40">
        <f>SUM(F126:F137)</f>
        <v>35</v>
      </c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8" customHeight="1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21.75" customHeight="1" thickBot="1" x14ac:dyDescent="0.25">
      <c r="A140" s="108" t="s">
        <v>100</v>
      </c>
      <c r="B140" s="109"/>
      <c r="C140" s="109"/>
      <c r="D140" s="109"/>
      <c r="E140" s="110"/>
      <c r="F140" s="108"/>
      <c r="G140" s="109"/>
      <c r="H140" s="110"/>
      <c r="I140" s="38"/>
      <c r="J140" s="38"/>
      <c r="K140" s="38"/>
      <c r="L140" s="38"/>
      <c r="M140" s="38"/>
      <c r="N140" s="38"/>
      <c r="O140" s="38"/>
    </row>
    <row r="141" spans="1:15" ht="14.25" customHeight="1" x14ac:dyDescent="0.25">
      <c r="A141" s="86"/>
      <c r="B141" s="36"/>
      <c r="C141" s="36"/>
      <c r="D141" s="34"/>
      <c r="E141" s="34"/>
      <c r="F141" s="34"/>
      <c r="G141" s="34"/>
      <c r="H141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102" t="s">
        <v>1</v>
      </c>
      <c r="B142" s="122" t="s">
        <v>2</v>
      </c>
      <c r="C142" s="114" t="s">
        <v>29</v>
      </c>
      <c r="D142" s="114"/>
      <c r="E142" s="114"/>
      <c r="F142" s="114"/>
      <c r="G142" s="114"/>
      <c r="H142" s="114"/>
      <c r="I142" s="85"/>
      <c r="J142" s="85"/>
      <c r="K142" s="34"/>
      <c r="L142" s="34"/>
      <c r="M142" s="34"/>
      <c r="N142" s="34"/>
      <c r="O142" s="34"/>
    </row>
    <row r="143" spans="1:15" ht="15" customHeight="1" x14ac:dyDescent="0.2">
      <c r="A143" s="102"/>
      <c r="B143" s="122"/>
      <c r="C143" s="67" t="s">
        <v>99</v>
      </c>
      <c r="D143" s="68" t="s">
        <v>98</v>
      </c>
      <c r="E143" s="67" t="s">
        <v>97</v>
      </c>
      <c r="F143" s="68" t="s">
        <v>96</v>
      </c>
      <c r="G143" s="67" t="s">
        <v>95</v>
      </c>
      <c r="H143" s="84" t="s">
        <v>94</v>
      </c>
      <c r="I143" s="34"/>
      <c r="J143" s="34"/>
      <c r="K143" s="34"/>
      <c r="L143" s="34"/>
      <c r="M143" s="34"/>
      <c r="N143" s="80"/>
    </row>
    <row r="144" spans="1:15" ht="15" customHeight="1" x14ac:dyDescent="0.25">
      <c r="A144" s="49" t="s">
        <v>3</v>
      </c>
      <c r="B144" s="83">
        <f t="shared" ref="B144:B157" si="1">SUM(C144:H144)</f>
        <v>207</v>
      </c>
      <c r="C144" s="47">
        <v>0</v>
      </c>
      <c r="D144" s="47">
        <v>16</v>
      </c>
      <c r="E144" s="47">
        <v>58</v>
      </c>
      <c r="F144" s="47">
        <v>73</v>
      </c>
      <c r="G144" s="47">
        <v>45</v>
      </c>
      <c r="H144" s="47">
        <v>15</v>
      </c>
      <c r="I144" s="34"/>
      <c r="J144" s="34"/>
      <c r="K144" s="34"/>
      <c r="L144" s="34"/>
      <c r="M144" s="34"/>
      <c r="N144" s="80"/>
    </row>
    <row r="145" spans="1:15" ht="15" customHeight="1" x14ac:dyDescent="0.25">
      <c r="A145" s="46" t="s">
        <v>4</v>
      </c>
      <c r="B145" s="83">
        <f t="shared" si="1"/>
        <v>207</v>
      </c>
      <c r="C145" s="44">
        <v>0</v>
      </c>
      <c r="D145" s="44">
        <v>15</v>
      </c>
      <c r="E145" s="44">
        <v>62</v>
      </c>
      <c r="F145" s="44">
        <v>60</v>
      </c>
      <c r="G145" s="44">
        <v>56</v>
      </c>
      <c r="H145" s="44">
        <v>14</v>
      </c>
      <c r="I145" s="34"/>
      <c r="J145" s="34"/>
      <c r="K145" s="34"/>
      <c r="L145" s="34"/>
      <c r="M145" s="34"/>
      <c r="N145" s="80"/>
    </row>
    <row r="146" spans="1:15" ht="15" customHeight="1" x14ac:dyDescent="0.25">
      <c r="A146" s="46" t="s">
        <v>5</v>
      </c>
      <c r="B146" s="83">
        <f t="shared" si="1"/>
        <v>221</v>
      </c>
      <c r="C146" s="44">
        <v>0</v>
      </c>
      <c r="D146" s="44">
        <v>12</v>
      </c>
      <c r="E146" s="44">
        <v>65</v>
      </c>
      <c r="F146" s="44">
        <v>62</v>
      </c>
      <c r="G146" s="44">
        <v>65</v>
      </c>
      <c r="H146" s="44">
        <v>17</v>
      </c>
      <c r="I146" s="34"/>
      <c r="J146" s="34"/>
      <c r="K146" s="34"/>
      <c r="L146" s="34"/>
      <c r="M146" s="34"/>
      <c r="N146" s="80"/>
    </row>
    <row r="147" spans="1:15" ht="15" customHeight="1" x14ac:dyDescent="0.25">
      <c r="A147" s="46" t="s">
        <v>6</v>
      </c>
      <c r="B147" s="83">
        <f t="shared" si="1"/>
        <v>192</v>
      </c>
      <c r="C147" s="44">
        <v>0</v>
      </c>
      <c r="D147" s="44">
        <v>23</v>
      </c>
      <c r="E147" s="44">
        <v>49</v>
      </c>
      <c r="F147" s="44">
        <v>67</v>
      </c>
      <c r="G147" s="44">
        <v>38</v>
      </c>
      <c r="H147" s="44">
        <v>15</v>
      </c>
      <c r="I147" s="34"/>
      <c r="J147" s="34"/>
      <c r="K147" s="34"/>
      <c r="L147" s="34"/>
      <c r="M147" s="34"/>
      <c r="N147" s="80"/>
    </row>
    <row r="148" spans="1:15" ht="15" customHeight="1" x14ac:dyDescent="0.25">
      <c r="A148" s="46" t="s">
        <v>7</v>
      </c>
      <c r="B148" s="83">
        <f t="shared" si="1"/>
        <v>246</v>
      </c>
      <c r="C148" s="44">
        <v>0</v>
      </c>
      <c r="D148" s="44">
        <v>18</v>
      </c>
      <c r="E148" s="44">
        <v>75</v>
      </c>
      <c r="F148" s="44">
        <v>65</v>
      </c>
      <c r="G148" s="44">
        <v>69</v>
      </c>
      <c r="H148" s="44">
        <v>19</v>
      </c>
      <c r="I148" s="34"/>
      <c r="J148" s="34"/>
      <c r="K148" s="34"/>
      <c r="L148" s="34"/>
      <c r="M148" s="34"/>
      <c r="N148" s="80"/>
    </row>
    <row r="149" spans="1:15" ht="15" customHeight="1" x14ac:dyDescent="0.25">
      <c r="A149" s="46" t="s">
        <v>8</v>
      </c>
      <c r="B149" s="83">
        <f t="shared" si="1"/>
        <v>227</v>
      </c>
      <c r="C149" s="44">
        <v>0</v>
      </c>
      <c r="D149" s="44">
        <v>25</v>
      </c>
      <c r="E149" s="44">
        <v>59</v>
      </c>
      <c r="F149" s="44">
        <v>81</v>
      </c>
      <c r="G149" s="44">
        <v>48</v>
      </c>
      <c r="H149" s="44">
        <v>14</v>
      </c>
      <c r="I149" s="34"/>
      <c r="J149" s="34"/>
      <c r="K149" s="34"/>
      <c r="L149" s="34"/>
      <c r="M149" s="34"/>
      <c r="N149" s="80"/>
    </row>
    <row r="150" spans="1:15" ht="15" customHeight="1" x14ac:dyDescent="0.25">
      <c r="A150" s="46" t="s">
        <v>9</v>
      </c>
      <c r="B150" s="83">
        <f t="shared" si="1"/>
        <v>237</v>
      </c>
      <c r="C150" s="44">
        <v>0</v>
      </c>
      <c r="D150" s="44">
        <v>25</v>
      </c>
      <c r="E150" s="44">
        <v>72</v>
      </c>
      <c r="F150" s="44">
        <v>78</v>
      </c>
      <c r="G150" s="44">
        <v>54</v>
      </c>
      <c r="H150" s="44">
        <v>8</v>
      </c>
      <c r="I150" s="34"/>
      <c r="J150" s="34"/>
      <c r="K150" s="34"/>
      <c r="L150" s="34"/>
      <c r="M150" s="34"/>
      <c r="N150" s="80"/>
    </row>
    <row r="151" spans="1:15" ht="15" customHeight="1" x14ac:dyDescent="0.25">
      <c r="A151" s="46" t="s">
        <v>10</v>
      </c>
      <c r="B151" s="83">
        <f t="shared" si="1"/>
        <v>215</v>
      </c>
      <c r="C151" s="44">
        <v>0</v>
      </c>
      <c r="D151" s="44">
        <v>14</v>
      </c>
      <c r="E151" s="44">
        <v>62</v>
      </c>
      <c r="F151" s="44">
        <v>85</v>
      </c>
      <c r="G151" s="44">
        <v>40</v>
      </c>
      <c r="H151" s="44">
        <v>14</v>
      </c>
      <c r="I151" s="34"/>
      <c r="J151" s="34"/>
      <c r="K151" s="34"/>
      <c r="L151" s="34"/>
      <c r="M151" s="34"/>
      <c r="N151" s="80"/>
    </row>
    <row r="152" spans="1:15" ht="15" customHeight="1" x14ac:dyDescent="0.25">
      <c r="A152" s="46" t="s">
        <v>11</v>
      </c>
      <c r="B152" s="83">
        <f t="shared" si="1"/>
        <v>245</v>
      </c>
      <c r="C152" s="44">
        <v>0</v>
      </c>
      <c r="D152" s="44">
        <v>21</v>
      </c>
      <c r="E152" s="44">
        <v>70</v>
      </c>
      <c r="F152" s="44">
        <v>73</v>
      </c>
      <c r="G152" s="44">
        <v>63</v>
      </c>
      <c r="H152" s="44">
        <v>18</v>
      </c>
      <c r="I152" s="34"/>
      <c r="J152" s="34"/>
      <c r="K152" s="34"/>
      <c r="L152" s="34"/>
      <c r="M152" s="34"/>
      <c r="N152" s="80"/>
    </row>
    <row r="153" spans="1:15" ht="15" customHeight="1" x14ac:dyDescent="0.25">
      <c r="A153" s="46" t="s">
        <v>12</v>
      </c>
      <c r="B153" s="83">
        <f t="shared" si="1"/>
        <v>217</v>
      </c>
      <c r="C153" s="44">
        <v>0</v>
      </c>
      <c r="D153" s="44">
        <v>24</v>
      </c>
      <c r="E153" s="44">
        <v>65</v>
      </c>
      <c r="F153" s="44">
        <v>65</v>
      </c>
      <c r="G153" s="44">
        <v>46</v>
      </c>
      <c r="H153" s="44">
        <v>17</v>
      </c>
      <c r="I153" s="34"/>
      <c r="J153" s="34"/>
      <c r="K153" s="34"/>
      <c r="L153" s="34"/>
      <c r="M153" s="34"/>
      <c r="N153" s="80"/>
    </row>
    <row r="154" spans="1:15" ht="15" customHeight="1" x14ac:dyDescent="0.25">
      <c r="A154" s="46" t="s">
        <v>13</v>
      </c>
      <c r="B154" s="83">
        <f t="shared" si="1"/>
        <v>230</v>
      </c>
      <c r="C154" s="44">
        <v>0</v>
      </c>
      <c r="D154" s="44">
        <v>30</v>
      </c>
      <c r="E154" s="44">
        <v>63</v>
      </c>
      <c r="F154" s="44">
        <v>75</v>
      </c>
      <c r="G154" s="44">
        <v>46</v>
      </c>
      <c r="H154" s="44">
        <v>16</v>
      </c>
      <c r="I154" s="34"/>
      <c r="J154" s="34"/>
      <c r="K154" s="34"/>
      <c r="L154" s="34"/>
      <c r="M154" s="34"/>
      <c r="N154" s="80"/>
    </row>
    <row r="155" spans="1:15" ht="15" customHeight="1" x14ac:dyDescent="0.25">
      <c r="A155" s="43" t="s">
        <v>14</v>
      </c>
      <c r="B155" s="82">
        <f t="shared" si="1"/>
        <v>254</v>
      </c>
      <c r="C155" s="65">
        <v>0</v>
      </c>
      <c r="D155" s="65">
        <v>29</v>
      </c>
      <c r="E155" s="65">
        <v>84</v>
      </c>
      <c r="F155" s="65">
        <v>76</v>
      </c>
      <c r="G155" s="65">
        <v>50</v>
      </c>
      <c r="H155" s="65">
        <v>15</v>
      </c>
      <c r="I155" s="34"/>
      <c r="J155" s="34"/>
      <c r="K155" s="34"/>
      <c r="L155" s="34"/>
      <c r="M155" s="34"/>
      <c r="N155" s="80"/>
    </row>
    <row r="156" spans="1:15" ht="15" customHeight="1" x14ac:dyDescent="0.2">
      <c r="A156" s="7" t="s">
        <v>2</v>
      </c>
      <c r="B156" s="81">
        <f t="shared" si="1"/>
        <v>2698</v>
      </c>
      <c r="C156" s="81">
        <f t="shared" ref="C156:H156" si="2">SUM(C144:C155)</f>
        <v>0</v>
      </c>
      <c r="D156" s="81">
        <f t="shared" si="2"/>
        <v>252</v>
      </c>
      <c r="E156" s="81">
        <f t="shared" si="2"/>
        <v>784</v>
      </c>
      <c r="F156" s="81">
        <f t="shared" si="2"/>
        <v>860</v>
      </c>
      <c r="G156" s="81">
        <f t="shared" si="2"/>
        <v>620</v>
      </c>
      <c r="H156" s="81">
        <f t="shared" si="2"/>
        <v>182</v>
      </c>
      <c r="I156" s="34"/>
      <c r="J156" s="34"/>
      <c r="K156" s="34"/>
      <c r="L156" s="34"/>
      <c r="M156" s="34"/>
      <c r="N156" s="80"/>
    </row>
    <row r="157" spans="1:15" ht="15" customHeight="1" thickBot="1" x14ac:dyDescent="0.25">
      <c r="A157" s="64" t="s">
        <v>15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9.3402520385470714E-2</v>
      </c>
      <c r="E157" s="4">
        <f t="shared" si="3"/>
        <v>0.29058561897702001</v>
      </c>
      <c r="F157" s="4">
        <f t="shared" si="3"/>
        <v>0.31875463306152707</v>
      </c>
      <c r="G157" s="4">
        <f t="shared" si="3"/>
        <v>0.22979985174203113</v>
      </c>
      <c r="H157" s="4">
        <f t="shared" si="3"/>
        <v>6.7457375833951075E-2</v>
      </c>
      <c r="I157" s="34"/>
      <c r="J157" s="34"/>
    </row>
    <row r="158" spans="1:15" ht="15" customHeight="1" x14ac:dyDescent="0.2">
      <c r="A158" s="36"/>
      <c r="B158" s="36"/>
      <c r="C158" s="3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5.75" x14ac:dyDescent="0.2">
      <c r="A159" s="1" t="s">
        <v>32</v>
      </c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2" t="s">
        <v>31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9" ht="33.75" customHeight="1" thickBot="1" x14ac:dyDescent="0.25">
      <c r="A161" s="135" t="s">
        <v>93</v>
      </c>
      <c r="B161" s="135"/>
      <c r="C161" s="135"/>
      <c r="D161" s="135"/>
      <c r="E161" s="79"/>
      <c r="F161" s="78"/>
    </row>
    <row r="162" spans="1:9" ht="15" customHeight="1" x14ac:dyDescent="0.2">
      <c r="A162" s="37"/>
      <c r="B162" s="36"/>
      <c r="C162" s="36"/>
      <c r="D162" s="34"/>
      <c r="E162" s="34"/>
      <c r="F162" s="34"/>
      <c r="G162" s="34"/>
      <c r="H162" s="34"/>
      <c r="I162" s="34"/>
    </row>
    <row r="163" spans="1:9" ht="15" customHeight="1" x14ac:dyDescent="0.2">
      <c r="A163" s="102" t="s">
        <v>0</v>
      </c>
      <c r="B163" s="122" t="s">
        <v>2</v>
      </c>
      <c r="C163" s="114" t="s">
        <v>25</v>
      </c>
      <c r="D163" s="114"/>
      <c r="E163" s="77"/>
      <c r="F163" s="77"/>
      <c r="G163" s="77"/>
      <c r="H163" s="77"/>
    </row>
    <row r="164" spans="1:9" ht="15" customHeight="1" x14ac:dyDescent="0.2">
      <c r="A164" s="102"/>
      <c r="B164" s="122"/>
      <c r="C164" s="76" t="s">
        <v>92</v>
      </c>
      <c r="D164" s="75" t="s">
        <v>91</v>
      </c>
    </row>
    <row r="165" spans="1:9" ht="15" customHeight="1" x14ac:dyDescent="0.25">
      <c r="A165" s="29" t="s">
        <v>3</v>
      </c>
      <c r="B165" s="15">
        <f t="shared" ref="B165:B176" si="4">SUM(C165:D165)</f>
        <v>207</v>
      </c>
      <c r="C165" s="47">
        <v>15</v>
      </c>
      <c r="D165" s="47">
        <v>192</v>
      </c>
    </row>
    <row r="166" spans="1:9" ht="15" customHeight="1" x14ac:dyDescent="0.25">
      <c r="A166" s="28" t="s">
        <v>4</v>
      </c>
      <c r="B166" s="15">
        <f t="shared" si="4"/>
        <v>207</v>
      </c>
      <c r="C166" s="44">
        <v>12</v>
      </c>
      <c r="D166" s="44">
        <v>195</v>
      </c>
    </row>
    <row r="167" spans="1:9" ht="15" customHeight="1" x14ac:dyDescent="0.25">
      <c r="A167" s="28" t="s">
        <v>5</v>
      </c>
      <c r="B167" s="15">
        <f t="shared" si="4"/>
        <v>221</v>
      </c>
      <c r="C167" s="44">
        <v>20</v>
      </c>
      <c r="D167" s="44">
        <v>201</v>
      </c>
    </row>
    <row r="168" spans="1:9" ht="15" customHeight="1" x14ac:dyDescent="0.25">
      <c r="A168" s="28" t="s">
        <v>6</v>
      </c>
      <c r="B168" s="15">
        <f t="shared" si="4"/>
        <v>192</v>
      </c>
      <c r="C168" s="44">
        <v>8</v>
      </c>
      <c r="D168" s="44">
        <v>184</v>
      </c>
    </row>
    <row r="169" spans="1:9" ht="15" customHeight="1" x14ac:dyDescent="0.25">
      <c r="A169" s="28" t="s">
        <v>7</v>
      </c>
      <c r="B169" s="15">
        <f t="shared" si="4"/>
        <v>246</v>
      </c>
      <c r="C169" s="44">
        <v>22</v>
      </c>
      <c r="D169" s="44">
        <v>224</v>
      </c>
    </row>
    <row r="170" spans="1:9" ht="15" customHeight="1" x14ac:dyDescent="0.25">
      <c r="A170" s="28" t="s">
        <v>8</v>
      </c>
      <c r="B170" s="15">
        <f t="shared" si="4"/>
        <v>227</v>
      </c>
      <c r="C170" s="44">
        <v>10</v>
      </c>
      <c r="D170" s="44">
        <v>217</v>
      </c>
    </row>
    <row r="171" spans="1:9" ht="15" customHeight="1" x14ac:dyDescent="0.25">
      <c r="A171" s="28" t="s">
        <v>9</v>
      </c>
      <c r="B171" s="15">
        <f t="shared" si="4"/>
        <v>237</v>
      </c>
      <c r="C171" s="44">
        <v>14</v>
      </c>
      <c r="D171" s="44">
        <v>223</v>
      </c>
    </row>
    <row r="172" spans="1:9" ht="15" customHeight="1" x14ac:dyDescent="0.25">
      <c r="A172" s="28" t="s">
        <v>10</v>
      </c>
      <c r="B172" s="15">
        <f t="shared" si="4"/>
        <v>215</v>
      </c>
      <c r="C172" s="44">
        <v>16</v>
      </c>
      <c r="D172" s="44">
        <v>199</v>
      </c>
    </row>
    <row r="173" spans="1:9" ht="15" customHeight="1" x14ac:dyDescent="0.25">
      <c r="A173" s="28" t="s">
        <v>11</v>
      </c>
      <c r="B173" s="15">
        <f t="shared" si="4"/>
        <v>245</v>
      </c>
      <c r="C173" s="44">
        <v>13</v>
      </c>
      <c r="D173" s="44">
        <v>232</v>
      </c>
    </row>
    <row r="174" spans="1:9" ht="15" customHeight="1" x14ac:dyDescent="0.25">
      <c r="A174" s="28" t="s">
        <v>12</v>
      </c>
      <c r="B174" s="15">
        <f t="shared" si="4"/>
        <v>217</v>
      </c>
      <c r="C174" s="44">
        <v>12</v>
      </c>
      <c r="D174" s="44">
        <v>205</v>
      </c>
    </row>
    <row r="175" spans="1:9" ht="15" customHeight="1" x14ac:dyDescent="0.25">
      <c r="A175" s="28" t="s">
        <v>13</v>
      </c>
      <c r="B175" s="15">
        <f t="shared" si="4"/>
        <v>230</v>
      </c>
      <c r="C175" s="44">
        <v>15</v>
      </c>
      <c r="D175" s="44">
        <v>215</v>
      </c>
    </row>
    <row r="176" spans="1:9" ht="15" customHeight="1" x14ac:dyDescent="0.25">
      <c r="A176" s="74" t="s">
        <v>14</v>
      </c>
      <c r="B176" s="9">
        <f t="shared" si="4"/>
        <v>254</v>
      </c>
      <c r="C176" s="73">
        <v>22</v>
      </c>
      <c r="D176" s="73">
        <v>232</v>
      </c>
    </row>
    <row r="177" spans="1:15" ht="15" customHeight="1" x14ac:dyDescent="0.25">
      <c r="A177" s="72" t="s">
        <v>2</v>
      </c>
      <c r="B177" s="5">
        <f>SUM(B165:B176)</f>
        <v>2698</v>
      </c>
      <c r="C177" s="5">
        <f>SUM(C165:C176)</f>
        <v>179</v>
      </c>
      <c r="D177" s="5">
        <f>SUM(D165:D176)</f>
        <v>2519</v>
      </c>
    </row>
    <row r="178" spans="1:15" ht="15" customHeight="1" thickBot="1" x14ac:dyDescent="0.3">
      <c r="A178" s="71" t="s">
        <v>15</v>
      </c>
      <c r="B178" s="3">
        <f>SUM(C178:D178)</f>
        <v>1</v>
      </c>
      <c r="C178" s="3">
        <f>IF($B$177=0,"",C177/$B$177)</f>
        <v>6.6345441067457378E-2</v>
      </c>
      <c r="D178" s="3">
        <f>IF($B$177=0,"",D177/$B$177)</f>
        <v>0.93365455893254268</v>
      </c>
    </row>
    <row r="179" spans="1:15" ht="12.75" x14ac:dyDescent="0.2"/>
    <row r="180" spans="1:15" ht="21.75" customHeight="1" x14ac:dyDescent="0.2">
      <c r="A180" s="123" t="s">
        <v>90</v>
      </c>
      <c r="B180" s="123"/>
      <c r="C180" s="123"/>
      <c r="D180" s="123"/>
      <c r="E180" s="123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25">
      <c r="A181" s="113"/>
      <c r="B181" s="113"/>
      <c r="C181" s="113"/>
      <c r="D181" s="113"/>
      <c r="E181" s="113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2">
      <c r="A182" s="69"/>
      <c r="B182" s="69"/>
      <c r="C182" s="69"/>
      <c r="D182" s="69"/>
      <c r="E182" s="69"/>
    </row>
    <row r="183" spans="1:15" ht="15" customHeight="1" x14ac:dyDescent="0.2">
      <c r="A183" s="102" t="s">
        <v>0</v>
      </c>
      <c r="B183" s="122" t="s">
        <v>2</v>
      </c>
      <c r="C183" s="114" t="s">
        <v>89</v>
      </c>
      <c r="D183" s="114"/>
      <c r="E183" s="114"/>
    </row>
    <row r="184" spans="1:15" ht="15" customHeight="1" x14ac:dyDescent="0.2">
      <c r="A184" s="102"/>
      <c r="B184" s="122"/>
      <c r="C184" s="67" t="s">
        <v>88</v>
      </c>
      <c r="D184" s="68" t="s">
        <v>87</v>
      </c>
      <c r="E184" s="67" t="s">
        <v>86</v>
      </c>
    </row>
    <row r="185" spans="1:15" ht="15" customHeight="1" x14ac:dyDescent="0.25">
      <c r="A185" s="29" t="s">
        <v>3</v>
      </c>
      <c r="B185" s="15">
        <f t="shared" ref="B185:B196" si="5">SUM(C185:E185)</f>
        <v>207</v>
      </c>
      <c r="C185" s="47">
        <v>85</v>
      </c>
      <c r="D185" s="47">
        <v>122</v>
      </c>
      <c r="E185" s="47">
        <v>0</v>
      </c>
    </row>
    <row r="186" spans="1:15" ht="15" customHeight="1" x14ac:dyDescent="0.25">
      <c r="A186" s="28" t="s">
        <v>4</v>
      </c>
      <c r="B186" s="15">
        <f t="shared" si="5"/>
        <v>207</v>
      </c>
      <c r="C186" s="44">
        <v>92</v>
      </c>
      <c r="D186" s="44">
        <v>115</v>
      </c>
      <c r="E186" s="44">
        <v>0</v>
      </c>
    </row>
    <row r="187" spans="1:15" ht="15" customHeight="1" x14ac:dyDescent="0.25">
      <c r="A187" s="28" t="s">
        <v>5</v>
      </c>
      <c r="B187" s="15">
        <f t="shared" si="5"/>
        <v>221</v>
      </c>
      <c r="C187" s="44">
        <v>85</v>
      </c>
      <c r="D187" s="44">
        <v>136</v>
      </c>
      <c r="E187" s="44">
        <v>0</v>
      </c>
    </row>
    <row r="188" spans="1:15" ht="15" customHeight="1" x14ac:dyDescent="0.25">
      <c r="A188" s="28" t="s">
        <v>6</v>
      </c>
      <c r="B188" s="15">
        <f t="shared" si="5"/>
        <v>192</v>
      </c>
      <c r="C188" s="44">
        <v>98</v>
      </c>
      <c r="D188" s="44">
        <v>94</v>
      </c>
      <c r="E188" s="44">
        <v>0</v>
      </c>
    </row>
    <row r="189" spans="1:15" ht="15" customHeight="1" x14ac:dyDescent="0.25">
      <c r="A189" s="28" t="s">
        <v>7</v>
      </c>
      <c r="B189" s="15">
        <f t="shared" si="5"/>
        <v>246</v>
      </c>
      <c r="C189" s="44">
        <v>114</v>
      </c>
      <c r="D189" s="44">
        <v>132</v>
      </c>
      <c r="E189" s="44">
        <v>0</v>
      </c>
    </row>
    <row r="190" spans="1:15" ht="15" customHeight="1" x14ac:dyDescent="0.25">
      <c r="A190" s="28" t="s">
        <v>8</v>
      </c>
      <c r="B190" s="15">
        <f t="shared" si="5"/>
        <v>227</v>
      </c>
      <c r="C190" s="44">
        <v>100</v>
      </c>
      <c r="D190" s="44">
        <v>127</v>
      </c>
      <c r="E190" s="44">
        <v>0</v>
      </c>
    </row>
    <row r="191" spans="1:15" ht="15" customHeight="1" x14ac:dyDescent="0.25">
      <c r="A191" s="28" t="s">
        <v>9</v>
      </c>
      <c r="B191" s="15">
        <f t="shared" si="5"/>
        <v>237</v>
      </c>
      <c r="C191" s="44">
        <v>119</v>
      </c>
      <c r="D191" s="44">
        <v>117</v>
      </c>
      <c r="E191" s="44">
        <v>1</v>
      </c>
    </row>
    <row r="192" spans="1:15" ht="15" customHeight="1" x14ac:dyDescent="0.25">
      <c r="A192" s="28" t="s">
        <v>10</v>
      </c>
      <c r="B192" s="15">
        <f t="shared" si="5"/>
        <v>215</v>
      </c>
      <c r="C192" s="44">
        <v>104</v>
      </c>
      <c r="D192" s="44">
        <v>110</v>
      </c>
      <c r="E192" s="44">
        <v>1</v>
      </c>
    </row>
    <row r="193" spans="1:5" ht="15" customHeight="1" x14ac:dyDescent="0.25">
      <c r="A193" s="28" t="s">
        <v>11</v>
      </c>
      <c r="B193" s="15">
        <f t="shared" si="5"/>
        <v>245</v>
      </c>
      <c r="C193" s="44">
        <v>104</v>
      </c>
      <c r="D193" s="44">
        <v>137</v>
      </c>
      <c r="E193" s="44">
        <v>4</v>
      </c>
    </row>
    <row r="194" spans="1:5" ht="15" customHeight="1" x14ac:dyDescent="0.25">
      <c r="A194" s="28" t="s">
        <v>12</v>
      </c>
      <c r="B194" s="15">
        <f t="shared" si="5"/>
        <v>217</v>
      </c>
      <c r="C194" s="44">
        <v>74</v>
      </c>
      <c r="D194" s="44">
        <v>139</v>
      </c>
      <c r="E194" s="44">
        <v>4</v>
      </c>
    </row>
    <row r="195" spans="1:5" ht="15" customHeight="1" x14ac:dyDescent="0.25">
      <c r="A195" s="28" t="s">
        <v>13</v>
      </c>
      <c r="B195" s="15">
        <f t="shared" si="5"/>
        <v>230</v>
      </c>
      <c r="C195" s="44">
        <v>109</v>
      </c>
      <c r="D195" s="44">
        <v>117</v>
      </c>
      <c r="E195" s="44">
        <v>4</v>
      </c>
    </row>
    <row r="196" spans="1:5" ht="15" customHeight="1" x14ac:dyDescent="0.25">
      <c r="A196" s="25" t="s">
        <v>14</v>
      </c>
      <c r="B196" s="66">
        <f t="shared" si="5"/>
        <v>254</v>
      </c>
      <c r="C196" s="65">
        <v>137</v>
      </c>
      <c r="D196" s="65">
        <v>115</v>
      </c>
      <c r="E196" s="65">
        <v>2</v>
      </c>
    </row>
    <row r="197" spans="1:5" ht="15" customHeight="1" x14ac:dyDescent="0.25">
      <c r="A197" s="7" t="s">
        <v>2</v>
      </c>
      <c r="B197" s="5">
        <f>SUM(B185:B196)</f>
        <v>2698</v>
      </c>
      <c r="C197" s="5">
        <f>SUM(C185:C196)</f>
        <v>1221</v>
      </c>
      <c r="D197" s="5">
        <f>SUM(D185:D196)</f>
        <v>1461</v>
      </c>
      <c r="E197" s="5">
        <f>SUM(E185:E196)</f>
        <v>16</v>
      </c>
    </row>
    <row r="198" spans="1:5" ht="15" customHeight="1" thickBot="1" x14ac:dyDescent="0.3">
      <c r="A198" s="64" t="s">
        <v>15</v>
      </c>
      <c r="B198" s="3">
        <f>SUM(C198:E198)</f>
        <v>0.99999999999999989</v>
      </c>
      <c r="C198" s="3">
        <f>IF($B$197=0,"",C197/$B$197)</f>
        <v>0.45255744996293551</v>
      </c>
      <c r="D198" s="3">
        <f>IF($B$197=0,"",D197/$B$197)</f>
        <v>0.54151223128243142</v>
      </c>
      <c r="E198" s="3">
        <f>IF($B$197=0,"",E197/$B$197)</f>
        <v>5.9303187546330613E-3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32</v>
      </c>
    </row>
    <row r="218" spans="1:15" ht="12.75" x14ac:dyDescent="0.2">
      <c r="A218" s="2" t="s">
        <v>31</v>
      </c>
    </row>
    <row r="219" spans="1:15" ht="12.75" x14ac:dyDescent="0.2"/>
    <row r="220" spans="1:15" ht="12.75" x14ac:dyDescent="0.2"/>
    <row r="221" spans="1:15" ht="12.75" x14ac:dyDescent="0.2"/>
    <row r="222" spans="1:15" ht="12.75" x14ac:dyDescent="0.2"/>
    <row r="223" spans="1:15" ht="12.75" x14ac:dyDescent="0.2">
      <c r="A223" s="2"/>
    </row>
    <row r="224" spans="1:15" ht="21.75" customHeight="1" thickBot="1" x14ac:dyDescent="0.25">
      <c r="A224" s="113" t="s">
        <v>85</v>
      </c>
      <c r="B224" s="113"/>
      <c r="C224" s="113"/>
      <c r="D224" s="113"/>
      <c r="E224" s="113"/>
      <c r="F224" s="113"/>
      <c r="G224" s="113"/>
      <c r="H224" s="113"/>
      <c r="I224" s="113"/>
      <c r="J224" s="38"/>
      <c r="K224" s="38"/>
      <c r="L224" s="38"/>
      <c r="M224" s="38"/>
      <c r="N224" s="38"/>
      <c r="O224" s="38"/>
    </row>
    <row r="226" spans="1:9" ht="15" customHeight="1" x14ac:dyDescent="0.2">
      <c r="A226" s="114" t="s">
        <v>84</v>
      </c>
      <c r="B226" s="114"/>
      <c r="C226" s="114"/>
      <c r="D226" s="114"/>
      <c r="E226" s="132"/>
      <c r="F226" s="114" t="s">
        <v>2</v>
      </c>
      <c r="G226" s="114"/>
      <c r="H226" s="133" t="s">
        <v>77</v>
      </c>
      <c r="I226" s="134" t="s">
        <v>15</v>
      </c>
    </row>
    <row r="227" spans="1:9" ht="15" customHeight="1" x14ac:dyDescent="0.2">
      <c r="A227" s="114"/>
      <c r="B227" s="114"/>
      <c r="C227" s="114"/>
      <c r="D227" s="114"/>
      <c r="E227" s="132"/>
      <c r="F227" s="63" t="s">
        <v>16</v>
      </c>
      <c r="G227" s="62" t="s">
        <v>17</v>
      </c>
      <c r="H227" s="133"/>
      <c r="I227" s="134"/>
    </row>
    <row r="228" spans="1:9" ht="15" customHeight="1" x14ac:dyDescent="0.2">
      <c r="A228" s="124" t="s">
        <v>83</v>
      </c>
      <c r="B228" s="117" t="s">
        <v>82</v>
      </c>
      <c r="C228" s="117"/>
      <c r="D228" s="117"/>
      <c r="E228" s="117"/>
      <c r="F228" s="14">
        <v>666</v>
      </c>
      <c r="G228" s="14">
        <v>0</v>
      </c>
      <c r="H228" s="130">
        <f>SUM(F228:G232)</f>
        <v>2249</v>
      </c>
      <c r="I228" s="128">
        <f>IF($H$228+$H$233=0,"",H228/($H$228+$H$233))</f>
        <v>0.83358042994810966</v>
      </c>
    </row>
    <row r="229" spans="1:9" ht="15" customHeight="1" x14ac:dyDescent="0.2">
      <c r="A229" s="124"/>
      <c r="B229" s="116" t="s">
        <v>81</v>
      </c>
      <c r="C229" s="116"/>
      <c r="D229" s="116"/>
      <c r="E229" s="116"/>
      <c r="F229" s="11">
        <v>42</v>
      </c>
      <c r="G229" s="11">
        <v>0</v>
      </c>
      <c r="H229" s="130"/>
      <c r="I229" s="128"/>
    </row>
    <row r="230" spans="1:9" ht="15" customHeight="1" x14ac:dyDescent="0.2">
      <c r="A230" s="124"/>
      <c r="B230" s="116" t="s">
        <v>23</v>
      </c>
      <c r="C230" s="116"/>
      <c r="D230" s="116"/>
      <c r="E230" s="116"/>
      <c r="F230" s="11">
        <v>611</v>
      </c>
      <c r="G230" s="11">
        <v>0</v>
      </c>
      <c r="H230" s="130"/>
      <c r="I230" s="128"/>
    </row>
    <row r="231" spans="1:9" ht="15" customHeight="1" x14ac:dyDescent="0.2">
      <c r="A231" s="124"/>
      <c r="B231" s="116" t="s">
        <v>24</v>
      </c>
      <c r="C231" s="116"/>
      <c r="D231" s="116"/>
      <c r="E231" s="116"/>
      <c r="F231" s="11">
        <v>824</v>
      </c>
      <c r="G231" s="11">
        <v>0</v>
      </c>
      <c r="H231" s="130"/>
      <c r="I231" s="128"/>
    </row>
    <row r="232" spans="1:9" ht="15" customHeight="1" thickBot="1" x14ac:dyDescent="0.25">
      <c r="A232" s="125"/>
      <c r="B232" s="126" t="s">
        <v>80</v>
      </c>
      <c r="C232" s="126"/>
      <c r="D232" s="126"/>
      <c r="E232" s="126"/>
      <c r="F232" s="61">
        <v>106</v>
      </c>
      <c r="G232" s="61">
        <v>0</v>
      </c>
      <c r="H232" s="131"/>
      <c r="I232" s="129"/>
    </row>
    <row r="233" spans="1:9" ht="34.5" customHeight="1" thickBot="1" x14ac:dyDescent="0.25">
      <c r="A233" s="60" t="s">
        <v>79</v>
      </c>
      <c r="B233" s="126" t="s">
        <v>78</v>
      </c>
      <c r="C233" s="126"/>
      <c r="D233" s="126"/>
      <c r="E233" s="126"/>
      <c r="F233" s="8">
        <v>309</v>
      </c>
      <c r="G233" s="8">
        <v>140</v>
      </c>
      <c r="H233" s="59">
        <f>SUM(F233:G233)</f>
        <v>449</v>
      </c>
      <c r="I233" s="58">
        <f>IF(H228+H233=0,"",H233/(H228+H233))</f>
        <v>0.16641957005189029</v>
      </c>
    </row>
    <row r="234" spans="1:9" ht="15" customHeight="1" x14ac:dyDescent="0.2">
      <c r="A234" s="127" t="s">
        <v>77</v>
      </c>
      <c r="B234" s="127"/>
      <c r="C234" s="127"/>
      <c r="D234" s="127"/>
      <c r="E234" s="127"/>
      <c r="F234" s="57">
        <f>SUM(F228:F233)</f>
        <v>2558</v>
      </c>
      <c r="G234" s="57">
        <f>SUM(G228:G233)</f>
        <v>140</v>
      </c>
      <c r="H234" s="119">
        <f>F234+G234</f>
        <v>2698</v>
      </c>
      <c r="I234" s="119"/>
    </row>
    <row r="235" spans="1:9" ht="15" customHeight="1" thickBot="1" x14ac:dyDescent="0.25">
      <c r="A235" s="120" t="s">
        <v>15</v>
      </c>
      <c r="B235" s="120"/>
      <c r="C235" s="120"/>
      <c r="D235" s="120"/>
      <c r="E235" s="120"/>
      <c r="F235" s="56">
        <f>F234/(F234+G234)</f>
        <v>0.94810971089696072</v>
      </c>
      <c r="G235" s="56">
        <f>G234/(F234+G234)</f>
        <v>5.1890289103039292E-2</v>
      </c>
      <c r="H235" s="119"/>
      <c r="I235" s="119"/>
    </row>
    <row r="236" spans="1:9" ht="15" customHeight="1" x14ac:dyDescent="0.2">
      <c r="A236" s="55" t="s">
        <v>76</v>
      </c>
      <c r="B236" s="54"/>
      <c r="C236" s="54"/>
      <c r="D236" s="54"/>
      <c r="E236" s="54"/>
      <c r="F236" s="52"/>
      <c r="G236" s="52"/>
      <c r="H236" s="51"/>
      <c r="I236" s="50"/>
    </row>
    <row r="237" spans="1:9" ht="15" customHeight="1" x14ac:dyDescent="0.2">
      <c r="A237" s="53"/>
      <c r="B237" s="121"/>
      <c r="C237" s="121"/>
      <c r="D237" s="121"/>
      <c r="E237" s="121"/>
      <c r="F237" s="52"/>
      <c r="G237" s="52"/>
      <c r="H237" s="51"/>
      <c r="I237" s="50"/>
    </row>
    <row r="238" spans="1:9" ht="15" customHeight="1" x14ac:dyDescent="0.2">
      <c r="A238" s="123" t="s">
        <v>75</v>
      </c>
      <c r="B238" s="123"/>
      <c r="C238" s="123"/>
      <c r="D238" s="123"/>
      <c r="E238" s="123"/>
      <c r="F238" s="123"/>
      <c r="G238" s="52"/>
      <c r="H238" s="51"/>
      <c r="I238" s="50"/>
    </row>
    <row r="239" spans="1:9" ht="15" customHeight="1" thickBot="1" x14ac:dyDescent="0.25">
      <c r="A239" s="113"/>
      <c r="B239" s="113"/>
      <c r="C239" s="113"/>
      <c r="D239" s="113"/>
      <c r="E239" s="113"/>
      <c r="F239" s="113"/>
      <c r="G239" s="52"/>
      <c r="H239" s="51"/>
      <c r="I239" s="50"/>
    </row>
    <row r="240" spans="1:9" ht="15" customHeight="1" x14ac:dyDescent="0.2">
      <c r="G240" s="52"/>
      <c r="H240" s="51"/>
      <c r="I240" s="50"/>
    </row>
    <row r="241" spans="1:15" ht="15" customHeight="1" x14ac:dyDescent="0.2">
      <c r="A241" s="114" t="s">
        <v>74</v>
      </c>
      <c r="B241" s="122" t="s">
        <v>73</v>
      </c>
      <c r="C241" s="122" t="s">
        <v>22</v>
      </c>
      <c r="D241" s="114" t="s">
        <v>72</v>
      </c>
      <c r="E241" s="122" t="s">
        <v>20</v>
      </c>
      <c r="F241" s="114" t="s">
        <v>21</v>
      </c>
      <c r="G241" s="52"/>
      <c r="H241" s="51"/>
      <c r="I241" s="50"/>
    </row>
    <row r="242" spans="1:15" ht="15" customHeight="1" x14ac:dyDescent="0.2">
      <c r="A242" s="114"/>
      <c r="B242" s="122"/>
      <c r="C242" s="122"/>
      <c r="D242" s="114"/>
      <c r="E242" s="122"/>
      <c r="F242" s="114"/>
      <c r="G242" s="52"/>
      <c r="H242" s="51"/>
      <c r="I242" s="50"/>
    </row>
    <row r="243" spans="1:15" ht="15" customHeight="1" x14ac:dyDescent="0.2">
      <c r="A243" s="117" t="s">
        <v>71</v>
      </c>
      <c r="B243" s="118">
        <v>371</v>
      </c>
      <c r="C243" s="118">
        <v>1475</v>
      </c>
      <c r="D243" s="118">
        <v>18</v>
      </c>
      <c r="E243" s="118">
        <v>186</v>
      </c>
      <c r="F243" s="118">
        <v>648</v>
      </c>
      <c r="G243" s="52"/>
      <c r="H243" s="51"/>
      <c r="I243" s="50"/>
    </row>
    <row r="244" spans="1:15" ht="15" customHeight="1" x14ac:dyDescent="0.2">
      <c r="A244" s="116"/>
      <c r="B244" s="112"/>
      <c r="C244" s="112"/>
      <c r="D244" s="112"/>
      <c r="E244" s="112"/>
      <c r="F244" s="112"/>
      <c r="G244" s="52"/>
      <c r="H244" s="51"/>
      <c r="I244" s="50"/>
    </row>
    <row r="245" spans="1:15" ht="15" customHeight="1" x14ac:dyDescent="0.2">
      <c r="A245" s="116" t="s">
        <v>70</v>
      </c>
      <c r="B245" s="111">
        <v>1889</v>
      </c>
      <c r="C245" s="111">
        <v>497</v>
      </c>
      <c r="D245" s="111">
        <v>151</v>
      </c>
      <c r="E245" s="111">
        <v>82</v>
      </c>
      <c r="F245" s="111">
        <v>79</v>
      </c>
      <c r="G245" s="52"/>
      <c r="H245" s="51"/>
      <c r="I245" s="50"/>
    </row>
    <row r="246" spans="1:15" ht="15" customHeight="1" x14ac:dyDescent="0.2">
      <c r="A246" s="116"/>
      <c r="B246" s="112"/>
      <c r="C246" s="112"/>
      <c r="D246" s="112"/>
      <c r="E246" s="112"/>
      <c r="F246" s="112"/>
      <c r="G246" s="52"/>
      <c r="H246" s="51"/>
      <c r="I246" s="50"/>
    </row>
    <row r="247" spans="1:15" ht="15" customHeight="1" x14ac:dyDescent="0.2">
      <c r="A247" s="116" t="s">
        <v>69</v>
      </c>
      <c r="B247" s="111">
        <v>2593</v>
      </c>
      <c r="C247" s="111">
        <v>65</v>
      </c>
      <c r="D247" s="111">
        <v>8</v>
      </c>
      <c r="E247" s="111">
        <v>21</v>
      </c>
      <c r="F247" s="111">
        <v>11</v>
      </c>
      <c r="G247" s="52"/>
      <c r="H247" s="51"/>
      <c r="I247" s="50"/>
    </row>
    <row r="248" spans="1:15" ht="15" customHeight="1" x14ac:dyDescent="0.2">
      <c r="A248" s="116"/>
      <c r="B248" s="112"/>
      <c r="C248" s="112"/>
      <c r="D248" s="112"/>
      <c r="E248" s="112"/>
      <c r="F248" s="112"/>
      <c r="G248" s="52"/>
      <c r="H248" s="51"/>
      <c r="I248" s="50"/>
    </row>
    <row r="249" spans="1:15" ht="15" customHeight="1" x14ac:dyDescent="0.2">
      <c r="A249" s="115" t="s">
        <v>68</v>
      </c>
      <c r="B249" s="111">
        <v>2607</v>
      </c>
      <c r="C249" s="111">
        <v>56</v>
      </c>
      <c r="D249" s="111">
        <v>7</v>
      </c>
      <c r="E249" s="111">
        <v>14</v>
      </c>
      <c r="F249" s="111">
        <v>14</v>
      </c>
      <c r="G249" s="52"/>
      <c r="H249" s="51"/>
      <c r="I249" s="50"/>
    </row>
    <row r="250" spans="1:15" ht="15" customHeight="1" x14ac:dyDescent="0.2">
      <c r="A250" s="115"/>
      <c r="B250" s="112"/>
      <c r="C250" s="112"/>
      <c r="D250" s="112"/>
      <c r="E250" s="112"/>
      <c r="F250" s="112"/>
    </row>
    <row r="252" spans="1:15" ht="29.25" customHeight="1" thickBot="1" x14ac:dyDescent="0.25">
      <c r="A252" s="113" t="s">
        <v>67</v>
      </c>
      <c r="B252" s="113"/>
      <c r="C252" s="113"/>
      <c r="D252" s="113"/>
      <c r="E252" s="113"/>
      <c r="F252" s="38"/>
      <c r="G252" s="38"/>
      <c r="H252" s="38"/>
      <c r="I252" s="38"/>
      <c r="J252" s="38"/>
      <c r="K252" s="38"/>
      <c r="L252" s="38"/>
      <c r="M252" s="38"/>
      <c r="N252" s="38"/>
      <c r="O252" s="38"/>
    </row>
    <row r="254" spans="1:15" ht="15" customHeight="1" x14ac:dyDescent="0.2">
      <c r="A254" s="32" t="s">
        <v>27</v>
      </c>
      <c r="B254" s="31">
        <v>2018</v>
      </c>
      <c r="C254" s="31">
        <v>2019</v>
      </c>
      <c r="D254" s="114" t="s">
        <v>66</v>
      </c>
      <c r="E254" s="114"/>
    </row>
    <row r="255" spans="1:15" ht="15" customHeight="1" x14ac:dyDescent="0.25">
      <c r="A255" s="49" t="s">
        <v>3</v>
      </c>
      <c r="B255" s="48">
        <v>137</v>
      </c>
      <c r="C255" s="47">
        <v>207</v>
      </c>
      <c r="D255" s="98">
        <f t="shared" ref="D255:D267" si="6">C255/B255-1</f>
        <v>0.51094890510948909</v>
      </c>
      <c r="E255" s="98"/>
    </row>
    <row r="256" spans="1:15" ht="15" customHeight="1" x14ac:dyDescent="0.25">
      <c r="A256" s="46" t="s">
        <v>4</v>
      </c>
      <c r="B256" s="48">
        <v>132</v>
      </c>
      <c r="C256" s="44">
        <v>207</v>
      </c>
      <c r="D256" s="98">
        <f t="shared" si="6"/>
        <v>0.56818181818181812</v>
      </c>
      <c r="E256" s="98"/>
    </row>
    <row r="257" spans="1:15" ht="15" customHeight="1" x14ac:dyDescent="0.25">
      <c r="A257" s="49" t="s">
        <v>5</v>
      </c>
      <c r="B257" s="48">
        <v>146</v>
      </c>
      <c r="C257" s="47">
        <v>221</v>
      </c>
      <c r="D257" s="98">
        <f t="shared" si="6"/>
        <v>0.51369863013698636</v>
      </c>
      <c r="E257" s="98"/>
    </row>
    <row r="258" spans="1:15" ht="15" customHeight="1" x14ac:dyDescent="0.25">
      <c r="A258" s="46" t="s">
        <v>6</v>
      </c>
      <c r="B258" s="48">
        <v>154</v>
      </c>
      <c r="C258" s="47">
        <v>192</v>
      </c>
      <c r="D258" s="98">
        <f t="shared" si="6"/>
        <v>0.24675324675324672</v>
      </c>
      <c r="E258" s="98"/>
    </row>
    <row r="259" spans="1:15" ht="15" customHeight="1" x14ac:dyDescent="0.25">
      <c r="A259" s="49" t="s">
        <v>7</v>
      </c>
      <c r="B259" s="48">
        <v>167</v>
      </c>
      <c r="C259" s="47">
        <v>246</v>
      </c>
      <c r="D259" s="98">
        <f t="shared" si="6"/>
        <v>0.47305389221556893</v>
      </c>
      <c r="E259" s="98"/>
    </row>
    <row r="260" spans="1:15" ht="15" customHeight="1" x14ac:dyDescent="0.25">
      <c r="A260" s="46" t="s">
        <v>8</v>
      </c>
      <c r="B260" s="48">
        <v>177</v>
      </c>
      <c r="C260" s="47">
        <v>227</v>
      </c>
      <c r="D260" s="98">
        <f t="shared" si="6"/>
        <v>0.28248587570621475</v>
      </c>
      <c r="E260" s="98"/>
    </row>
    <row r="261" spans="1:15" ht="15" customHeight="1" x14ac:dyDescent="0.25">
      <c r="A261" s="49" t="s">
        <v>9</v>
      </c>
      <c r="B261" s="48">
        <v>217</v>
      </c>
      <c r="C261" s="47">
        <v>237</v>
      </c>
      <c r="D261" s="98">
        <f t="shared" si="6"/>
        <v>9.2165898617511566E-2</v>
      </c>
      <c r="E261" s="98"/>
    </row>
    <row r="262" spans="1:15" ht="15" customHeight="1" x14ac:dyDescent="0.25">
      <c r="A262" s="46" t="s">
        <v>10</v>
      </c>
      <c r="B262" s="48">
        <v>174</v>
      </c>
      <c r="C262" s="47">
        <v>215</v>
      </c>
      <c r="D262" s="98">
        <f t="shared" si="6"/>
        <v>0.23563218390804597</v>
      </c>
      <c r="E262" s="98"/>
    </row>
    <row r="263" spans="1:15" ht="15" customHeight="1" x14ac:dyDescent="0.25">
      <c r="A263" s="46" t="s">
        <v>11</v>
      </c>
      <c r="B263" s="48">
        <v>171</v>
      </c>
      <c r="C263" s="47">
        <v>245</v>
      </c>
      <c r="D263" s="98">
        <f t="shared" si="6"/>
        <v>0.43274853801169599</v>
      </c>
      <c r="E263" s="98"/>
    </row>
    <row r="264" spans="1:15" ht="15" customHeight="1" x14ac:dyDescent="0.25">
      <c r="A264" s="46" t="s">
        <v>12</v>
      </c>
      <c r="B264" s="48">
        <v>197</v>
      </c>
      <c r="C264" s="47">
        <v>217</v>
      </c>
      <c r="D264" s="98">
        <f t="shared" si="6"/>
        <v>0.10152284263959399</v>
      </c>
      <c r="E264" s="98"/>
    </row>
    <row r="265" spans="1:15" ht="15" customHeight="1" x14ac:dyDescent="0.25">
      <c r="A265" s="46" t="s">
        <v>13</v>
      </c>
      <c r="B265" s="45">
        <v>133</v>
      </c>
      <c r="C265" s="44">
        <v>230</v>
      </c>
      <c r="D265" s="98">
        <f t="shared" si="6"/>
        <v>0.72932330827067671</v>
      </c>
      <c r="E265" s="98"/>
    </row>
    <row r="266" spans="1:15" ht="15" customHeight="1" x14ac:dyDescent="0.25">
      <c r="A266" s="43" t="s">
        <v>14</v>
      </c>
      <c r="B266" s="42">
        <v>130</v>
      </c>
      <c r="C266" s="42">
        <v>254</v>
      </c>
      <c r="D266" s="103">
        <f t="shared" si="6"/>
        <v>0.95384615384615379</v>
      </c>
      <c r="E266" s="103"/>
    </row>
    <row r="267" spans="1:15" ht="15" customHeight="1" x14ac:dyDescent="0.2">
      <c r="A267" s="41" t="s">
        <v>2</v>
      </c>
      <c r="B267" s="40">
        <f>SUM(B255:B266)</f>
        <v>1935</v>
      </c>
      <c r="C267" s="40">
        <f>SUM(C255:C266)</f>
        <v>2698</v>
      </c>
      <c r="D267" s="104">
        <f t="shared" si="6"/>
        <v>0.39431524547803609</v>
      </c>
      <c r="E267" s="104"/>
    </row>
    <row r="269" spans="1:15" ht="15" customHeight="1" x14ac:dyDescent="0.2">
      <c r="A269" s="1" t="s">
        <v>32</v>
      </c>
    </row>
    <row r="270" spans="1:15" ht="15" customHeight="1" x14ac:dyDescent="0.2">
      <c r="A270" s="2" t="s">
        <v>31</v>
      </c>
    </row>
    <row r="272" spans="1:15" ht="21.75" customHeight="1" x14ac:dyDescent="0.2">
      <c r="A272" s="105" t="s">
        <v>65</v>
      </c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7"/>
    </row>
    <row r="273" spans="1:15" ht="10.5" customHeight="1" x14ac:dyDescent="0.2">
      <c r="A273" s="36"/>
      <c r="B273" s="36"/>
      <c r="C273" s="36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21.75" customHeight="1" thickBot="1" x14ac:dyDescent="0.25">
      <c r="A274" s="108" t="s">
        <v>64</v>
      </c>
      <c r="B274" s="109"/>
      <c r="C274" s="109"/>
      <c r="D274" s="109"/>
      <c r="E274" s="109"/>
      <c r="F274" s="110"/>
      <c r="G274" s="39"/>
      <c r="I274" s="108" t="s">
        <v>63</v>
      </c>
      <c r="J274" s="109"/>
      <c r="K274" s="109"/>
      <c r="L274" s="109"/>
      <c r="M274" s="110"/>
      <c r="N274" s="38"/>
    </row>
    <row r="275" spans="1:15" ht="10.5" customHeight="1" x14ac:dyDescent="0.2">
      <c r="A275" s="37"/>
      <c r="B275" s="36"/>
      <c r="C275" s="36"/>
      <c r="D275" s="34"/>
      <c r="E275" s="34"/>
      <c r="F275" s="34"/>
      <c r="G275" s="35"/>
      <c r="H275" s="34"/>
      <c r="I275" s="34"/>
      <c r="J275" s="34"/>
      <c r="K275" s="34"/>
      <c r="L275" s="34"/>
      <c r="M275" s="34"/>
      <c r="N275" s="34"/>
      <c r="O275" s="34"/>
    </row>
    <row r="276" spans="1:15" ht="45.75" customHeight="1" x14ac:dyDescent="0.2">
      <c r="A276" s="32" t="s">
        <v>0</v>
      </c>
      <c r="B276" s="31" t="s">
        <v>2</v>
      </c>
      <c r="C276" s="30" t="s">
        <v>55</v>
      </c>
      <c r="D276" s="30" t="s">
        <v>28</v>
      </c>
      <c r="E276" s="30" t="s">
        <v>54</v>
      </c>
      <c r="F276" s="17" t="s">
        <v>62</v>
      </c>
      <c r="G276" s="33"/>
      <c r="I276" s="32" t="s">
        <v>0</v>
      </c>
      <c r="J276" s="31" t="s">
        <v>2</v>
      </c>
      <c r="K276" s="30" t="s">
        <v>61</v>
      </c>
      <c r="L276" s="30" t="s">
        <v>60</v>
      </c>
      <c r="M276" s="30" t="s">
        <v>59</v>
      </c>
      <c r="N276" s="30" t="s">
        <v>58</v>
      </c>
    </row>
    <row r="277" spans="1:15" ht="14.25" customHeight="1" x14ac:dyDescent="0.25">
      <c r="A277" s="29" t="s">
        <v>3</v>
      </c>
      <c r="B277" s="15">
        <f t="shared" ref="B277:B288" si="7">SUM(C277:F277)</f>
        <v>3572</v>
      </c>
      <c r="C277" s="14">
        <v>207</v>
      </c>
      <c r="D277" s="14">
        <v>894</v>
      </c>
      <c r="E277" s="14">
        <v>667</v>
      </c>
      <c r="F277" s="14">
        <v>1804</v>
      </c>
      <c r="G277" s="26"/>
      <c r="I277" s="29" t="s">
        <v>3</v>
      </c>
      <c r="J277" s="27">
        <f t="shared" ref="J277:J288" si="8">SUM(K277:N277)</f>
        <v>3572</v>
      </c>
      <c r="K277" s="14">
        <v>1473</v>
      </c>
      <c r="L277" s="14">
        <v>910</v>
      </c>
      <c r="M277" s="14">
        <v>1189</v>
      </c>
      <c r="N277" s="14" t="s">
        <v>18</v>
      </c>
    </row>
    <row r="278" spans="1:15" ht="14.25" customHeight="1" x14ac:dyDescent="0.25">
      <c r="A278" s="28" t="s">
        <v>4</v>
      </c>
      <c r="B278" s="15">
        <f t="shared" si="7"/>
        <v>3267</v>
      </c>
      <c r="C278" s="11">
        <v>207</v>
      </c>
      <c r="D278" s="11">
        <v>983</v>
      </c>
      <c r="E278" s="11">
        <v>465</v>
      </c>
      <c r="F278" s="11">
        <v>1612</v>
      </c>
      <c r="G278" s="26"/>
      <c r="I278" s="28" t="s">
        <v>4</v>
      </c>
      <c r="J278" s="27">
        <f t="shared" si="8"/>
        <v>3267</v>
      </c>
      <c r="K278" s="11">
        <v>1335</v>
      </c>
      <c r="L278" s="11">
        <v>885</v>
      </c>
      <c r="M278" s="11">
        <v>1047</v>
      </c>
      <c r="N278" s="11" t="s">
        <v>18</v>
      </c>
    </row>
    <row r="279" spans="1:15" ht="14.25" customHeight="1" x14ac:dyDescent="0.25">
      <c r="A279" s="28" t="s">
        <v>5</v>
      </c>
      <c r="B279" s="15">
        <f t="shared" si="7"/>
        <v>3685</v>
      </c>
      <c r="C279" s="11">
        <v>175</v>
      </c>
      <c r="D279" s="11">
        <v>956</v>
      </c>
      <c r="E279" s="11">
        <v>662</v>
      </c>
      <c r="F279" s="11">
        <v>1892</v>
      </c>
      <c r="G279" s="26"/>
      <c r="I279" s="28" t="s">
        <v>5</v>
      </c>
      <c r="J279" s="27">
        <f t="shared" si="8"/>
        <v>3685</v>
      </c>
      <c r="K279" s="11">
        <v>1452</v>
      </c>
      <c r="L279" s="11">
        <v>1100</v>
      </c>
      <c r="M279" s="11">
        <v>1133</v>
      </c>
      <c r="N279" s="11" t="s">
        <v>18</v>
      </c>
    </row>
    <row r="280" spans="1:15" ht="14.25" customHeight="1" x14ac:dyDescent="0.25">
      <c r="A280" s="28" t="s">
        <v>6</v>
      </c>
      <c r="B280" s="15">
        <f t="shared" si="7"/>
        <v>3482</v>
      </c>
      <c r="C280" s="11">
        <v>192</v>
      </c>
      <c r="D280" s="11">
        <v>895</v>
      </c>
      <c r="E280" s="11">
        <v>542</v>
      </c>
      <c r="F280" s="11">
        <v>1853</v>
      </c>
      <c r="G280" s="26"/>
      <c r="I280" s="28" t="s">
        <v>6</v>
      </c>
      <c r="J280" s="27">
        <f t="shared" si="8"/>
        <v>3482</v>
      </c>
      <c r="K280" s="11">
        <v>1284</v>
      </c>
      <c r="L280" s="11">
        <v>1177</v>
      </c>
      <c r="M280" s="11">
        <v>1021</v>
      </c>
      <c r="N280" s="11" t="s">
        <v>18</v>
      </c>
    </row>
    <row r="281" spans="1:15" ht="14.25" customHeight="1" x14ac:dyDescent="0.25">
      <c r="A281" s="28" t="s">
        <v>7</v>
      </c>
      <c r="B281" s="15">
        <f t="shared" si="7"/>
        <v>4154</v>
      </c>
      <c r="C281" s="11">
        <v>246</v>
      </c>
      <c r="D281" s="11">
        <v>1102</v>
      </c>
      <c r="E281" s="11">
        <v>616</v>
      </c>
      <c r="F281" s="11">
        <v>2190</v>
      </c>
      <c r="G281" s="26"/>
      <c r="I281" s="28" t="s">
        <v>7</v>
      </c>
      <c r="J281" s="27">
        <f t="shared" si="8"/>
        <v>4154</v>
      </c>
      <c r="K281" s="11">
        <v>1631</v>
      </c>
      <c r="L281" s="11">
        <v>1305</v>
      </c>
      <c r="M281" s="11">
        <v>1218</v>
      </c>
      <c r="N281" s="11" t="s">
        <v>18</v>
      </c>
    </row>
    <row r="282" spans="1:15" ht="14.25" customHeight="1" x14ac:dyDescent="0.25">
      <c r="A282" s="28" t="s">
        <v>8</v>
      </c>
      <c r="B282" s="15">
        <f t="shared" si="7"/>
        <v>3810</v>
      </c>
      <c r="C282" s="11">
        <v>227</v>
      </c>
      <c r="D282" s="11">
        <v>945</v>
      </c>
      <c r="E282" s="11">
        <v>673</v>
      </c>
      <c r="F282" s="11">
        <v>1965</v>
      </c>
      <c r="G282" s="26"/>
      <c r="I282" s="28" t="s">
        <v>8</v>
      </c>
      <c r="J282" s="27">
        <f t="shared" si="8"/>
        <v>3810</v>
      </c>
      <c r="K282" s="11">
        <v>1480</v>
      </c>
      <c r="L282" s="11">
        <v>1111</v>
      </c>
      <c r="M282" s="11">
        <v>1219</v>
      </c>
      <c r="N282" s="11" t="s">
        <v>18</v>
      </c>
    </row>
    <row r="283" spans="1:15" ht="14.25" customHeight="1" x14ac:dyDescent="0.25">
      <c r="A283" s="28" t="s">
        <v>9</v>
      </c>
      <c r="B283" s="15">
        <f t="shared" si="7"/>
        <v>4079</v>
      </c>
      <c r="C283" s="11">
        <v>237</v>
      </c>
      <c r="D283" s="11">
        <v>972</v>
      </c>
      <c r="E283" s="11">
        <v>644</v>
      </c>
      <c r="F283" s="11">
        <v>2226</v>
      </c>
      <c r="G283" s="26"/>
      <c r="I283" s="28" t="s">
        <v>9</v>
      </c>
      <c r="J283" s="27">
        <f t="shared" si="8"/>
        <v>4079</v>
      </c>
      <c r="K283" s="11">
        <v>1452</v>
      </c>
      <c r="L283" s="11">
        <v>1271</v>
      </c>
      <c r="M283" s="11">
        <v>1356</v>
      </c>
      <c r="N283" s="11" t="s">
        <v>18</v>
      </c>
    </row>
    <row r="284" spans="1:15" ht="14.25" customHeight="1" x14ac:dyDescent="0.25">
      <c r="A284" s="28" t="s">
        <v>10</v>
      </c>
      <c r="B284" s="15">
        <f t="shared" si="7"/>
        <v>4057</v>
      </c>
      <c r="C284" s="11">
        <v>156</v>
      </c>
      <c r="D284" s="11">
        <v>976</v>
      </c>
      <c r="E284" s="11">
        <v>639</v>
      </c>
      <c r="F284" s="11">
        <v>2286</v>
      </c>
      <c r="G284" s="26"/>
      <c r="I284" s="28" t="s">
        <v>10</v>
      </c>
      <c r="J284" s="27">
        <f t="shared" si="8"/>
        <v>4057</v>
      </c>
      <c r="K284" s="11">
        <v>1448</v>
      </c>
      <c r="L284" s="11">
        <v>1265</v>
      </c>
      <c r="M284" s="11">
        <v>1344</v>
      </c>
      <c r="N284" s="11" t="s">
        <v>18</v>
      </c>
    </row>
    <row r="285" spans="1:15" ht="14.25" customHeight="1" x14ac:dyDescent="0.25">
      <c r="A285" s="28" t="s">
        <v>11</v>
      </c>
      <c r="B285" s="15">
        <f t="shared" si="7"/>
        <v>4574</v>
      </c>
      <c r="C285" s="11">
        <v>165</v>
      </c>
      <c r="D285" s="11">
        <v>1086</v>
      </c>
      <c r="E285" s="11">
        <v>741</v>
      </c>
      <c r="F285" s="11">
        <v>2582</v>
      </c>
      <c r="G285" s="26"/>
      <c r="I285" s="28" t="s">
        <v>11</v>
      </c>
      <c r="J285" s="27">
        <f t="shared" si="8"/>
        <v>4574</v>
      </c>
      <c r="K285" s="11">
        <v>1758</v>
      </c>
      <c r="L285" s="11">
        <v>1335</v>
      </c>
      <c r="M285" s="11">
        <v>1481</v>
      </c>
      <c r="N285" s="11" t="s">
        <v>18</v>
      </c>
    </row>
    <row r="286" spans="1:15" ht="14.25" customHeight="1" x14ac:dyDescent="0.25">
      <c r="A286" s="28" t="s">
        <v>12</v>
      </c>
      <c r="B286" s="15">
        <f t="shared" si="7"/>
        <v>4368</v>
      </c>
      <c r="C286" s="11">
        <v>116</v>
      </c>
      <c r="D286" s="11">
        <v>1004</v>
      </c>
      <c r="E286" s="11">
        <v>678</v>
      </c>
      <c r="F286" s="11">
        <v>2570</v>
      </c>
      <c r="G286" s="26"/>
      <c r="I286" s="28" t="s">
        <v>12</v>
      </c>
      <c r="J286" s="27">
        <f t="shared" si="8"/>
        <v>4368</v>
      </c>
      <c r="K286" s="11">
        <v>1817</v>
      </c>
      <c r="L286" s="11">
        <v>1286</v>
      </c>
      <c r="M286" s="11">
        <v>1265</v>
      </c>
      <c r="N286" s="11" t="s">
        <v>18</v>
      </c>
    </row>
    <row r="287" spans="1:15" ht="14.25" customHeight="1" x14ac:dyDescent="0.25">
      <c r="A287" s="28" t="s">
        <v>13</v>
      </c>
      <c r="B287" s="15">
        <f t="shared" si="7"/>
        <v>4562</v>
      </c>
      <c r="C287" s="11">
        <v>99</v>
      </c>
      <c r="D287" s="11">
        <v>1102</v>
      </c>
      <c r="E287" s="11">
        <v>782</v>
      </c>
      <c r="F287" s="11">
        <v>2579</v>
      </c>
      <c r="G287" s="26"/>
      <c r="I287" s="28" t="s">
        <v>13</v>
      </c>
      <c r="J287" s="27">
        <f t="shared" si="8"/>
        <v>4562</v>
      </c>
      <c r="K287" s="11">
        <v>1823</v>
      </c>
      <c r="L287" s="11">
        <v>1366</v>
      </c>
      <c r="M287" s="11">
        <v>1337</v>
      </c>
      <c r="N287" s="11">
        <v>36</v>
      </c>
    </row>
    <row r="288" spans="1:15" ht="14.25" customHeight="1" x14ac:dyDescent="0.25">
      <c r="A288" s="25" t="s">
        <v>14</v>
      </c>
      <c r="B288" s="9">
        <f t="shared" si="7"/>
        <v>5062</v>
      </c>
      <c r="C288" s="8">
        <v>121</v>
      </c>
      <c r="D288" s="8">
        <v>1460</v>
      </c>
      <c r="E288" s="8">
        <v>921</v>
      </c>
      <c r="F288" s="8">
        <v>2560</v>
      </c>
      <c r="G288" s="26"/>
      <c r="I288" s="25" t="s">
        <v>14</v>
      </c>
      <c r="J288" s="24">
        <f t="shared" si="8"/>
        <v>5062</v>
      </c>
      <c r="K288" s="23">
        <v>1654</v>
      </c>
      <c r="L288" s="23">
        <v>1687</v>
      </c>
      <c r="M288" s="23">
        <v>1351</v>
      </c>
      <c r="N288" s="23">
        <v>370</v>
      </c>
    </row>
    <row r="289" spans="1:14" ht="15" customHeight="1" x14ac:dyDescent="0.25">
      <c r="A289" s="7" t="s">
        <v>2</v>
      </c>
      <c r="B289" s="5">
        <f>SUM(B277:B288)</f>
        <v>48672</v>
      </c>
      <c r="C289" s="5">
        <f>SUM(C277:C288)</f>
        <v>2148</v>
      </c>
      <c r="D289" s="5">
        <f>SUM(D277:D288)</f>
        <v>12375</v>
      </c>
      <c r="E289" s="5">
        <f>SUM(E277:E288)</f>
        <v>8030</v>
      </c>
      <c r="F289" s="5">
        <f>SUM(F277:F288)</f>
        <v>26119</v>
      </c>
      <c r="G289" s="22"/>
      <c r="I289" s="7" t="s">
        <v>2</v>
      </c>
      <c r="J289" s="5">
        <f>SUM(J277:J288)</f>
        <v>48672</v>
      </c>
      <c r="K289" s="5">
        <f>SUM(K277:K288)</f>
        <v>18607</v>
      </c>
      <c r="L289" s="5">
        <f>SUM(L277:L288)</f>
        <v>14698</v>
      </c>
      <c r="M289" s="5">
        <f>SUM(M277:M288)</f>
        <v>14961</v>
      </c>
      <c r="N289" s="5">
        <f>SUM(N277:N288)</f>
        <v>406</v>
      </c>
    </row>
    <row r="290" spans="1:14" ht="15" customHeight="1" thickBot="1" x14ac:dyDescent="0.3">
      <c r="A290" s="4" t="s">
        <v>15</v>
      </c>
      <c r="B290" s="3">
        <f>SUM(C290:F290)</f>
        <v>1</v>
      </c>
      <c r="C290" s="3">
        <f>IF($B$289=0,"",C289/$B$289)</f>
        <v>4.4132149901380674E-2</v>
      </c>
      <c r="D290" s="3">
        <f>IF($B$289=0,"",D289/$B$289)</f>
        <v>0.25425295857988167</v>
      </c>
      <c r="E290" s="3">
        <f>IF($B$289=0,"",E289/$B$289)</f>
        <v>0.1649819197896121</v>
      </c>
      <c r="F290" s="3">
        <f>IF($B$289=0,"",F289/$B$289)</f>
        <v>0.53663297172912561</v>
      </c>
      <c r="G290" s="21"/>
      <c r="I290" s="4" t="s">
        <v>15</v>
      </c>
      <c r="J290" s="3">
        <f>SUM(K290:N290)</f>
        <v>1</v>
      </c>
      <c r="K290" s="3">
        <f>+K289/$J$289</f>
        <v>0.38229372123602895</v>
      </c>
      <c r="L290" s="3">
        <f>+L289/$J$289</f>
        <v>0.30198060486522027</v>
      </c>
      <c r="M290" s="3">
        <f>+M289/$J$289</f>
        <v>0.30738412228796846</v>
      </c>
      <c r="N290" s="3">
        <f>+N289/$J$289</f>
        <v>8.3415516107823804E-3</v>
      </c>
    </row>
    <row r="292" spans="1:14" ht="11.25" customHeight="1" x14ac:dyDescent="0.2"/>
    <row r="293" spans="1:14" ht="21.75" customHeight="1" thickBot="1" x14ac:dyDescent="0.25">
      <c r="A293" s="99" t="s">
        <v>57</v>
      </c>
      <c r="B293" s="100"/>
      <c r="C293" s="100"/>
      <c r="D293" s="100"/>
      <c r="E293" s="100"/>
      <c r="F293" s="101"/>
      <c r="G293" s="20"/>
      <c r="H293" s="20"/>
      <c r="I293" s="20"/>
    </row>
    <row r="295" spans="1:14" ht="15" customHeight="1" x14ac:dyDescent="0.2">
      <c r="A295" s="102" t="s">
        <v>56</v>
      </c>
      <c r="B295" s="102"/>
      <c r="C295" s="102"/>
      <c r="D295" s="102"/>
      <c r="E295" s="19" t="s">
        <v>2</v>
      </c>
      <c r="F295" s="17" t="s">
        <v>55</v>
      </c>
      <c r="G295" s="17" t="s">
        <v>28</v>
      </c>
      <c r="H295" s="18" t="s">
        <v>54</v>
      </c>
      <c r="I295" s="17" t="s">
        <v>53</v>
      </c>
    </row>
    <row r="296" spans="1:14" ht="13.5" customHeight="1" x14ac:dyDescent="0.25">
      <c r="A296" s="16" t="s">
        <v>52</v>
      </c>
      <c r="B296" s="16"/>
      <c r="C296" s="16"/>
      <c r="D296" s="16"/>
      <c r="E296" s="15">
        <f t="shared" ref="E296:E316" si="9">SUM(F296:I296)</f>
        <v>2698</v>
      </c>
      <c r="F296" s="14">
        <v>2148</v>
      </c>
      <c r="G296" s="14">
        <v>530</v>
      </c>
      <c r="H296" s="14">
        <v>17</v>
      </c>
      <c r="I296" s="14">
        <v>3</v>
      </c>
    </row>
    <row r="297" spans="1:14" ht="13.5" customHeight="1" x14ac:dyDescent="0.25">
      <c r="A297" s="13" t="s">
        <v>51</v>
      </c>
      <c r="B297" s="13"/>
      <c r="C297" s="13"/>
      <c r="D297" s="13"/>
      <c r="E297" s="12">
        <f t="shared" si="9"/>
        <v>2698</v>
      </c>
      <c r="F297" s="11">
        <v>0</v>
      </c>
      <c r="G297" s="11">
        <v>2682</v>
      </c>
      <c r="H297" s="11">
        <v>1</v>
      </c>
      <c r="I297" s="11">
        <v>15</v>
      </c>
    </row>
    <row r="298" spans="1:14" ht="13.5" customHeight="1" x14ac:dyDescent="0.25">
      <c r="A298" s="13" t="s">
        <v>50</v>
      </c>
      <c r="B298" s="13"/>
      <c r="C298" s="13"/>
      <c r="D298" s="13"/>
      <c r="E298" s="12">
        <f t="shared" si="9"/>
        <v>4338</v>
      </c>
      <c r="F298" s="11">
        <v>0</v>
      </c>
      <c r="G298" s="11">
        <v>4338</v>
      </c>
      <c r="H298" s="11">
        <v>0</v>
      </c>
      <c r="I298" s="11">
        <v>0</v>
      </c>
    </row>
    <row r="299" spans="1:14" ht="13.5" customHeight="1" x14ac:dyDescent="0.25">
      <c r="A299" s="13" t="s">
        <v>49</v>
      </c>
      <c r="B299" s="13"/>
      <c r="C299" s="13"/>
      <c r="D299" s="13"/>
      <c r="E299" s="12">
        <f t="shared" si="9"/>
        <v>3933</v>
      </c>
      <c r="F299" s="11">
        <v>0</v>
      </c>
      <c r="G299" s="11">
        <v>2566</v>
      </c>
      <c r="H299" s="11">
        <v>1132</v>
      </c>
      <c r="I299" s="11">
        <v>235</v>
      </c>
    </row>
    <row r="300" spans="1:14" ht="13.5" customHeight="1" x14ac:dyDescent="0.25">
      <c r="A300" s="13" t="s">
        <v>48</v>
      </c>
      <c r="B300" s="13"/>
      <c r="C300" s="13"/>
      <c r="D300" s="13"/>
      <c r="E300" s="12">
        <f t="shared" si="9"/>
        <v>2698</v>
      </c>
      <c r="F300" s="11">
        <v>0</v>
      </c>
      <c r="G300" s="11">
        <v>35</v>
      </c>
      <c r="H300" s="11">
        <v>2658</v>
      </c>
      <c r="I300" s="11">
        <v>5</v>
      </c>
    </row>
    <row r="301" spans="1:14" ht="13.5" customHeight="1" x14ac:dyDescent="0.25">
      <c r="A301" s="13" t="s">
        <v>47</v>
      </c>
      <c r="B301" s="13"/>
      <c r="C301" s="13"/>
      <c r="D301" s="13"/>
      <c r="E301" s="12">
        <f t="shared" si="9"/>
        <v>1168</v>
      </c>
      <c r="F301" s="11">
        <v>0</v>
      </c>
      <c r="G301" s="11">
        <v>0</v>
      </c>
      <c r="H301" s="11">
        <v>1168</v>
      </c>
      <c r="I301" s="11">
        <v>0</v>
      </c>
    </row>
    <row r="302" spans="1:14" ht="13.5" customHeight="1" x14ac:dyDescent="0.25">
      <c r="A302" s="13" t="s">
        <v>46</v>
      </c>
      <c r="B302" s="13"/>
      <c r="C302" s="13"/>
      <c r="D302" s="13"/>
      <c r="E302" s="12">
        <f t="shared" si="9"/>
        <v>663</v>
      </c>
      <c r="F302" s="11">
        <v>0</v>
      </c>
      <c r="G302" s="11">
        <v>1</v>
      </c>
      <c r="H302" s="11">
        <v>662</v>
      </c>
      <c r="I302" s="11">
        <v>0</v>
      </c>
    </row>
    <row r="303" spans="1:14" ht="13.5" customHeight="1" x14ac:dyDescent="0.25">
      <c r="A303" s="13" t="s">
        <v>45</v>
      </c>
      <c r="B303" s="13"/>
      <c r="C303" s="13"/>
      <c r="D303" s="13"/>
      <c r="E303" s="12">
        <f t="shared" si="9"/>
        <v>964</v>
      </c>
      <c r="F303" s="11">
        <v>0</v>
      </c>
      <c r="G303" s="11">
        <v>2</v>
      </c>
      <c r="H303" s="11">
        <v>962</v>
      </c>
      <c r="I303" s="11">
        <v>0</v>
      </c>
    </row>
    <row r="304" spans="1:14" ht="13.5" customHeight="1" x14ac:dyDescent="0.25">
      <c r="A304" s="13" t="s">
        <v>44</v>
      </c>
      <c r="B304" s="13"/>
      <c r="C304" s="13"/>
      <c r="D304" s="13"/>
      <c r="E304" s="12">
        <f t="shared" si="9"/>
        <v>1513</v>
      </c>
      <c r="F304" s="11">
        <v>0</v>
      </c>
      <c r="G304" s="11">
        <v>1513</v>
      </c>
      <c r="H304" s="11">
        <v>0</v>
      </c>
      <c r="I304" s="11">
        <v>0</v>
      </c>
    </row>
    <row r="305" spans="1:9" ht="13.5" customHeight="1" x14ac:dyDescent="0.25">
      <c r="A305" s="13" t="s">
        <v>43</v>
      </c>
      <c r="B305" s="13"/>
      <c r="C305" s="13"/>
      <c r="D305" s="13"/>
      <c r="E305" s="12">
        <f t="shared" si="9"/>
        <v>1084</v>
      </c>
      <c r="F305" s="11">
        <v>0</v>
      </c>
      <c r="G305" s="11">
        <v>0</v>
      </c>
      <c r="H305" s="11">
        <v>1084</v>
      </c>
      <c r="I305" s="11">
        <v>0</v>
      </c>
    </row>
    <row r="306" spans="1:9" ht="13.5" customHeight="1" x14ac:dyDescent="0.25">
      <c r="A306" s="13" t="s">
        <v>42</v>
      </c>
      <c r="B306" s="13"/>
      <c r="C306" s="13"/>
      <c r="D306" s="13"/>
      <c r="E306" s="12">
        <f t="shared" si="9"/>
        <v>2699</v>
      </c>
      <c r="F306" s="11">
        <v>0</v>
      </c>
      <c r="G306" s="11">
        <v>0</v>
      </c>
      <c r="H306" s="11">
        <v>0</v>
      </c>
      <c r="I306" s="11">
        <v>2699</v>
      </c>
    </row>
    <row r="307" spans="1:9" ht="13.5" customHeight="1" x14ac:dyDescent="0.25">
      <c r="A307" s="13" t="s">
        <v>41</v>
      </c>
      <c r="B307" s="13"/>
      <c r="C307" s="13"/>
      <c r="D307" s="13"/>
      <c r="E307" s="12">
        <f t="shared" si="9"/>
        <v>1284</v>
      </c>
      <c r="F307" s="11">
        <v>0</v>
      </c>
      <c r="G307" s="11">
        <v>2</v>
      </c>
      <c r="H307" s="11">
        <v>0</v>
      </c>
      <c r="I307" s="11">
        <v>1282</v>
      </c>
    </row>
    <row r="308" spans="1:9" ht="13.5" customHeight="1" x14ac:dyDescent="0.25">
      <c r="A308" s="13" t="s">
        <v>40</v>
      </c>
      <c r="B308" s="13"/>
      <c r="C308" s="13"/>
      <c r="D308" s="13"/>
      <c r="E308" s="12">
        <f t="shared" si="9"/>
        <v>1428</v>
      </c>
      <c r="F308" s="11">
        <v>0</v>
      </c>
      <c r="G308" s="11">
        <v>0</v>
      </c>
      <c r="H308" s="11">
        <v>0</v>
      </c>
      <c r="I308" s="11">
        <v>1428</v>
      </c>
    </row>
    <row r="309" spans="1:9" ht="13.5" customHeight="1" x14ac:dyDescent="0.25">
      <c r="A309" s="13" t="s">
        <v>39</v>
      </c>
      <c r="B309" s="13"/>
      <c r="C309" s="13"/>
      <c r="D309" s="13"/>
      <c r="E309" s="12">
        <f t="shared" si="9"/>
        <v>1042</v>
      </c>
      <c r="F309" s="11">
        <v>0</v>
      </c>
      <c r="G309" s="11">
        <v>0</v>
      </c>
      <c r="H309" s="11">
        <v>0</v>
      </c>
      <c r="I309" s="11">
        <v>1042</v>
      </c>
    </row>
    <row r="310" spans="1:9" ht="13.5" customHeight="1" x14ac:dyDescent="0.25">
      <c r="A310" s="13" t="s">
        <v>38</v>
      </c>
      <c r="B310" s="13"/>
      <c r="C310" s="13"/>
      <c r="D310" s="13"/>
      <c r="E310" s="12">
        <f t="shared" si="9"/>
        <v>207</v>
      </c>
      <c r="F310" s="11">
        <v>0</v>
      </c>
      <c r="G310" s="11">
        <v>116</v>
      </c>
      <c r="H310" s="11">
        <v>89</v>
      </c>
      <c r="I310" s="11">
        <v>2</v>
      </c>
    </row>
    <row r="311" spans="1:9" ht="13.5" customHeight="1" x14ac:dyDescent="0.25">
      <c r="A311" s="13" t="s">
        <v>37</v>
      </c>
      <c r="B311" s="13"/>
      <c r="C311" s="13"/>
      <c r="D311" s="13"/>
      <c r="E311" s="12">
        <f t="shared" si="9"/>
        <v>13817</v>
      </c>
      <c r="F311" s="11">
        <v>0</v>
      </c>
      <c r="G311" s="11">
        <v>0</v>
      </c>
      <c r="H311" s="11">
        <v>0</v>
      </c>
      <c r="I311" s="11">
        <v>13817</v>
      </c>
    </row>
    <row r="312" spans="1:9" ht="13.5" customHeight="1" x14ac:dyDescent="0.25">
      <c r="A312" s="13" t="s">
        <v>36</v>
      </c>
      <c r="B312" s="13"/>
      <c r="C312" s="13"/>
      <c r="D312" s="13"/>
      <c r="E312" s="12">
        <f t="shared" si="9"/>
        <v>2584</v>
      </c>
      <c r="F312" s="11">
        <v>0</v>
      </c>
      <c r="G312" s="11">
        <v>8</v>
      </c>
      <c r="H312" s="11">
        <v>3</v>
      </c>
      <c r="I312" s="11">
        <v>2573</v>
      </c>
    </row>
    <row r="313" spans="1:9" ht="13.5" customHeight="1" x14ac:dyDescent="0.25">
      <c r="A313" s="13" t="s">
        <v>35</v>
      </c>
      <c r="B313" s="13"/>
      <c r="C313" s="13"/>
      <c r="D313" s="13"/>
      <c r="E313" s="12">
        <f t="shared" si="9"/>
        <v>65</v>
      </c>
      <c r="F313" s="11">
        <v>0</v>
      </c>
      <c r="G313" s="11">
        <v>0</v>
      </c>
      <c r="H313" s="11">
        <v>64</v>
      </c>
      <c r="I313" s="11">
        <v>1</v>
      </c>
    </row>
    <row r="314" spans="1:9" ht="13.5" customHeight="1" x14ac:dyDescent="0.25">
      <c r="A314" s="13" t="s">
        <v>34</v>
      </c>
      <c r="B314" s="13"/>
      <c r="C314" s="13"/>
      <c r="D314" s="13"/>
      <c r="E314" s="12">
        <f t="shared" si="9"/>
        <v>332</v>
      </c>
      <c r="F314" s="11">
        <v>0</v>
      </c>
      <c r="G314" s="11">
        <v>0</v>
      </c>
      <c r="H314" s="11">
        <v>0</v>
      </c>
      <c r="I314" s="11">
        <v>332</v>
      </c>
    </row>
    <row r="315" spans="1:9" ht="13.5" customHeight="1" x14ac:dyDescent="0.25">
      <c r="A315" s="13" t="s">
        <v>33</v>
      </c>
      <c r="B315" s="13"/>
      <c r="C315" s="13"/>
      <c r="D315" s="13"/>
      <c r="E315" s="12">
        <f t="shared" si="9"/>
        <v>193</v>
      </c>
      <c r="F315" s="11">
        <v>0</v>
      </c>
      <c r="G315" s="11">
        <v>46</v>
      </c>
      <c r="H315" s="11">
        <v>0</v>
      </c>
      <c r="I315" s="11">
        <v>147</v>
      </c>
    </row>
    <row r="316" spans="1:9" ht="13.5" customHeight="1" x14ac:dyDescent="0.25">
      <c r="A316" s="10" t="s">
        <v>19</v>
      </c>
      <c r="B316" s="10"/>
      <c r="C316" s="10"/>
      <c r="D316" s="10"/>
      <c r="E316" s="9">
        <f t="shared" si="9"/>
        <v>3264</v>
      </c>
      <c r="F316" s="8">
        <v>0</v>
      </c>
      <c r="G316" s="8">
        <v>536</v>
      </c>
      <c r="H316" s="8">
        <v>190</v>
      </c>
      <c r="I316" s="8">
        <v>2538</v>
      </c>
    </row>
    <row r="317" spans="1:9" ht="13.5" customHeight="1" x14ac:dyDescent="0.25">
      <c r="A317" s="7" t="s">
        <v>2</v>
      </c>
      <c r="B317" s="6"/>
      <c r="C317" s="6"/>
      <c r="D317" s="6"/>
      <c r="E317" s="5">
        <f>SUM(E296:E316)</f>
        <v>48672</v>
      </c>
      <c r="F317" s="5">
        <f>SUM(F296:F316)</f>
        <v>2148</v>
      </c>
      <c r="G317" s="5">
        <f>SUM(G296:G316)</f>
        <v>12375</v>
      </c>
      <c r="H317" s="5">
        <f>SUM(H296:H316)</f>
        <v>8030</v>
      </c>
      <c r="I317" s="5">
        <f>SUM(I296:I316)</f>
        <v>26119</v>
      </c>
    </row>
    <row r="318" spans="1:9" ht="15" customHeight="1" thickBot="1" x14ac:dyDescent="0.3">
      <c r="A318" s="4" t="s">
        <v>15</v>
      </c>
      <c r="B318" s="3"/>
      <c r="C318" s="3"/>
      <c r="D318" s="3"/>
      <c r="E318" s="3">
        <f>SUM(F318:I318)</f>
        <v>1</v>
      </c>
      <c r="F318" s="3">
        <f>IF($E$317=0,"",F317/$E$317)</f>
        <v>4.4132149901380674E-2</v>
      </c>
      <c r="G318" s="4">
        <f>IF($E$317=0,"",G317/$E$317)</f>
        <v>0.25425295857988167</v>
      </c>
      <c r="H318" s="3">
        <f>IF($E$317=0,"",H317/$E$317)</f>
        <v>0.1649819197896121</v>
      </c>
      <c r="I318" s="3">
        <f>IF($E$317=0,"",I317/$E$317)</f>
        <v>0.53663297172912561</v>
      </c>
    </row>
    <row r="320" spans="1:9" ht="9" customHeight="1" x14ac:dyDescent="0.2">
      <c r="A320" s="1" t="s">
        <v>113</v>
      </c>
    </row>
    <row r="321" spans="1:1" ht="12.75" x14ac:dyDescent="0.2">
      <c r="A321" s="2" t="s">
        <v>30</v>
      </c>
    </row>
    <row r="322" spans="1:1" ht="12.75" x14ac:dyDescent="0.2"/>
  </sheetData>
  <protectedRanges>
    <protectedRange sqref="A125:A128 A138:A139 B125:O139 A121:O124" name="Rango1"/>
    <protectedRange sqref="A254:A262 A267:D267 B254:D266" name="Rango1_1"/>
  </protectedRanges>
  <mergeCells count="87">
    <mergeCell ref="A140:E140"/>
    <mergeCell ref="F140:H140"/>
    <mergeCell ref="A1:L1"/>
    <mergeCell ref="N1:O1"/>
    <mergeCell ref="A120:O120"/>
    <mergeCell ref="A121:O121"/>
    <mergeCell ref="A123:E123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H228:H232"/>
    <mergeCell ref="A224:I224"/>
    <mergeCell ref="A226:E227"/>
    <mergeCell ref="F226:G226"/>
    <mergeCell ref="H226:H227"/>
    <mergeCell ref="I226:I227"/>
    <mergeCell ref="A228:A232"/>
    <mergeCell ref="B228:E228"/>
    <mergeCell ref="B233:E233"/>
    <mergeCell ref="A234:E234"/>
    <mergeCell ref="I228:I232"/>
    <mergeCell ref="B229:E229"/>
    <mergeCell ref="B230:E230"/>
    <mergeCell ref="B231:E231"/>
    <mergeCell ref="B232:E232"/>
    <mergeCell ref="H234:I235"/>
    <mergeCell ref="A235:E235"/>
    <mergeCell ref="B237:E237"/>
    <mergeCell ref="D241:D242"/>
    <mergeCell ref="E241:E242"/>
    <mergeCell ref="F241:F242"/>
    <mergeCell ref="A238:F239"/>
    <mergeCell ref="A241:A242"/>
    <mergeCell ref="B241:B242"/>
    <mergeCell ref="C241:C242"/>
    <mergeCell ref="F245:F246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A247:A248"/>
    <mergeCell ref="B247:B248"/>
    <mergeCell ref="C247:C248"/>
    <mergeCell ref="D247:D248"/>
    <mergeCell ref="E247:E248"/>
    <mergeCell ref="D258:E258"/>
    <mergeCell ref="D259:E259"/>
    <mergeCell ref="D260:E260"/>
    <mergeCell ref="D261:E261"/>
    <mergeCell ref="F247:F248"/>
    <mergeCell ref="A252:E252"/>
    <mergeCell ref="D254:E254"/>
    <mergeCell ref="D255:E255"/>
    <mergeCell ref="D256:E256"/>
    <mergeCell ref="D257:E257"/>
    <mergeCell ref="F249:F250"/>
    <mergeCell ref="A249:A250"/>
    <mergeCell ref="B249:B250"/>
    <mergeCell ref="C249:C250"/>
    <mergeCell ref="D249:D250"/>
    <mergeCell ref="E249:E250"/>
    <mergeCell ref="D262:E262"/>
    <mergeCell ref="D263:E263"/>
    <mergeCell ref="A293:F293"/>
    <mergeCell ref="A295:D295"/>
    <mergeCell ref="D265:E265"/>
    <mergeCell ref="D266:E266"/>
    <mergeCell ref="D267:E267"/>
    <mergeCell ref="A272:O272"/>
    <mergeCell ref="A274:F274"/>
    <mergeCell ref="I274:M274"/>
    <mergeCell ref="D264:E264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0" max="14" man="1"/>
    <brk id="222" max="14" man="1"/>
    <brk id="2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2020-01-16T00:37:00Z</dcterms:modified>
</cp:coreProperties>
</file>