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1370" windowHeight="108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C29" i="1" s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B29" i="1" l="1"/>
  <c r="G94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E29" i="1"/>
  <c r="J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<sst xmlns="http://schemas.openxmlformats.org/spreadsheetml/2006/main" count="170" uniqueCount="89">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</sst>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740</c:v>
                </c:pt>
                <c:pt idx="1">
                  <c:v>75214</c:v>
                </c:pt>
                <c:pt idx="2">
                  <c:v>62193</c:v>
                </c:pt>
                <c:pt idx="3">
                  <c:v>16945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14</xdr:row>
      <xdr:rowOff>165182</xdr:rowOff>
    </xdr:from>
    <xdr:to>
      <xdr:col>7</xdr:col>
      <xdr:colOff>655530</xdr:colOff>
      <xdr:row>16</xdr:row>
      <xdr:rowOff>143930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60172" y="2613107"/>
          <a:ext cx="2238933" cy="521673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17</xdr:row>
      <xdr:rowOff>38102</xdr:rowOff>
    </xdr:from>
    <xdr:to>
      <xdr:col>7</xdr:col>
      <xdr:colOff>670718</xdr:colOff>
      <xdr:row>20</xdr:row>
      <xdr:rowOff>84407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8059" y="3219452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20</xdr:row>
      <xdr:rowOff>174357</xdr:rowOff>
    </xdr:from>
    <xdr:to>
      <xdr:col>7</xdr:col>
      <xdr:colOff>705115</xdr:colOff>
      <xdr:row>24</xdr:row>
      <xdr:rowOff>57150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12132" y="3927207"/>
          <a:ext cx="2236558" cy="644793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F1" sqref="F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14</v>
      </c>
      <c r="B13" s="29"/>
      <c r="C13" s="29"/>
      <c r="D13" s="29"/>
      <c r="E13" s="29"/>
      <c r="F13" s="30"/>
      <c r="G13" s="30"/>
      <c r="H13" s="30"/>
      <c r="I13" s="29" t="s">
        <v>28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15</v>
      </c>
      <c r="B15" s="33" t="s">
        <v>0</v>
      </c>
      <c r="C15" s="34" t="s">
        <v>2</v>
      </c>
      <c r="D15" s="34" t="s">
        <v>3</v>
      </c>
      <c r="E15" s="34" t="s">
        <v>44</v>
      </c>
      <c r="I15" s="32" t="s">
        <v>15</v>
      </c>
      <c r="J15" s="33" t="s">
        <v>0</v>
      </c>
      <c r="K15" s="36" t="s">
        <v>29</v>
      </c>
      <c r="L15" s="37" t="s">
        <v>30</v>
      </c>
      <c r="M15" s="37" t="s">
        <v>31</v>
      </c>
      <c r="N15" s="37" t="s">
        <v>32</v>
      </c>
      <c r="O15" s="37" t="s">
        <v>33</v>
      </c>
    </row>
    <row r="16" spans="1:15" s="41" customFormat="1" ht="15" customHeight="1" x14ac:dyDescent="0.3">
      <c r="A16" s="38" t="s">
        <v>16</v>
      </c>
      <c r="B16" s="39">
        <f>SUM(C16:E16)</f>
        <v>12575</v>
      </c>
      <c r="C16" s="40">
        <v>2514</v>
      </c>
      <c r="D16" s="40">
        <v>9391</v>
      </c>
      <c r="E16" s="40">
        <v>670</v>
      </c>
      <c r="F16" s="41">
        <v>9832</v>
      </c>
      <c r="I16" s="38" t="s">
        <v>16</v>
      </c>
      <c r="J16" s="39">
        <f>SUM(K16:O16)</f>
        <v>12575</v>
      </c>
      <c r="K16" s="40">
        <v>9829</v>
      </c>
      <c r="L16" s="40">
        <v>997</v>
      </c>
      <c r="M16" s="40">
        <v>1338</v>
      </c>
      <c r="N16" s="40">
        <v>383</v>
      </c>
      <c r="O16" s="40">
        <v>28</v>
      </c>
    </row>
    <row r="17" spans="1:15" s="41" customFormat="1" ht="15" customHeight="1" x14ac:dyDescent="0.3">
      <c r="A17" s="42" t="s">
        <v>17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F17" s="41">
        <v>8633</v>
      </c>
      <c r="I17" s="42" t="s">
        <v>17</v>
      </c>
      <c r="J17" s="43">
        <f t="shared" ref="J17:J27" si="1">SUM(K17:O17)</f>
        <v>11134</v>
      </c>
      <c r="K17" s="44">
        <v>8636</v>
      </c>
      <c r="L17" s="44">
        <v>974</v>
      </c>
      <c r="M17" s="44">
        <v>1169</v>
      </c>
      <c r="N17" s="44">
        <v>333</v>
      </c>
      <c r="O17" s="44">
        <v>22</v>
      </c>
    </row>
    <row r="18" spans="1:15" s="41" customFormat="1" ht="15" customHeight="1" x14ac:dyDescent="0.3">
      <c r="A18" s="42" t="s">
        <v>18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F18" s="41">
        <v>9529</v>
      </c>
      <c r="I18" s="42" t="s">
        <v>18</v>
      </c>
      <c r="J18" s="43">
        <f t="shared" si="1"/>
        <v>12433</v>
      </c>
      <c r="K18" s="44">
        <v>9528</v>
      </c>
      <c r="L18" s="44">
        <v>1037</v>
      </c>
      <c r="M18" s="44">
        <v>1453</v>
      </c>
      <c r="N18" s="44">
        <v>379</v>
      </c>
      <c r="O18" s="44">
        <v>36</v>
      </c>
    </row>
    <row r="19" spans="1:15" s="41" customFormat="1" ht="15" customHeight="1" x14ac:dyDescent="0.3">
      <c r="A19" s="42" t="s">
        <v>19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F19" s="41">
        <v>9514</v>
      </c>
      <c r="I19" s="42" t="s">
        <v>19</v>
      </c>
      <c r="J19" s="43">
        <f t="shared" si="1"/>
        <v>12380</v>
      </c>
      <c r="K19" s="44">
        <v>9514</v>
      </c>
      <c r="L19" s="44">
        <v>1147</v>
      </c>
      <c r="M19" s="44">
        <v>1354</v>
      </c>
      <c r="N19" s="44">
        <v>329</v>
      </c>
      <c r="O19" s="44">
        <v>36</v>
      </c>
    </row>
    <row r="20" spans="1:15" s="41" customFormat="1" ht="15" customHeight="1" x14ac:dyDescent="0.3">
      <c r="A20" s="42" t="s">
        <v>20</v>
      </c>
      <c r="B20" s="43">
        <f t="shared" si="0"/>
        <v>12894</v>
      </c>
      <c r="C20" s="44">
        <v>2976</v>
      </c>
      <c r="D20" s="44">
        <v>9209</v>
      </c>
      <c r="E20" s="44">
        <v>709</v>
      </c>
      <c r="F20" s="41">
        <v>9801</v>
      </c>
      <c r="I20" s="42" t="s">
        <v>20</v>
      </c>
      <c r="J20" s="43">
        <f t="shared" si="1"/>
        <v>12894</v>
      </c>
      <c r="K20" s="44">
        <v>9800</v>
      </c>
      <c r="L20" s="44">
        <v>1252</v>
      </c>
      <c r="M20" s="44">
        <v>1390</v>
      </c>
      <c r="N20" s="44">
        <v>418</v>
      </c>
      <c r="O20" s="44">
        <v>34</v>
      </c>
    </row>
    <row r="21" spans="1:15" s="41" customFormat="1" ht="15" customHeight="1" x14ac:dyDescent="0.3">
      <c r="A21" s="42" t="s">
        <v>21</v>
      </c>
      <c r="B21" s="43">
        <f t="shared" si="0"/>
        <v>12522</v>
      </c>
      <c r="C21" s="44">
        <v>2975</v>
      </c>
      <c r="D21" s="44">
        <v>8873</v>
      </c>
      <c r="E21" s="44">
        <v>674</v>
      </c>
      <c r="F21" s="41">
        <v>9557</v>
      </c>
      <c r="I21" s="42" t="s">
        <v>21</v>
      </c>
      <c r="J21" s="43">
        <f t="shared" si="1"/>
        <v>12522</v>
      </c>
      <c r="K21" s="44">
        <v>9559</v>
      </c>
      <c r="L21" s="44">
        <v>1166</v>
      </c>
      <c r="M21" s="44">
        <v>1420</v>
      </c>
      <c r="N21" s="44">
        <v>352</v>
      </c>
      <c r="O21" s="44">
        <v>25</v>
      </c>
    </row>
    <row r="22" spans="1:15" s="41" customFormat="1" ht="15" customHeight="1" x14ac:dyDescent="0.3">
      <c r="A22" s="42" t="s">
        <v>22</v>
      </c>
      <c r="B22" s="43">
        <f t="shared" si="0"/>
        <v>12808</v>
      </c>
      <c r="C22" s="44">
        <v>3145</v>
      </c>
      <c r="D22" s="44">
        <v>9003</v>
      </c>
      <c r="E22" s="44">
        <v>660</v>
      </c>
      <c r="F22" s="41">
        <v>9800</v>
      </c>
      <c r="I22" s="42" t="s">
        <v>22</v>
      </c>
      <c r="J22" s="43">
        <f t="shared" si="1"/>
        <v>12808</v>
      </c>
      <c r="K22" s="44">
        <v>9800</v>
      </c>
      <c r="L22" s="44">
        <v>1168</v>
      </c>
      <c r="M22" s="44">
        <v>1423</v>
      </c>
      <c r="N22" s="44">
        <v>380</v>
      </c>
      <c r="O22" s="44">
        <v>37</v>
      </c>
    </row>
    <row r="23" spans="1:15" s="41" customFormat="1" ht="15" customHeight="1" x14ac:dyDescent="0.3">
      <c r="A23" s="42" t="s">
        <v>23</v>
      </c>
      <c r="B23" s="43">
        <f t="shared" si="0"/>
        <v>12954</v>
      </c>
      <c r="C23" s="44">
        <v>3141</v>
      </c>
      <c r="D23" s="44">
        <v>9035</v>
      </c>
      <c r="E23" s="44">
        <v>778</v>
      </c>
      <c r="F23" s="41">
        <v>9766</v>
      </c>
      <c r="I23" s="42" t="s">
        <v>23</v>
      </c>
      <c r="J23" s="43">
        <f t="shared" si="1"/>
        <v>12954</v>
      </c>
      <c r="K23" s="44">
        <v>9764</v>
      </c>
      <c r="L23" s="44">
        <v>1213</v>
      </c>
      <c r="M23" s="44">
        <v>1433</v>
      </c>
      <c r="N23" s="44">
        <v>500</v>
      </c>
      <c r="O23" s="44">
        <v>44</v>
      </c>
    </row>
    <row r="24" spans="1:15" s="41" customFormat="1" ht="15" customHeight="1" x14ac:dyDescent="0.3">
      <c r="A24" s="42" t="s">
        <v>24</v>
      </c>
      <c r="B24" s="43">
        <f t="shared" si="0"/>
        <v>13881</v>
      </c>
      <c r="C24" s="44">
        <v>3437</v>
      </c>
      <c r="D24" s="44">
        <v>9689</v>
      </c>
      <c r="E24" s="44">
        <v>755</v>
      </c>
      <c r="F24" s="41">
        <v>10525</v>
      </c>
      <c r="I24" s="42" t="s">
        <v>24</v>
      </c>
      <c r="J24" s="43">
        <f t="shared" si="1"/>
        <v>13881</v>
      </c>
      <c r="K24" s="44">
        <v>10531</v>
      </c>
      <c r="L24" s="44">
        <v>1336</v>
      </c>
      <c r="M24" s="44">
        <v>1541</v>
      </c>
      <c r="N24" s="44">
        <v>452</v>
      </c>
      <c r="O24" s="44">
        <v>21</v>
      </c>
    </row>
    <row r="25" spans="1:15" s="41" customFormat="1" ht="15" customHeight="1" x14ac:dyDescent="0.3">
      <c r="A25" s="42" t="s">
        <v>25</v>
      </c>
      <c r="B25" s="43">
        <f t="shared" si="0"/>
        <v>13836</v>
      </c>
      <c r="C25" s="44">
        <v>3453</v>
      </c>
      <c r="D25" s="44">
        <v>9699</v>
      </c>
      <c r="E25" s="44">
        <v>684</v>
      </c>
      <c r="F25" s="41">
        <v>10411</v>
      </c>
      <c r="I25" s="42" t="s">
        <v>25</v>
      </c>
      <c r="J25" s="43">
        <f t="shared" si="1"/>
        <v>13836</v>
      </c>
      <c r="K25" s="44">
        <v>10356</v>
      </c>
      <c r="L25" s="44">
        <v>1234</v>
      </c>
      <c r="M25" s="44">
        <v>1658</v>
      </c>
      <c r="N25" s="44">
        <v>538</v>
      </c>
      <c r="O25" s="44">
        <v>50</v>
      </c>
    </row>
    <row r="26" spans="1:15" s="41" customFormat="1" ht="15" customHeight="1" x14ac:dyDescent="0.3">
      <c r="A26" s="42" t="s">
        <v>26</v>
      </c>
      <c r="B26" s="43">
        <f t="shared" si="0"/>
        <v>13852</v>
      </c>
      <c r="C26" s="44">
        <v>3374</v>
      </c>
      <c r="D26" s="44">
        <v>9785</v>
      </c>
      <c r="E26" s="44">
        <v>693</v>
      </c>
      <c r="F26" s="41">
        <v>10753</v>
      </c>
      <c r="I26" s="42" t="s">
        <v>26</v>
      </c>
      <c r="J26" s="43">
        <f t="shared" si="1"/>
        <v>13852</v>
      </c>
      <c r="K26" s="44">
        <v>10655</v>
      </c>
      <c r="L26" s="44">
        <v>1216</v>
      </c>
      <c r="M26" s="44">
        <v>1547</v>
      </c>
      <c r="N26" s="44">
        <v>398</v>
      </c>
      <c r="O26" s="44">
        <v>36</v>
      </c>
    </row>
    <row r="27" spans="1:15" s="35" customFormat="1" ht="15" customHeight="1" x14ac:dyDescent="0.3">
      <c r="A27" s="45" t="s">
        <v>27</v>
      </c>
      <c r="B27" s="46">
        <f t="shared" si="0"/>
        <v>13823</v>
      </c>
      <c r="C27" s="47">
        <v>3203</v>
      </c>
      <c r="D27" s="47">
        <v>9946</v>
      </c>
      <c r="E27" s="47">
        <v>674</v>
      </c>
      <c r="I27" s="45" t="s">
        <v>27</v>
      </c>
      <c r="J27" s="46">
        <f t="shared" si="1"/>
        <v>13823</v>
      </c>
      <c r="K27" s="47">
        <v>10589</v>
      </c>
      <c r="L27" s="47">
        <v>1329</v>
      </c>
      <c r="M27" s="47">
        <v>1448</v>
      </c>
      <c r="N27" s="47">
        <v>424</v>
      </c>
      <c r="O27" s="47">
        <v>33</v>
      </c>
    </row>
    <row r="28" spans="1:15" s="41" customFormat="1" ht="18.75" customHeight="1" x14ac:dyDescent="0.3">
      <c r="A28" s="34" t="s">
        <v>0</v>
      </c>
      <c r="B28" s="48">
        <f>SUM(B16:B27)</f>
        <v>155092</v>
      </c>
      <c r="C28" s="48">
        <f>SUM(C16:C27)</f>
        <v>36047</v>
      </c>
      <c r="D28" s="48">
        <f>SUM(D16:D27)</f>
        <v>110827</v>
      </c>
      <c r="E28" s="48">
        <f>SUM(E16:E27)</f>
        <v>8218</v>
      </c>
      <c r="I28" s="34" t="s">
        <v>0</v>
      </c>
      <c r="J28" s="48">
        <f>SUM(J16:J27)</f>
        <v>155092</v>
      </c>
      <c r="K28" s="48">
        <f t="shared" ref="K28:O28" si="2">SUM(K16:K27)</f>
        <v>118561</v>
      </c>
      <c r="L28" s="48">
        <f t="shared" si="2"/>
        <v>14069</v>
      </c>
      <c r="M28" s="48">
        <f t="shared" si="2"/>
        <v>17174</v>
      </c>
      <c r="N28" s="48">
        <f t="shared" si="2"/>
        <v>4886</v>
      </c>
      <c r="O28" s="48">
        <f t="shared" si="2"/>
        <v>402</v>
      </c>
    </row>
    <row r="29" spans="1:15" s="41" customFormat="1" ht="15" customHeight="1" thickBot="1" x14ac:dyDescent="0.35">
      <c r="A29" s="49" t="s">
        <v>1</v>
      </c>
      <c r="B29" s="50">
        <f>+B28/$B$28</f>
        <v>1</v>
      </c>
      <c r="C29" s="50">
        <f>+C28/$B$28</f>
        <v>0.2324233358264772</v>
      </c>
      <c r="D29" s="50">
        <v>0.72</v>
      </c>
      <c r="E29" s="50">
        <f>+E28/$B$28</f>
        <v>5.2987903953782271E-2</v>
      </c>
      <c r="I29" s="49" t="s">
        <v>1</v>
      </c>
      <c r="J29" s="50">
        <f t="shared" ref="J29" si="3">J28/$J$28</f>
        <v>1</v>
      </c>
      <c r="K29" s="50">
        <f>K28/$J$28</f>
        <v>0.7644559358316354</v>
      </c>
      <c r="L29" s="50">
        <f>L28/$J$28</f>
        <v>9.071389884713589E-2</v>
      </c>
      <c r="M29" s="50">
        <f>M28/$J$28</f>
        <v>0.11073427385035979</v>
      </c>
      <c r="N29" s="50">
        <f>N28/$J$28</f>
        <v>3.1503881567069868E-2</v>
      </c>
      <c r="O29" s="50">
        <f>O28/$J$28</f>
        <v>2.5920099037990353E-3</v>
      </c>
    </row>
    <row r="30" spans="1:15" s="41" customFormat="1" ht="15" customHeight="1" x14ac:dyDescent="0.3">
      <c r="A30" s="51"/>
    </row>
    <row r="31" spans="1:15" s="41" customFormat="1" ht="6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4</v>
      </c>
      <c r="B38" s="36" t="s">
        <v>0</v>
      </c>
      <c r="C38" s="58" t="s">
        <v>35</v>
      </c>
      <c r="D38" s="58" t="s">
        <v>36</v>
      </c>
      <c r="E38" s="58" t="s">
        <v>37</v>
      </c>
      <c r="F38" s="58" t="s">
        <v>38</v>
      </c>
      <c r="G38" s="58" t="s">
        <v>39</v>
      </c>
      <c r="H38" s="58" t="s">
        <v>40</v>
      </c>
      <c r="I38" s="58" t="s">
        <v>41</v>
      </c>
      <c r="J38" s="58" t="s">
        <v>42</v>
      </c>
      <c r="K38" s="59"/>
      <c r="L38" s="59"/>
      <c r="M38" s="6"/>
      <c r="N38" s="6"/>
      <c r="O38" s="6"/>
    </row>
    <row r="39" spans="1:15" ht="15" customHeight="1" x14ac:dyDescent="0.2">
      <c r="A39" s="60" t="s">
        <v>43</v>
      </c>
      <c r="B39" s="61">
        <f>SUM(C39:J39)</f>
        <v>740</v>
      </c>
      <c r="C39" s="62">
        <v>73</v>
      </c>
      <c r="D39" s="62">
        <v>64</v>
      </c>
      <c r="E39" s="62">
        <v>56</v>
      </c>
      <c r="F39" s="62">
        <v>95</v>
      </c>
      <c r="G39" s="62">
        <v>149</v>
      </c>
      <c r="H39" s="62">
        <v>108</v>
      </c>
      <c r="I39" s="62">
        <v>81</v>
      </c>
      <c r="J39" s="62">
        <v>114</v>
      </c>
      <c r="K39" s="59"/>
      <c r="L39" s="59"/>
      <c r="M39" s="6"/>
      <c r="N39" s="6"/>
      <c r="O39" s="6"/>
    </row>
    <row r="40" spans="1:15" ht="15" customHeight="1" x14ac:dyDescent="0.2">
      <c r="A40" s="63" t="s">
        <v>5</v>
      </c>
      <c r="B40" s="64">
        <f>SUM(C40:J40)</f>
        <v>75214</v>
      </c>
      <c r="C40" s="62">
        <v>2856</v>
      </c>
      <c r="D40" s="62">
        <v>5827</v>
      </c>
      <c r="E40" s="62">
        <v>5552</v>
      </c>
      <c r="F40" s="62">
        <v>9959</v>
      </c>
      <c r="G40" s="62">
        <v>18175</v>
      </c>
      <c r="H40" s="62">
        <v>16272</v>
      </c>
      <c r="I40" s="62">
        <v>10886</v>
      </c>
      <c r="J40" s="62">
        <v>5687</v>
      </c>
      <c r="K40" s="59"/>
      <c r="L40" s="59"/>
      <c r="M40" s="65"/>
      <c r="N40" s="65"/>
      <c r="O40" s="65"/>
    </row>
    <row r="41" spans="1:15" ht="15" customHeight="1" x14ac:dyDescent="0.2">
      <c r="A41" s="66" t="s">
        <v>6</v>
      </c>
      <c r="B41" s="64">
        <f>SUM(C41:J41)</f>
        <v>62193</v>
      </c>
      <c r="C41" s="62">
        <v>1602</v>
      </c>
      <c r="D41" s="62">
        <v>3398</v>
      </c>
      <c r="E41" s="62">
        <v>5297</v>
      </c>
      <c r="F41" s="62">
        <v>14381</v>
      </c>
      <c r="G41" s="62">
        <v>18077</v>
      </c>
      <c r="H41" s="62">
        <v>11579</v>
      </c>
      <c r="I41" s="62">
        <v>5597</v>
      </c>
      <c r="J41" s="62">
        <v>2262</v>
      </c>
      <c r="K41" s="59"/>
      <c r="L41" s="59"/>
      <c r="M41" s="65"/>
      <c r="N41" s="65"/>
      <c r="O41" s="65"/>
    </row>
    <row r="42" spans="1:15" ht="15" customHeight="1" x14ac:dyDescent="0.2">
      <c r="A42" s="67" t="s">
        <v>7</v>
      </c>
      <c r="B42" s="68">
        <f>SUM(C42:J42)</f>
        <v>16945</v>
      </c>
      <c r="C42" s="69">
        <v>621</v>
      </c>
      <c r="D42" s="69">
        <v>3158</v>
      </c>
      <c r="E42" s="69">
        <v>7543</v>
      </c>
      <c r="F42" s="69">
        <v>2593</v>
      </c>
      <c r="G42" s="69">
        <v>1516</v>
      </c>
      <c r="H42" s="69">
        <v>960</v>
      </c>
      <c r="I42" s="69">
        <v>399</v>
      </c>
      <c r="J42" s="69">
        <v>155</v>
      </c>
      <c r="K42" s="70"/>
      <c r="L42" s="70"/>
      <c r="M42" s="65"/>
      <c r="N42" s="65"/>
      <c r="O42" s="65"/>
    </row>
    <row r="43" spans="1:15" ht="18.75" customHeight="1" x14ac:dyDescent="0.2">
      <c r="A43" s="71" t="s">
        <v>0</v>
      </c>
      <c r="B43" s="72">
        <f>SUM(B39:B42)</f>
        <v>155092</v>
      </c>
      <c r="C43" s="72">
        <f t="shared" ref="C43:J43" si="4">SUM(C39:C42)</f>
        <v>5152</v>
      </c>
      <c r="D43" s="72">
        <f t="shared" si="4"/>
        <v>12447</v>
      </c>
      <c r="E43" s="72">
        <f t="shared" si="4"/>
        <v>18448</v>
      </c>
      <c r="F43" s="72">
        <f t="shared" si="4"/>
        <v>27028</v>
      </c>
      <c r="G43" s="72">
        <f t="shared" si="4"/>
        <v>37917</v>
      </c>
      <c r="H43" s="72">
        <f t="shared" si="4"/>
        <v>28919</v>
      </c>
      <c r="I43" s="72">
        <f t="shared" si="4"/>
        <v>16963</v>
      </c>
      <c r="J43" s="72">
        <f t="shared" si="4"/>
        <v>8218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1</v>
      </c>
      <c r="B44" s="74">
        <f t="shared" ref="B44:J44" si="5">B43/$B43</f>
        <v>1</v>
      </c>
      <c r="C44" s="74">
        <f t="shared" si="5"/>
        <v>3.3218992597941865E-2</v>
      </c>
      <c r="D44" s="74">
        <f t="shared" si="5"/>
        <v>8.0255590230314908E-2</v>
      </c>
      <c r="E44" s="74">
        <f t="shared" si="5"/>
        <v>0.11894875299822041</v>
      </c>
      <c r="F44" s="74">
        <f t="shared" si="5"/>
        <v>0.17427075542258788</v>
      </c>
      <c r="G44" s="74">
        <f t="shared" si="5"/>
        <v>0.24448069532922395</v>
      </c>
      <c r="H44" s="74">
        <f t="shared" si="5"/>
        <v>0.1864635184277719</v>
      </c>
      <c r="I44" s="74">
        <f t="shared" si="5"/>
        <v>0.10937379104015681</v>
      </c>
      <c r="J44" s="74">
        <f t="shared" si="5"/>
        <v>5.2987903953782271E-2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1.2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6" t="s">
        <v>45</v>
      </c>
      <c r="B53" s="111" t="s">
        <v>0</v>
      </c>
      <c r="C53" s="111" t="s">
        <v>76</v>
      </c>
      <c r="D53" s="111"/>
      <c r="E53" s="111"/>
      <c r="F53" s="111" t="s">
        <v>0</v>
      </c>
      <c r="G53" s="111" t="s">
        <v>77</v>
      </c>
      <c r="H53" s="111"/>
      <c r="I53" s="111"/>
      <c r="J53" s="111" t="s">
        <v>0</v>
      </c>
      <c r="K53" s="112" t="s">
        <v>78</v>
      </c>
      <c r="L53" s="112"/>
      <c r="M53" s="111" t="s">
        <v>79</v>
      </c>
      <c r="N53" s="111" t="s">
        <v>80</v>
      </c>
      <c r="O53" s="104"/>
    </row>
    <row r="54" spans="1:15" ht="15" customHeight="1" x14ac:dyDescent="0.2">
      <c r="A54" s="106"/>
      <c r="B54" s="111"/>
      <c r="C54" s="1" t="s">
        <v>2</v>
      </c>
      <c r="D54" s="1" t="s">
        <v>3</v>
      </c>
      <c r="E54" s="1" t="s">
        <v>44</v>
      </c>
      <c r="F54" s="111"/>
      <c r="G54" s="2" t="s">
        <v>2</v>
      </c>
      <c r="H54" s="2" t="s">
        <v>3</v>
      </c>
      <c r="I54" s="2" t="s">
        <v>44</v>
      </c>
      <c r="J54" s="111"/>
      <c r="K54" s="2" t="s">
        <v>2</v>
      </c>
      <c r="L54" s="2" t="s">
        <v>3</v>
      </c>
      <c r="M54" s="111"/>
      <c r="N54" s="111"/>
      <c r="O54" s="104"/>
    </row>
    <row r="55" spans="1:15" ht="15" customHeight="1" x14ac:dyDescent="0.2">
      <c r="A55" s="78" t="s">
        <v>16</v>
      </c>
      <c r="B55" s="79">
        <f>C55+D55+E55</f>
        <v>133</v>
      </c>
      <c r="C55" s="62">
        <v>23</v>
      </c>
      <c r="D55" s="62">
        <v>109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17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3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18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144</v>
      </c>
      <c r="G57" s="62">
        <v>27</v>
      </c>
      <c r="H57" s="62">
        <v>81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5</v>
      </c>
      <c r="N57" s="64">
        <v>12</v>
      </c>
      <c r="O57" s="81"/>
    </row>
    <row r="58" spans="1:15" ht="15" customHeight="1" x14ac:dyDescent="0.2">
      <c r="A58" s="66" t="s">
        <v>19</v>
      </c>
      <c r="B58" s="64">
        <f t="shared" ref="B58:B66" si="7">C58+D58+E58</f>
        <v>112</v>
      </c>
      <c r="C58" s="62">
        <v>9</v>
      </c>
      <c r="D58" s="62">
        <v>103</v>
      </c>
      <c r="E58" s="80">
        <v>0</v>
      </c>
      <c r="F58" s="64">
        <f t="shared" ref="F58:F66" si="8">G58+H58+I58</f>
        <v>163</v>
      </c>
      <c r="G58" s="62">
        <v>30</v>
      </c>
      <c r="H58" s="62">
        <v>84</v>
      </c>
      <c r="I58" s="80">
        <v>49</v>
      </c>
      <c r="J58" s="79">
        <f t="shared" si="6"/>
        <v>348</v>
      </c>
      <c r="K58" s="62">
        <v>54</v>
      </c>
      <c r="L58" s="62">
        <v>294</v>
      </c>
      <c r="M58" s="64">
        <v>5</v>
      </c>
      <c r="N58" s="64">
        <v>10</v>
      </c>
      <c r="O58" s="81"/>
    </row>
    <row r="59" spans="1:15" ht="15" customHeight="1" x14ac:dyDescent="0.2">
      <c r="A59" s="82" t="s">
        <v>20</v>
      </c>
      <c r="B59" s="64">
        <f t="shared" si="7"/>
        <v>137</v>
      </c>
      <c r="C59" s="62">
        <v>19</v>
      </c>
      <c r="D59" s="62">
        <v>115</v>
      </c>
      <c r="E59" s="80">
        <v>3</v>
      </c>
      <c r="F59" s="83">
        <f t="shared" si="8"/>
        <v>165</v>
      </c>
      <c r="G59" s="62">
        <v>23</v>
      </c>
      <c r="H59" s="62">
        <v>92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2</v>
      </c>
      <c r="N59" s="83">
        <v>10</v>
      </c>
      <c r="O59" s="84"/>
    </row>
    <row r="60" spans="1:15" ht="15" customHeight="1" x14ac:dyDescent="0.2">
      <c r="A60" s="66" t="s">
        <v>21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143</v>
      </c>
      <c r="G60" s="62">
        <v>22</v>
      </c>
      <c r="H60" s="62">
        <v>85</v>
      </c>
      <c r="I60" s="80">
        <v>36</v>
      </c>
      <c r="J60" s="79">
        <f t="shared" si="6"/>
        <v>321</v>
      </c>
      <c r="K60" s="62">
        <v>61</v>
      </c>
      <c r="L60" s="62">
        <v>260</v>
      </c>
      <c r="M60" s="64">
        <v>8</v>
      </c>
      <c r="N60" s="64">
        <v>17</v>
      </c>
      <c r="O60" s="81"/>
    </row>
    <row r="61" spans="1:15" ht="15" customHeight="1" x14ac:dyDescent="0.2">
      <c r="A61" s="66" t="s">
        <v>22</v>
      </c>
      <c r="B61" s="64">
        <f t="shared" si="7"/>
        <v>162</v>
      </c>
      <c r="C61" s="62">
        <v>34</v>
      </c>
      <c r="D61" s="62">
        <v>127</v>
      </c>
      <c r="E61" s="80">
        <v>1</v>
      </c>
      <c r="F61" s="64">
        <f t="shared" si="8"/>
        <v>155</v>
      </c>
      <c r="G61" s="62">
        <v>26</v>
      </c>
      <c r="H61" s="62">
        <v>102</v>
      </c>
      <c r="I61" s="80">
        <v>27</v>
      </c>
      <c r="J61" s="79">
        <f t="shared" si="6"/>
        <v>346</v>
      </c>
      <c r="K61" s="62">
        <v>82</v>
      </c>
      <c r="L61" s="62">
        <v>264</v>
      </c>
      <c r="M61" s="64">
        <v>5</v>
      </c>
      <c r="N61" s="64">
        <v>7</v>
      </c>
      <c r="O61" s="81"/>
    </row>
    <row r="62" spans="1:15" ht="15" customHeight="1" x14ac:dyDescent="0.2">
      <c r="A62" s="66" t="s">
        <v>23</v>
      </c>
      <c r="B62" s="64">
        <f t="shared" si="7"/>
        <v>168</v>
      </c>
      <c r="C62" s="62">
        <v>38</v>
      </c>
      <c r="D62" s="62">
        <v>129</v>
      </c>
      <c r="E62" s="80">
        <v>1</v>
      </c>
      <c r="F62" s="64">
        <f t="shared" si="8"/>
        <v>188</v>
      </c>
      <c r="G62" s="62">
        <v>24</v>
      </c>
      <c r="H62" s="62">
        <v>106</v>
      </c>
      <c r="I62" s="80">
        <v>58</v>
      </c>
      <c r="J62" s="79">
        <f t="shared" si="6"/>
        <v>371</v>
      </c>
      <c r="K62" s="62">
        <v>77</v>
      </c>
      <c r="L62" s="62">
        <v>294</v>
      </c>
      <c r="M62" s="64">
        <v>4</v>
      </c>
      <c r="N62" s="64">
        <v>4</v>
      </c>
      <c r="O62" s="81"/>
    </row>
    <row r="63" spans="1:15" ht="15" customHeight="1" x14ac:dyDescent="0.2">
      <c r="A63" s="82" t="s">
        <v>24</v>
      </c>
      <c r="B63" s="64">
        <f t="shared" si="7"/>
        <v>163</v>
      </c>
      <c r="C63" s="62">
        <v>23</v>
      </c>
      <c r="D63" s="62">
        <v>140</v>
      </c>
      <c r="E63" s="80">
        <v>0</v>
      </c>
      <c r="F63" s="64">
        <f t="shared" si="8"/>
        <v>160</v>
      </c>
      <c r="G63" s="62">
        <v>37</v>
      </c>
      <c r="H63" s="62">
        <v>85</v>
      </c>
      <c r="I63" s="80">
        <v>38</v>
      </c>
      <c r="J63" s="79">
        <f t="shared" si="6"/>
        <v>402</v>
      </c>
      <c r="K63" s="62">
        <v>90</v>
      </c>
      <c r="L63" s="62">
        <v>312</v>
      </c>
      <c r="M63" s="64">
        <v>4</v>
      </c>
      <c r="N63" s="64">
        <v>6</v>
      </c>
      <c r="O63" s="81"/>
    </row>
    <row r="64" spans="1:15" ht="15" customHeight="1" x14ac:dyDescent="0.2">
      <c r="A64" s="66" t="s">
        <v>25</v>
      </c>
      <c r="B64" s="64">
        <f t="shared" si="7"/>
        <v>155</v>
      </c>
      <c r="C64" s="62">
        <v>29</v>
      </c>
      <c r="D64" s="62">
        <v>120</v>
      </c>
      <c r="E64" s="80">
        <v>6</v>
      </c>
      <c r="F64" s="64">
        <f t="shared" si="8"/>
        <v>152</v>
      </c>
      <c r="G64" s="62">
        <v>34</v>
      </c>
      <c r="H64" s="62">
        <v>83</v>
      </c>
      <c r="I64" s="80">
        <v>35</v>
      </c>
      <c r="J64" s="79">
        <f t="shared" ref="J64:J66" si="9">K64+L64</f>
        <v>419</v>
      </c>
      <c r="K64" s="62">
        <v>94</v>
      </c>
      <c r="L64" s="62">
        <v>325</v>
      </c>
      <c r="M64" s="64">
        <v>3</v>
      </c>
      <c r="N64" s="64">
        <v>6</v>
      </c>
      <c r="O64" s="81"/>
    </row>
    <row r="65" spans="1:15" ht="15" customHeight="1" x14ac:dyDescent="0.2">
      <c r="A65" s="82" t="s">
        <v>26</v>
      </c>
      <c r="B65" s="64">
        <f t="shared" si="7"/>
        <v>196</v>
      </c>
      <c r="C65" s="62">
        <v>34</v>
      </c>
      <c r="D65" s="62">
        <v>161</v>
      </c>
      <c r="E65" s="80">
        <v>1</v>
      </c>
      <c r="F65" s="64">
        <f t="shared" si="8"/>
        <v>158</v>
      </c>
      <c r="G65" s="62">
        <v>39</v>
      </c>
      <c r="H65" s="62">
        <v>89</v>
      </c>
      <c r="I65" s="80">
        <v>30</v>
      </c>
      <c r="J65" s="79">
        <f t="shared" si="9"/>
        <v>418</v>
      </c>
      <c r="K65" s="62">
        <v>88</v>
      </c>
      <c r="L65" s="62">
        <v>330</v>
      </c>
      <c r="M65" s="64">
        <v>6</v>
      </c>
      <c r="N65" s="64">
        <v>8</v>
      </c>
      <c r="O65" s="81"/>
    </row>
    <row r="66" spans="1:15" ht="15" customHeight="1" x14ac:dyDescent="0.2">
      <c r="A66" s="67" t="s">
        <v>27</v>
      </c>
      <c r="B66" s="68">
        <f t="shared" si="7"/>
        <v>204</v>
      </c>
      <c r="C66" s="85">
        <v>31</v>
      </c>
      <c r="D66" s="85">
        <v>173</v>
      </c>
      <c r="E66" s="86">
        <v>0</v>
      </c>
      <c r="F66" s="68">
        <f t="shared" si="8"/>
        <v>112</v>
      </c>
      <c r="G66" s="85">
        <v>23</v>
      </c>
      <c r="H66" s="85">
        <v>67</v>
      </c>
      <c r="I66" s="86">
        <v>22</v>
      </c>
      <c r="J66" s="87">
        <f t="shared" si="9"/>
        <v>378</v>
      </c>
      <c r="K66" s="85">
        <v>83</v>
      </c>
      <c r="L66" s="85">
        <v>295</v>
      </c>
      <c r="M66" s="68">
        <v>5</v>
      </c>
      <c r="N66" s="68">
        <v>13</v>
      </c>
      <c r="O66" s="81"/>
    </row>
    <row r="67" spans="1:15" ht="14.25" customHeight="1" x14ac:dyDescent="0.2">
      <c r="A67" s="88" t="s">
        <v>0</v>
      </c>
      <c r="B67" s="72">
        <f t="shared" ref="B67:N67" si="10">SUM(B55:B66)</f>
        <v>1786</v>
      </c>
      <c r="C67" s="72">
        <f t="shared" si="10"/>
        <v>292</v>
      </c>
      <c r="D67" s="72">
        <f t="shared" si="10"/>
        <v>1479</v>
      </c>
      <c r="E67" s="72">
        <f t="shared" si="10"/>
        <v>15</v>
      </c>
      <c r="F67" s="72">
        <f t="shared" si="10"/>
        <v>1825</v>
      </c>
      <c r="G67" s="72">
        <f t="shared" si="10"/>
        <v>335</v>
      </c>
      <c r="H67" s="72">
        <f t="shared" si="10"/>
        <v>1041</v>
      </c>
      <c r="I67" s="72">
        <f t="shared" si="10"/>
        <v>449</v>
      </c>
      <c r="J67" s="72">
        <f t="shared" si="10"/>
        <v>4409</v>
      </c>
      <c r="K67" s="72">
        <f t="shared" si="10"/>
        <v>912</v>
      </c>
      <c r="L67" s="72">
        <f t="shared" si="10"/>
        <v>3497</v>
      </c>
      <c r="M67" s="72">
        <f t="shared" si="10"/>
        <v>57</v>
      </c>
      <c r="N67" s="72">
        <f t="shared" si="10"/>
        <v>106</v>
      </c>
      <c r="O67" s="89"/>
    </row>
    <row r="68" spans="1:15" ht="15" customHeight="1" thickBot="1" x14ac:dyDescent="0.25">
      <c r="A68" s="90" t="s">
        <v>1</v>
      </c>
      <c r="B68" s="74">
        <f>B67/$B$67</f>
        <v>1</v>
      </c>
      <c r="C68" s="74">
        <f>C67/$B$67</f>
        <v>0.16349384098544234</v>
      </c>
      <c r="D68" s="74">
        <f>D67/$B$67</f>
        <v>0.82810750279955203</v>
      </c>
      <c r="E68" s="74">
        <f>E67/$B$67</f>
        <v>8.3986562150055993E-3</v>
      </c>
      <c r="F68" s="74">
        <f>F67/$F$67</f>
        <v>1</v>
      </c>
      <c r="G68" s="74">
        <f>G67/$F$67</f>
        <v>0.18356164383561643</v>
      </c>
      <c r="H68" s="74">
        <f>H67/$F$67</f>
        <v>0.57041095890410964</v>
      </c>
      <c r="I68" s="74">
        <f>I67/$F$67</f>
        <v>0.24602739726027398</v>
      </c>
      <c r="J68" s="74">
        <f>J67/$J$67</f>
        <v>1</v>
      </c>
      <c r="K68" s="74">
        <f>K67/$J$67</f>
        <v>0.20684962576547969</v>
      </c>
      <c r="L68" s="74">
        <f>L67/$J$67</f>
        <v>0.79315037423452028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81</v>
      </c>
      <c r="B69" s="53"/>
    </row>
    <row r="70" spans="1:15" ht="15" customHeight="1" x14ac:dyDescent="0.2">
      <c r="A70" s="52" t="s">
        <v>82</v>
      </c>
      <c r="B70" s="53"/>
    </row>
    <row r="71" spans="1:15" ht="15" customHeight="1" x14ac:dyDescent="0.2">
      <c r="A71" s="52" t="s">
        <v>83</v>
      </c>
      <c r="B71" s="53"/>
    </row>
    <row r="72" spans="1:15" ht="15" customHeight="1" x14ac:dyDescent="0.2">
      <c r="A72" s="52" t="s">
        <v>84</v>
      </c>
      <c r="B72" s="53"/>
    </row>
    <row r="73" spans="1:15" ht="15" customHeight="1" x14ac:dyDescent="0.2">
      <c r="A73" s="52" t="s">
        <v>85</v>
      </c>
      <c r="B73" s="53"/>
    </row>
    <row r="74" spans="1:15" ht="10.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75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6" t="s">
        <v>45</v>
      </c>
      <c r="B78" s="111" t="s">
        <v>0</v>
      </c>
      <c r="C78" s="111" t="s">
        <v>48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1"/>
    </row>
    <row r="79" spans="1:15" ht="15.75" customHeight="1" x14ac:dyDescent="0.2">
      <c r="A79" s="106"/>
      <c r="B79" s="111"/>
      <c r="C79" s="109" t="s">
        <v>47</v>
      </c>
      <c r="D79" s="109"/>
      <c r="E79" s="110"/>
      <c r="F79" s="108" t="s">
        <v>5</v>
      </c>
      <c r="G79" s="109"/>
      <c r="H79" s="110"/>
      <c r="I79" s="108" t="s">
        <v>6</v>
      </c>
      <c r="J79" s="109"/>
      <c r="K79" s="110"/>
      <c r="L79" s="109" t="s">
        <v>7</v>
      </c>
      <c r="M79" s="109"/>
      <c r="N79" s="109"/>
      <c r="O79" s="91"/>
    </row>
    <row r="80" spans="1:15" ht="33.75" customHeight="1" x14ac:dyDescent="0.2">
      <c r="A80" s="106"/>
      <c r="B80" s="111"/>
      <c r="C80" s="1" t="s">
        <v>73</v>
      </c>
      <c r="D80" s="1" t="s">
        <v>74</v>
      </c>
      <c r="E80" s="3" t="s">
        <v>87</v>
      </c>
      <c r="F80" s="1" t="s">
        <v>73</v>
      </c>
      <c r="G80" s="1" t="s">
        <v>74</v>
      </c>
      <c r="H80" s="3" t="s">
        <v>87</v>
      </c>
      <c r="I80" s="1" t="s">
        <v>73</v>
      </c>
      <c r="J80" s="1" t="s">
        <v>74</v>
      </c>
      <c r="K80" s="3" t="s">
        <v>87</v>
      </c>
      <c r="L80" s="1" t="s">
        <v>73</v>
      </c>
      <c r="M80" s="1" t="s">
        <v>74</v>
      </c>
      <c r="N80" s="3" t="s">
        <v>87</v>
      </c>
      <c r="O80" s="91"/>
    </row>
    <row r="81" spans="1:15" ht="15" customHeight="1" x14ac:dyDescent="0.2">
      <c r="A81" s="78" t="s">
        <v>16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17</v>
      </c>
      <c r="B82" s="79">
        <f t="shared" ref="B82:B92" si="11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18</v>
      </c>
      <c r="B83" s="79">
        <f t="shared" si="11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19</v>
      </c>
      <c r="B84" s="79">
        <f t="shared" si="11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20</v>
      </c>
      <c r="B85" s="79">
        <f t="shared" si="11"/>
        <v>12894</v>
      </c>
      <c r="C85" s="62">
        <v>29</v>
      </c>
      <c r="D85" s="62">
        <v>31</v>
      </c>
      <c r="E85" s="80">
        <v>0</v>
      </c>
      <c r="F85" s="62">
        <v>3724</v>
      </c>
      <c r="G85" s="62">
        <v>2189</v>
      </c>
      <c r="H85" s="80">
        <v>261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21</v>
      </c>
      <c r="B86" s="79">
        <f t="shared" si="11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2200</v>
      </c>
      <c r="H86" s="80">
        <v>254</v>
      </c>
      <c r="I86" s="62">
        <v>3417</v>
      </c>
      <c r="J86" s="62">
        <v>1403</v>
      </c>
      <c r="K86" s="80">
        <v>128</v>
      </c>
      <c r="L86" s="62">
        <v>164</v>
      </c>
      <c r="M86" s="62">
        <v>437</v>
      </c>
      <c r="N86" s="62">
        <v>664</v>
      </c>
      <c r="O86" s="84"/>
    </row>
    <row r="87" spans="1:15" ht="15" customHeight="1" x14ac:dyDescent="0.2">
      <c r="A87" s="66" t="s">
        <v>22</v>
      </c>
      <c r="B87" s="79">
        <f t="shared" si="11"/>
        <v>12808</v>
      </c>
      <c r="C87" s="62">
        <v>35</v>
      </c>
      <c r="D87" s="62">
        <v>32</v>
      </c>
      <c r="E87" s="80">
        <v>0</v>
      </c>
      <c r="F87" s="62">
        <v>3893</v>
      </c>
      <c r="G87" s="62">
        <v>2311</v>
      </c>
      <c r="H87" s="80">
        <v>234</v>
      </c>
      <c r="I87" s="62">
        <v>3382</v>
      </c>
      <c r="J87" s="62">
        <v>1381</v>
      </c>
      <c r="K87" s="80">
        <v>158</v>
      </c>
      <c r="L87" s="62">
        <v>185</v>
      </c>
      <c r="M87" s="62">
        <v>464</v>
      </c>
      <c r="N87" s="62">
        <v>733</v>
      </c>
      <c r="O87" s="84"/>
    </row>
    <row r="88" spans="1:15" ht="15" customHeight="1" x14ac:dyDescent="0.2">
      <c r="A88" s="66" t="s">
        <v>23</v>
      </c>
      <c r="B88" s="79">
        <f t="shared" si="11"/>
        <v>12954</v>
      </c>
      <c r="C88" s="62">
        <v>38</v>
      </c>
      <c r="D88" s="62">
        <v>43</v>
      </c>
      <c r="E88" s="80">
        <v>0</v>
      </c>
      <c r="F88" s="62">
        <v>3871</v>
      </c>
      <c r="G88" s="62">
        <v>2334</v>
      </c>
      <c r="H88" s="80">
        <v>242</v>
      </c>
      <c r="I88" s="62">
        <v>3469</v>
      </c>
      <c r="J88" s="62">
        <v>1394</v>
      </c>
      <c r="K88" s="80">
        <v>181</v>
      </c>
      <c r="L88" s="62">
        <v>207</v>
      </c>
      <c r="M88" s="62">
        <v>462</v>
      </c>
      <c r="N88" s="62">
        <v>713</v>
      </c>
      <c r="O88" s="84"/>
    </row>
    <row r="89" spans="1:15" ht="15" customHeight="1" x14ac:dyDescent="0.2">
      <c r="A89" s="82" t="s">
        <v>24</v>
      </c>
      <c r="B89" s="79">
        <f t="shared" si="11"/>
        <v>13881</v>
      </c>
      <c r="C89" s="62">
        <v>38</v>
      </c>
      <c r="D89" s="62">
        <v>23</v>
      </c>
      <c r="E89" s="80">
        <v>0</v>
      </c>
      <c r="F89" s="62">
        <v>3984</v>
      </c>
      <c r="G89" s="62">
        <v>2235</v>
      </c>
      <c r="H89" s="80">
        <v>255</v>
      </c>
      <c r="I89" s="62">
        <v>3844</v>
      </c>
      <c r="J89" s="62">
        <v>1583</v>
      </c>
      <c r="K89" s="80">
        <v>147</v>
      </c>
      <c r="L89" s="62">
        <v>250</v>
      </c>
      <c r="M89" s="62">
        <v>571</v>
      </c>
      <c r="N89" s="62">
        <v>951</v>
      </c>
      <c r="O89" s="84"/>
    </row>
    <row r="90" spans="1:15" ht="16.5" x14ac:dyDescent="0.2">
      <c r="A90" s="66" t="s">
        <v>25</v>
      </c>
      <c r="B90" s="79">
        <f t="shared" si="11"/>
        <v>13836</v>
      </c>
      <c r="C90" s="62">
        <v>30</v>
      </c>
      <c r="D90" s="62">
        <v>41</v>
      </c>
      <c r="E90" s="80">
        <v>0</v>
      </c>
      <c r="F90" s="62">
        <v>4102</v>
      </c>
      <c r="G90" s="62">
        <v>2152</v>
      </c>
      <c r="H90" s="80">
        <v>203</v>
      </c>
      <c r="I90" s="62">
        <v>3846</v>
      </c>
      <c r="J90" s="62">
        <v>1537</v>
      </c>
      <c r="K90" s="80">
        <v>143</v>
      </c>
      <c r="L90" s="62">
        <v>210</v>
      </c>
      <c r="M90" s="62">
        <v>637</v>
      </c>
      <c r="N90" s="62">
        <v>935</v>
      </c>
      <c r="O90" s="84"/>
    </row>
    <row r="91" spans="1:15" ht="15" customHeight="1" x14ac:dyDescent="0.2">
      <c r="A91" s="82" t="s">
        <v>26</v>
      </c>
      <c r="B91" s="79">
        <f t="shared" si="11"/>
        <v>13852</v>
      </c>
      <c r="C91" s="62">
        <v>30</v>
      </c>
      <c r="D91" s="62">
        <v>20</v>
      </c>
      <c r="E91" s="80">
        <v>0</v>
      </c>
      <c r="F91" s="62">
        <v>4062</v>
      </c>
      <c r="G91" s="62">
        <v>2193</v>
      </c>
      <c r="H91" s="80">
        <v>217</v>
      </c>
      <c r="I91" s="62">
        <v>3992</v>
      </c>
      <c r="J91" s="62">
        <v>1473</v>
      </c>
      <c r="K91" s="80">
        <v>135</v>
      </c>
      <c r="L91" s="62">
        <v>215</v>
      </c>
      <c r="M91" s="62">
        <v>590</v>
      </c>
      <c r="N91" s="62">
        <v>925</v>
      </c>
      <c r="O91" s="84"/>
    </row>
    <row r="92" spans="1:15" ht="15" customHeight="1" x14ac:dyDescent="0.2">
      <c r="A92" s="67" t="s">
        <v>27</v>
      </c>
      <c r="B92" s="87">
        <f t="shared" si="11"/>
        <v>13823</v>
      </c>
      <c r="C92" s="85">
        <v>25</v>
      </c>
      <c r="D92" s="85">
        <v>33</v>
      </c>
      <c r="E92" s="86">
        <v>0</v>
      </c>
      <c r="F92" s="85">
        <v>4024</v>
      </c>
      <c r="G92" s="85">
        <v>2203</v>
      </c>
      <c r="H92" s="86">
        <v>206</v>
      </c>
      <c r="I92" s="85">
        <v>4117</v>
      </c>
      <c r="J92" s="85">
        <v>1526</v>
      </c>
      <c r="K92" s="86">
        <v>124</v>
      </c>
      <c r="L92" s="85">
        <v>226</v>
      </c>
      <c r="M92" s="85">
        <v>521</v>
      </c>
      <c r="N92" s="85">
        <v>818</v>
      </c>
      <c r="O92" s="84"/>
    </row>
    <row r="93" spans="1:15" ht="15" customHeight="1" x14ac:dyDescent="0.2">
      <c r="A93" s="88" t="s">
        <v>0</v>
      </c>
      <c r="B93" s="72">
        <f t="shared" ref="B93:G93" si="12">SUM(B81:B92)</f>
        <v>155092</v>
      </c>
      <c r="C93" s="72">
        <f t="shared" si="12"/>
        <v>397</v>
      </c>
      <c r="D93" s="72">
        <f t="shared" si="12"/>
        <v>337</v>
      </c>
      <c r="E93" s="72">
        <f t="shared" si="12"/>
        <v>6</v>
      </c>
      <c r="F93" s="72">
        <f t="shared" si="12"/>
        <v>46670</v>
      </c>
      <c r="G93" s="72">
        <f t="shared" si="12"/>
        <v>25890</v>
      </c>
      <c r="H93" s="72">
        <f t="shared" ref="H93:N93" si="13">SUM(H81:H92)</f>
        <v>2654</v>
      </c>
      <c r="I93" s="72">
        <f t="shared" si="13"/>
        <v>43603</v>
      </c>
      <c r="J93" s="72">
        <f t="shared" si="13"/>
        <v>16836</v>
      </c>
      <c r="K93" s="72">
        <f t="shared" si="13"/>
        <v>1754</v>
      </c>
      <c r="L93" s="72">
        <f t="shared" si="13"/>
        <v>2395</v>
      </c>
      <c r="M93" s="72">
        <f t="shared" si="13"/>
        <v>5725</v>
      </c>
      <c r="N93" s="72">
        <f t="shared" si="13"/>
        <v>8825</v>
      </c>
      <c r="O93" s="89"/>
    </row>
    <row r="94" spans="1:15" ht="15" customHeight="1" thickBot="1" x14ac:dyDescent="0.25">
      <c r="A94" s="90" t="s">
        <v>1</v>
      </c>
      <c r="B94" s="74">
        <f>B93/$B$93</f>
        <v>1</v>
      </c>
      <c r="C94" s="74">
        <f>C93/$B$93</f>
        <v>2.5597709746473063E-3</v>
      </c>
      <c r="D94" s="74">
        <f>D93/$B$93</f>
        <v>2.1729038248265546E-3</v>
      </c>
      <c r="E94" s="74">
        <f>E93/$B$93</f>
        <v>3.8686714982075154E-5</v>
      </c>
      <c r="F94" s="74">
        <f t="shared" ref="F94:N94" si="14">F93/$B$93</f>
        <v>0.30091816470224125</v>
      </c>
      <c r="G94" s="74">
        <f t="shared" si="14"/>
        <v>0.16693317514765429</v>
      </c>
      <c r="H94" s="74">
        <f t="shared" si="14"/>
        <v>1.7112423593737911E-2</v>
      </c>
      <c r="I94" s="74">
        <f t="shared" si="14"/>
        <v>0.28114280556057047</v>
      </c>
      <c r="J94" s="74">
        <f t="shared" si="14"/>
        <v>0.10855492223970288</v>
      </c>
      <c r="K94" s="74">
        <f t="shared" si="14"/>
        <v>1.1309416346426637E-2</v>
      </c>
      <c r="L94" s="74">
        <f t="shared" si="14"/>
        <v>1.5442447063678333E-2</v>
      </c>
      <c r="M94" s="74">
        <f t="shared" si="14"/>
        <v>3.6913573878730045E-2</v>
      </c>
      <c r="N94" s="74">
        <f t="shared" si="14"/>
        <v>5.6901709952802207E-2</v>
      </c>
      <c r="O94" s="84"/>
    </row>
    <row r="95" spans="1:15" ht="15" customHeight="1" x14ac:dyDescent="0.2">
      <c r="A95" s="52" t="s">
        <v>86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49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6" t="s">
        <v>8</v>
      </c>
      <c r="B99" s="107" t="s">
        <v>0</v>
      </c>
      <c r="C99" s="105" t="s">
        <v>48</v>
      </c>
      <c r="D99" s="105"/>
      <c r="E99" s="105"/>
      <c r="F99" s="105"/>
      <c r="G99" s="91"/>
      <c r="H99" s="91"/>
      <c r="I99" s="91"/>
      <c r="J99" s="91"/>
      <c r="K99" s="91"/>
      <c r="L99" s="91"/>
      <c r="M99" s="91"/>
      <c r="N99" s="91"/>
      <c r="O99" s="104"/>
    </row>
    <row r="100" spans="1:15" ht="33.75" customHeight="1" x14ac:dyDescent="0.2">
      <c r="A100" s="106"/>
      <c r="B100" s="107"/>
      <c r="C100" s="5" t="s">
        <v>47</v>
      </c>
      <c r="D100" s="5" t="s">
        <v>5</v>
      </c>
      <c r="E100" s="5" t="s">
        <v>6</v>
      </c>
      <c r="F100" s="5" t="s">
        <v>7</v>
      </c>
      <c r="G100" s="81"/>
      <c r="H100" s="81"/>
      <c r="I100" s="4"/>
      <c r="J100" s="91"/>
      <c r="K100" s="4"/>
      <c r="L100" s="4"/>
      <c r="M100" s="91"/>
      <c r="N100" s="91"/>
      <c r="O100" s="104"/>
    </row>
    <row r="101" spans="1:15" ht="15" customHeight="1" x14ac:dyDescent="0.2">
      <c r="A101" s="78" t="s">
        <v>50</v>
      </c>
      <c r="B101" s="92">
        <f>C101+D101+E101+F101</f>
        <v>1613</v>
      </c>
      <c r="C101" s="93">
        <v>7</v>
      </c>
      <c r="D101" s="93">
        <v>614</v>
      </c>
      <c r="E101" s="93">
        <v>686</v>
      </c>
      <c r="F101" s="93">
        <v>306</v>
      </c>
      <c r="G101" s="81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51</v>
      </c>
      <c r="B102" s="92">
        <f t="shared" ref="B102:B125" si="15">C102+D102+E102+F102</f>
        <v>7750</v>
      </c>
      <c r="C102" s="93">
        <v>23</v>
      </c>
      <c r="D102" s="93">
        <v>3845</v>
      </c>
      <c r="E102" s="93">
        <v>3192</v>
      </c>
      <c r="F102" s="93">
        <v>690</v>
      </c>
      <c r="G102" s="81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52</v>
      </c>
      <c r="B103" s="92">
        <f t="shared" si="15"/>
        <v>3465</v>
      </c>
      <c r="C103" s="93">
        <v>23</v>
      </c>
      <c r="D103" s="93">
        <v>1641</v>
      </c>
      <c r="E103" s="93">
        <v>1615</v>
      </c>
      <c r="F103" s="93">
        <v>186</v>
      </c>
      <c r="G103" s="81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53</v>
      </c>
      <c r="B104" s="92">
        <f t="shared" si="15"/>
        <v>13187</v>
      </c>
      <c r="C104" s="93">
        <v>105</v>
      </c>
      <c r="D104" s="93">
        <v>7656</v>
      </c>
      <c r="E104" s="93">
        <v>4180</v>
      </c>
      <c r="F104" s="93">
        <v>1246</v>
      </c>
      <c r="G104" s="81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54</v>
      </c>
      <c r="B105" s="92">
        <f t="shared" si="15"/>
        <v>4798</v>
      </c>
      <c r="C105" s="93">
        <v>24</v>
      </c>
      <c r="D105" s="93">
        <v>2249</v>
      </c>
      <c r="E105" s="93">
        <v>2117</v>
      </c>
      <c r="F105" s="93">
        <v>408</v>
      </c>
      <c r="G105" s="81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55</v>
      </c>
      <c r="B106" s="92">
        <f t="shared" si="15"/>
        <v>3377</v>
      </c>
      <c r="C106" s="93">
        <v>7</v>
      </c>
      <c r="D106" s="93">
        <v>1549</v>
      </c>
      <c r="E106" s="93">
        <v>1459</v>
      </c>
      <c r="F106" s="93">
        <v>362</v>
      </c>
      <c r="G106" s="81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11</v>
      </c>
      <c r="B107" s="92">
        <f t="shared" si="15"/>
        <v>3515</v>
      </c>
      <c r="C107" s="93">
        <v>12</v>
      </c>
      <c r="D107" s="93">
        <v>1817</v>
      </c>
      <c r="E107" s="93">
        <v>1239</v>
      </c>
      <c r="F107" s="93">
        <v>447</v>
      </c>
      <c r="G107" s="81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9</v>
      </c>
      <c r="B108" s="92">
        <f t="shared" si="15"/>
        <v>11021</v>
      </c>
      <c r="C108" s="93">
        <v>42</v>
      </c>
      <c r="D108" s="93">
        <v>5442</v>
      </c>
      <c r="E108" s="93">
        <v>4811</v>
      </c>
      <c r="F108" s="93">
        <v>726</v>
      </c>
      <c r="G108" s="81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56</v>
      </c>
      <c r="B109" s="92">
        <f t="shared" si="15"/>
        <v>1831</v>
      </c>
      <c r="C109" s="93">
        <v>9</v>
      </c>
      <c r="D109" s="93">
        <v>946</v>
      </c>
      <c r="E109" s="93">
        <v>682</v>
      </c>
      <c r="F109" s="93">
        <v>194</v>
      </c>
      <c r="G109" s="81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57</v>
      </c>
      <c r="B110" s="92">
        <f t="shared" si="15"/>
        <v>4315</v>
      </c>
      <c r="C110" s="93">
        <v>8</v>
      </c>
      <c r="D110" s="93">
        <v>1922</v>
      </c>
      <c r="E110" s="93">
        <v>1737</v>
      </c>
      <c r="F110" s="93">
        <v>648</v>
      </c>
      <c r="G110" s="81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58</v>
      </c>
      <c r="B111" s="92">
        <f t="shared" si="15"/>
        <v>5344</v>
      </c>
      <c r="C111" s="93">
        <v>18</v>
      </c>
      <c r="D111" s="93">
        <v>2616</v>
      </c>
      <c r="E111" s="93">
        <v>2091</v>
      </c>
      <c r="F111" s="93">
        <v>619</v>
      </c>
      <c r="G111" s="81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13</v>
      </c>
      <c r="B112" s="92">
        <f t="shared" si="15"/>
        <v>7773</v>
      </c>
      <c r="C112" s="93">
        <v>24</v>
      </c>
      <c r="D112" s="93">
        <v>3686</v>
      </c>
      <c r="E112" s="93">
        <v>3190</v>
      </c>
      <c r="F112" s="93">
        <v>873</v>
      </c>
      <c r="G112" s="81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59</v>
      </c>
      <c r="B113" s="92">
        <f t="shared" si="15"/>
        <v>6651</v>
      </c>
      <c r="C113" s="93">
        <v>19</v>
      </c>
      <c r="D113" s="93">
        <v>2940</v>
      </c>
      <c r="E113" s="93">
        <v>2669</v>
      </c>
      <c r="F113" s="93">
        <v>1023</v>
      </c>
      <c r="G113" s="81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60</v>
      </c>
      <c r="B114" s="92">
        <f t="shared" si="15"/>
        <v>3725</v>
      </c>
      <c r="C114" s="93">
        <v>11</v>
      </c>
      <c r="D114" s="93">
        <v>1892</v>
      </c>
      <c r="E114" s="93">
        <v>1500</v>
      </c>
      <c r="F114" s="93">
        <v>322</v>
      </c>
      <c r="G114" s="81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10</v>
      </c>
      <c r="B115" s="92">
        <f t="shared" si="15"/>
        <v>47608</v>
      </c>
      <c r="C115" s="93">
        <v>184</v>
      </c>
      <c r="D115" s="93">
        <v>22902</v>
      </c>
      <c r="E115" s="93">
        <v>18901</v>
      </c>
      <c r="F115" s="93">
        <v>5621</v>
      </c>
      <c r="G115" s="81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61</v>
      </c>
      <c r="B116" s="92">
        <f t="shared" si="15"/>
        <v>3312</v>
      </c>
      <c r="C116" s="93">
        <v>126</v>
      </c>
      <c r="D116" s="93">
        <v>1379</v>
      </c>
      <c r="E116" s="93">
        <v>1270</v>
      </c>
      <c r="F116" s="93">
        <v>537</v>
      </c>
      <c r="G116" s="81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62</v>
      </c>
      <c r="B117" s="92">
        <f t="shared" si="15"/>
        <v>975</v>
      </c>
      <c r="C117" s="93">
        <v>14</v>
      </c>
      <c r="D117" s="93">
        <v>463</v>
      </c>
      <c r="E117" s="93">
        <v>347</v>
      </c>
      <c r="F117" s="93">
        <v>151</v>
      </c>
      <c r="G117" s="81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63</v>
      </c>
      <c r="B118" s="92">
        <f t="shared" si="15"/>
        <v>1154</v>
      </c>
      <c r="C118" s="93">
        <v>6</v>
      </c>
      <c r="D118" s="93">
        <v>603</v>
      </c>
      <c r="E118" s="93">
        <v>447</v>
      </c>
      <c r="F118" s="93">
        <v>98</v>
      </c>
      <c r="G118" s="81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64</v>
      </c>
      <c r="B119" s="92">
        <f t="shared" si="15"/>
        <v>1718</v>
      </c>
      <c r="C119" s="93">
        <v>7</v>
      </c>
      <c r="D119" s="93">
        <v>773</v>
      </c>
      <c r="E119" s="93">
        <v>747</v>
      </c>
      <c r="F119" s="93">
        <v>191</v>
      </c>
      <c r="G119" s="81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65</v>
      </c>
      <c r="B120" s="92">
        <f t="shared" si="15"/>
        <v>6198</v>
      </c>
      <c r="C120" s="93">
        <v>6</v>
      </c>
      <c r="D120" s="93">
        <v>3203</v>
      </c>
      <c r="E120" s="93">
        <v>2429</v>
      </c>
      <c r="F120" s="93">
        <v>560</v>
      </c>
      <c r="G120" s="81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12</v>
      </c>
      <c r="B121" s="92">
        <f t="shared" si="15"/>
        <v>5403</v>
      </c>
      <c r="C121" s="93">
        <v>36</v>
      </c>
      <c r="D121" s="93">
        <v>2306</v>
      </c>
      <c r="E121" s="93">
        <v>2627</v>
      </c>
      <c r="F121" s="93">
        <v>434</v>
      </c>
      <c r="G121" s="81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66</v>
      </c>
      <c r="B122" s="92">
        <f t="shared" si="15"/>
        <v>4667</v>
      </c>
      <c r="C122" s="93">
        <v>10</v>
      </c>
      <c r="D122" s="93">
        <v>2279</v>
      </c>
      <c r="E122" s="93">
        <v>1772</v>
      </c>
      <c r="F122" s="93">
        <v>606</v>
      </c>
      <c r="G122" s="81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67</v>
      </c>
      <c r="B123" s="92">
        <f t="shared" si="15"/>
        <v>2829</v>
      </c>
      <c r="C123" s="93">
        <v>6</v>
      </c>
      <c r="D123" s="93">
        <v>1106</v>
      </c>
      <c r="E123" s="93">
        <v>1325</v>
      </c>
      <c r="F123" s="93">
        <v>392</v>
      </c>
      <c r="G123" s="81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68</v>
      </c>
      <c r="B124" s="92">
        <f t="shared" si="15"/>
        <v>1935</v>
      </c>
      <c r="C124" s="93">
        <v>5</v>
      </c>
      <c r="D124" s="93">
        <v>995</v>
      </c>
      <c r="E124" s="93">
        <v>863</v>
      </c>
      <c r="F124" s="93">
        <v>72</v>
      </c>
      <c r="G124" s="81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69</v>
      </c>
      <c r="B125" s="95">
        <f t="shared" si="15"/>
        <v>928</v>
      </c>
      <c r="C125" s="96">
        <v>8</v>
      </c>
      <c r="D125" s="96">
        <v>390</v>
      </c>
      <c r="E125" s="96">
        <v>297</v>
      </c>
      <c r="F125" s="96">
        <v>233</v>
      </c>
      <c r="G125" s="81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0</v>
      </c>
      <c r="B126" s="98">
        <f>SUM(B101:B125)</f>
        <v>155092</v>
      </c>
      <c r="C126" s="98">
        <f>SUM(C101:C125)</f>
        <v>740</v>
      </c>
      <c r="D126" s="98">
        <f>SUM(D101:D125)</f>
        <v>75214</v>
      </c>
      <c r="E126" s="98">
        <f>SUM(E101:E125)</f>
        <v>62193</v>
      </c>
      <c r="F126" s="98">
        <f>SUM(F101:F125)</f>
        <v>16945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1</v>
      </c>
      <c r="B127" s="99">
        <f>B126/$B$126</f>
        <v>1</v>
      </c>
      <c r="C127" s="99">
        <f>C126/$B$126</f>
        <v>4.7713615144559362E-3</v>
      </c>
      <c r="D127" s="99">
        <f>D126/$B$126</f>
        <v>0.48496376344363346</v>
      </c>
      <c r="E127" s="99">
        <f>E126/$B$126</f>
        <v>0.40100714414670002</v>
      </c>
      <c r="F127" s="99">
        <f>F126/$B$126</f>
        <v>0.10925773089521058</v>
      </c>
      <c r="G127" s="76"/>
      <c r="H127" s="81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53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2020-01-16T00:11:22Z</dcterms:modified>
</cp:coreProperties>
</file>