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N32" i="1"/>
  <c r="C32" i="1"/>
  <c r="D32" i="1"/>
  <c r="E32" i="1"/>
  <c r="F32" i="1"/>
  <c r="G32" i="1"/>
  <c r="H32" i="1"/>
  <c r="I32" i="1"/>
  <c r="J32" i="1"/>
  <c r="K32" i="1"/>
  <c r="L32" i="1"/>
  <c r="O5" i="1" l="1"/>
  <c r="O30" i="1" l="1"/>
  <c r="P30" i="1" l="1"/>
  <c r="O9" i="1"/>
  <c r="P9" i="1" s="1"/>
  <c r="O17" i="1"/>
  <c r="P17" i="1" s="1"/>
  <c r="O24" i="1"/>
  <c r="P24" i="1" s="1"/>
  <c r="O8" i="1"/>
  <c r="P8" i="1" s="1"/>
  <c r="O19" i="1"/>
  <c r="O18" i="1"/>
  <c r="P18" i="1" s="1"/>
  <c r="O10" i="1"/>
  <c r="P10" i="1" s="1"/>
  <c r="O20" i="1"/>
  <c r="P20" i="1" s="1"/>
  <c r="O14" i="1"/>
  <c r="P14" i="1" s="1"/>
  <c r="O13" i="1"/>
  <c r="P13" i="1" s="1"/>
  <c r="O15" i="1"/>
  <c r="P15" i="1" s="1"/>
  <c r="O29" i="1"/>
  <c r="P29" i="1" s="1"/>
  <c r="O7" i="1"/>
  <c r="P7" i="1" s="1"/>
  <c r="O28" i="1"/>
  <c r="P28" i="1" s="1"/>
  <c r="O22" i="1"/>
  <c r="P22" i="1" s="1"/>
  <c r="O23" i="1"/>
  <c r="P23" i="1" s="1"/>
  <c r="O11" i="1"/>
  <c r="P11" i="1" s="1"/>
  <c r="O25" i="1"/>
  <c r="P25" i="1" s="1"/>
  <c r="O26" i="1"/>
  <c r="P26" i="1" s="1"/>
  <c r="O12" i="1"/>
  <c r="P12" i="1" s="1"/>
  <c r="O16" i="1"/>
  <c r="P16" i="1" s="1"/>
  <c r="O27" i="1"/>
  <c r="P27" i="1" s="1"/>
  <c r="O21" i="1"/>
  <c r="P21" i="1" s="1"/>
  <c r="O31" i="1"/>
  <c r="P31" i="1" s="1"/>
  <c r="P19" i="1" l="1"/>
  <c r="O32" i="1"/>
  <c r="P32" i="1" s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<sst xmlns="http://schemas.openxmlformats.org/spreadsheetml/2006/main" count="51" uniqueCount="48">
  <si>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</si>
  <si>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</si>
  <si>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</si>
  <si>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</si>
  <si>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</si>
  <si>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</si>
  <si>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</si>
  <si>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</si>
  <si>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</si>
  <si>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</si>
  <si>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</si>
  <si>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</si>
  <si>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</si>
  <si>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</si>
  <si>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</si>
  <si>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</si>
  <si>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</si>
  <si>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</si>
  <si>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</si>
  <si>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</si>
  <si>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</si>
  <si>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</si>
  <si>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</si>
  <si>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</si>
  <si>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</si>
  <si>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</si>
  <si>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</si>
  <si>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</si>
  <si>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</si>
  <si>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</si>
  <si>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</si>
  <si>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</si>
  <si>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</si>
  <si>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</si>
  <si>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</si>
  <si>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</si>
  <si>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</si>
  <si>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</si>
  <si>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</si>
  <si>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</si>
  <si>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</si>
  <si>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</si>
  <si>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</si>
  <si>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</si>
  <si>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</si>
  <si>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</si>
  <si>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UGIGC - AURORA</t>
  </si>
  <si>
    <t>Período: Enero - 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</si>
</sst>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Diciembre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Arequipa</c:v>
                </c:pt>
                <c:pt idx="4">
                  <c:v>La Libertad</c:v>
                </c:pt>
                <c:pt idx="5">
                  <c:v>San Martin</c:v>
                </c:pt>
                <c:pt idx="6">
                  <c:v>Ancash</c:v>
                </c:pt>
                <c:pt idx="7">
                  <c:v>Callao</c:v>
                </c:pt>
                <c:pt idx="8">
                  <c:v>Ica</c:v>
                </c:pt>
                <c:pt idx="9">
                  <c:v>Puno</c:v>
                </c:pt>
                <c:pt idx="10">
                  <c:v>Ayacucho</c:v>
                </c:pt>
                <c:pt idx="11">
                  <c:v>Apurimac</c:v>
                </c:pt>
                <c:pt idx="12">
                  <c:v>Piura</c:v>
                </c:pt>
                <c:pt idx="13">
                  <c:v>Cajamarca</c:v>
                </c:pt>
                <c:pt idx="14">
                  <c:v>Huanuco</c:v>
                </c:pt>
                <c:pt idx="15">
                  <c:v>Loreto</c:v>
                </c:pt>
                <c:pt idx="16">
                  <c:v>Pasco</c:v>
                </c:pt>
                <c:pt idx="17">
                  <c:v>Huancavelica</c:v>
                </c:pt>
                <c:pt idx="18">
                  <c:v>Tacna</c:v>
                </c:pt>
                <c:pt idx="19">
                  <c:v>Amazonas</c:v>
                </c:pt>
                <c:pt idx="20">
                  <c:v>Lambayeque</c:v>
                </c:pt>
                <c:pt idx="21">
                  <c:v>Madre De Dios</c:v>
                </c:pt>
                <c:pt idx="22">
                  <c:v>Moquegua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28151</c:v>
                </c:pt>
                <c:pt idx="1">
                  <c:v>10435</c:v>
                </c:pt>
                <c:pt idx="2">
                  <c:v>9678</c:v>
                </c:pt>
                <c:pt idx="3">
                  <c:v>7919</c:v>
                </c:pt>
                <c:pt idx="4">
                  <c:v>7852</c:v>
                </c:pt>
                <c:pt idx="5">
                  <c:v>6068</c:v>
                </c:pt>
                <c:pt idx="6">
                  <c:v>5580</c:v>
                </c:pt>
                <c:pt idx="7">
                  <c:v>5241</c:v>
                </c:pt>
                <c:pt idx="8">
                  <c:v>5088</c:v>
                </c:pt>
                <c:pt idx="9">
                  <c:v>4982</c:v>
                </c:pt>
                <c:pt idx="10">
                  <c:v>4854</c:v>
                </c:pt>
                <c:pt idx="11">
                  <c:v>4019</c:v>
                </c:pt>
                <c:pt idx="12">
                  <c:v>3189</c:v>
                </c:pt>
                <c:pt idx="13">
                  <c:v>3120</c:v>
                </c:pt>
                <c:pt idx="14">
                  <c:v>3046</c:v>
                </c:pt>
                <c:pt idx="15">
                  <c:v>2943</c:v>
                </c:pt>
                <c:pt idx="16">
                  <c:v>2933</c:v>
                </c:pt>
                <c:pt idx="17">
                  <c:v>2401</c:v>
                </c:pt>
                <c:pt idx="18">
                  <c:v>2339</c:v>
                </c:pt>
                <c:pt idx="19">
                  <c:v>2288</c:v>
                </c:pt>
                <c:pt idx="20">
                  <c:v>2193</c:v>
                </c:pt>
                <c:pt idx="21">
                  <c:v>1277</c:v>
                </c:pt>
                <c:pt idx="22">
                  <c:v>1250</c:v>
                </c:pt>
                <c:pt idx="23">
                  <c:v>1246</c:v>
                </c:pt>
                <c:pt idx="24">
                  <c:v>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63" sqref="A6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>
        <v>21</v>
      </c>
      <c r="F5" s="7">
        <v>20</v>
      </c>
      <c r="G5" s="7">
        <v>22</v>
      </c>
      <c r="H5" s="8">
        <v>20</v>
      </c>
      <c r="I5" s="8">
        <v>22</v>
      </c>
      <c r="J5" s="8">
        <v>21</v>
      </c>
      <c r="K5" s="8">
        <v>21</v>
      </c>
      <c r="L5" s="8">
        <v>23</v>
      </c>
      <c r="M5" s="8">
        <v>20</v>
      </c>
      <c r="N5" s="44">
        <v>21</v>
      </c>
      <c r="O5" s="46">
        <f>SUM(C5:N5)</f>
        <v>253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">
      <c r="A7" s="12">
        <v>1</v>
      </c>
      <c r="B7" s="13" t="s">
        <v>31</v>
      </c>
      <c r="C7" s="14">
        <v>530</v>
      </c>
      <c r="D7" s="14">
        <v>927</v>
      </c>
      <c r="E7" s="14">
        <v>1452</v>
      </c>
      <c r="F7" s="15">
        <v>1664</v>
      </c>
      <c r="G7" s="15">
        <v>2211</v>
      </c>
      <c r="H7" s="15">
        <v>1761</v>
      </c>
      <c r="I7" s="15">
        <v>1924</v>
      </c>
      <c r="J7" s="15">
        <v>2125</v>
      </c>
      <c r="K7" s="15">
        <v>2810</v>
      </c>
      <c r="L7" s="15">
        <v>3129</v>
      </c>
      <c r="M7" s="15">
        <v>3647</v>
      </c>
      <c r="N7" s="16">
        <v>5971</v>
      </c>
      <c r="O7" s="17">
        <f t="shared" ref="O7:O31" si="0">SUM(C7:N7)</f>
        <v>28151</v>
      </c>
      <c r="P7" s="18">
        <f t="shared" ref="P7:P31" si="1">O7/$O$5</f>
        <v>111.26877470355731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28</v>
      </c>
      <c r="C8" s="14">
        <v>197</v>
      </c>
      <c r="D8" s="14">
        <v>286</v>
      </c>
      <c r="E8" s="14">
        <v>565</v>
      </c>
      <c r="F8" s="15">
        <v>719</v>
      </c>
      <c r="G8" s="21">
        <v>973</v>
      </c>
      <c r="H8" s="21">
        <v>701</v>
      </c>
      <c r="I8" s="21">
        <v>551</v>
      </c>
      <c r="J8" s="21">
        <v>990</v>
      </c>
      <c r="K8" s="21">
        <v>1074</v>
      </c>
      <c r="L8" s="21">
        <v>970</v>
      </c>
      <c r="M8" s="21">
        <v>1294</v>
      </c>
      <c r="N8" s="22">
        <v>2115</v>
      </c>
      <c r="O8" s="17">
        <f t="shared" si="0"/>
        <v>10435</v>
      </c>
      <c r="P8" s="18">
        <f t="shared" si="1"/>
        <v>41.245059288537547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24</v>
      </c>
      <c r="C9" s="14">
        <v>169</v>
      </c>
      <c r="D9" s="14">
        <v>320</v>
      </c>
      <c r="E9" s="14">
        <v>599</v>
      </c>
      <c r="F9" s="15">
        <v>682</v>
      </c>
      <c r="G9" s="21">
        <v>918</v>
      </c>
      <c r="H9" s="21">
        <v>545</v>
      </c>
      <c r="I9" s="21">
        <v>506</v>
      </c>
      <c r="J9" s="21">
        <v>703</v>
      </c>
      <c r="K9" s="21">
        <v>871</v>
      </c>
      <c r="L9" s="21">
        <v>989</v>
      </c>
      <c r="M9" s="21">
        <v>1240</v>
      </c>
      <c r="N9" s="22">
        <v>2136</v>
      </c>
      <c r="O9" s="17">
        <f t="shared" si="0"/>
        <v>9678</v>
      </c>
      <c r="P9" s="18">
        <f t="shared" si="1"/>
        <v>38.252964426877469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20</v>
      </c>
      <c r="C10" s="14">
        <v>174</v>
      </c>
      <c r="D10" s="14">
        <v>263</v>
      </c>
      <c r="E10" s="14">
        <v>424</v>
      </c>
      <c r="F10" s="15">
        <v>586</v>
      </c>
      <c r="G10" s="21">
        <v>703</v>
      </c>
      <c r="H10" s="21">
        <v>556</v>
      </c>
      <c r="I10" s="21">
        <v>449</v>
      </c>
      <c r="J10" s="21">
        <v>506</v>
      </c>
      <c r="K10" s="21">
        <v>742</v>
      </c>
      <c r="L10" s="21">
        <v>893</v>
      </c>
      <c r="M10" s="21">
        <v>923</v>
      </c>
      <c r="N10" s="22">
        <v>1700</v>
      </c>
      <c r="O10" s="17">
        <f t="shared" si="0"/>
        <v>7919</v>
      </c>
      <c r="P10" s="18">
        <f t="shared" si="1"/>
        <v>31.300395256916996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29</v>
      </c>
      <c r="C11" s="14">
        <v>203</v>
      </c>
      <c r="D11" s="14">
        <v>222</v>
      </c>
      <c r="E11" s="14">
        <v>441</v>
      </c>
      <c r="F11" s="15">
        <v>421</v>
      </c>
      <c r="G11" s="21">
        <v>582</v>
      </c>
      <c r="H11" s="21">
        <v>526</v>
      </c>
      <c r="I11" s="21">
        <v>558</v>
      </c>
      <c r="J11" s="21">
        <v>568</v>
      </c>
      <c r="K11" s="21">
        <v>923</v>
      </c>
      <c r="L11" s="21">
        <v>988</v>
      </c>
      <c r="M11" s="21">
        <v>984</v>
      </c>
      <c r="N11" s="22">
        <v>1436</v>
      </c>
      <c r="O11" s="17">
        <f t="shared" si="0"/>
        <v>7852</v>
      </c>
      <c r="P11" s="18">
        <f t="shared" si="1"/>
        <v>31.035573122529645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38</v>
      </c>
      <c r="C12" s="14">
        <v>101</v>
      </c>
      <c r="D12" s="14">
        <v>195</v>
      </c>
      <c r="E12" s="14">
        <v>431</v>
      </c>
      <c r="F12" s="15">
        <v>427</v>
      </c>
      <c r="G12" s="21">
        <v>605</v>
      </c>
      <c r="H12" s="21">
        <v>446</v>
      </c>
      <c r="I12" s="21">
        <v>323</v>
      </c>
      <c r="J12" s="21">
        <v>385</v>
      </c>
      <c r="K12" s="21">
        <v>464</v>
      </c>
      <c r="L12" s="21">
        <v>568</v>
      </c>
      <c r="M12" s="21">
        <v>732</v>
      </c>
      <c r="N12" s="22">
        <v>1391</v>
      </c>
      <c r="O12" s="17">
        <f t="shared" si="0"/>
        <v>6068</v>
      </c>
      <c r="P12" s="18">
        <f t="shared" si="1"/>
        <v>23.984189723320156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18</v>
      </c>
      <c r="C13" s="14">
        <v>178</v>
      </c>
      <c r="D13" s="14">
        <v>202</v>
      </c>
      <c r="E13" s="14">
        <v>338</v>
      </c>
      <c r="F13" s="15">
        <v>322</v>
      </c>
      <c r="G13" s="21">
        <v>448</v>
      </c>
      <c r="H13" s="21">
        <v>436</v>
      </c>
      <c r="I13" s="21">
        <v>370</v>
      </c>
      <c r="J13" s="21">
        <v>386</v>
      </c>
      <c r="K13" s="21">
        <v>568</v>
      </c>
      <c r="L13" s="21">
        <v>591</v>
      </c>
      <c r="M13" s="21">
        <v>667</v>
      </c>
      <c r="N13" s="22">
        <v>1074</v>
      </c>
      <c r="O13" s="17">
        <f t="shared" si="0"/>
        <v>5580</v>
      </c>
      <c r="P13" s="18">
        <f t="shared" si="1"/>
        <v>22.055335968379445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23</v>
      </c>
      <c r="C14" s="14">
        <v>68</v>
      </c>
      <c r="D14" s="14">
        <v>116</v>
      </c>
      <c r="E14" s="14">
        <v>264</v>
      </c>
      <c r="F14" s="15">
        <v>281</v>
      </c>
      <c r="G14" s="21">
        <v>375</v>
      </c>
      <c r="H14" s="21">
        <v>364</v>
      </c>
      <c r="I14" s="21">
        <v>322</v>
      </c>
      <c r="J14" s="21">
        <v>142</v>
      </c>
      <c r="K14" s="21">
        <v>574</v>
      </c>
      <c r="L14" s="21">
        <v>565</v>
      </c>
      <c r="M14" s="21">
        <v>699</v>
      </c>
      <c r="N14" s="22">
        <v>1471</v>
      </c>
      <c r="O14" s="17">
        <f t="shared" si="0"/>
        <v>5241</v>
      </c>
      <c r="P14" s="18">
        <f t="shared" si="1"/>
        <v>20.715415019762847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27</v>
      </c>
      <c r="C15" s="14">
        <v>100</v>
      </c>
      <c r="D15" s="14">
        <v>112</v>
      </c>
      <c r="E15" s="14">
        <v>285</v>
      </c>
      <c r="F15" s="15">
        <v>333</v>
      </c>
      <c r="G15" s="21">
        <v>415</v>
      </c>
      <c r="H15" s="21">
        <v>368</v>
      </c>
      <c r="I15" s="21">
        <v>340</v>
      </c>
      <c r="J15" s="21">
        <v>393</v>
      </c>
      <c r="K15" s="21">
        <v>552</v>
      </c>
      <c r="L15" s="21">
        <v>557</v>
      </c>
      <c r="M15" s="21">
        <v>673</v>
      </c>
      <c r="N15" s="22">
        <v>960</v>
      </c>
      <c r="O15" s="17">
        <f t="shared" si="0"/>
        <v>5088</v>
      </c>
      <c r="P15" s="18">
        <f t="shared" si="1"/>
        <v>20.110671936758894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37</v>
      </c>
      <c r="C16" s="14">
        <v>134</v>
      </c>
      <c r="D16" s="14">
        <v>186</v>
      </c>
      <c r="E16" s="14">
        <v>328</v>
      </c>
      <c r="F16" s="15">
        <v>355</v>
      </c>
      <c r="G16" s="21">
        <v>382</v>
      </c>
      <c r="H16" s="21">
        <v>405</v>
      </c>
      <c r="I16" s="21">
        <v>278</v>
      </c>
      <c r="J16" s="21">
        <v>335</v>
      </c>
      <c r="K16" s="21">
        <v>407</v>
      </c>
      <c r="L16" s="21">
        <v>439</v>
      </c>
      <c r="M16" s="21">
        <v>593</v>
      </c>
      <c r="N16" s="22">
        <v>1140</v>
      </c>
      <c r="O16" s="17">
        <f t="shared" si="0"/>
        <v>4982</v>
      </c>
      <c r="P16" s="18">
        <f t="shared" si="1"/>
        <v>19.691699604743082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21</v>
      </c>
      <c r="C17" s="14">
        <v>116</v>
      </c>
      <c r="D17" s="14">
        <v>159</v>
      </c>
      <c r="E17" s="14">
        <v>265</v>
      </c>
      <c r="F17" s="15">
        <v>340</v>
      </c>
      <c r="G17" s="21">
        <v>473</v>
      </c>
      <c r="H17" s="21">
        <v>332</v>
      </c>
      <c r="I17" s="21">
        <v>330</v>
      </c>
      <c r="J17" s="21">
        <v>394</v>
      </c>
      <c r="K17" s="21">
        <v>434</v>
      </c>
      <c r="L17" s="21">
        <v>464</v>
      </c>
      <c r="M17" s="21">
        <v>667</v>
      </c>
      <c r="N17" s="22">
        <v>880</v>
      </c>
      <c r="O17" s="17">
        <f t="shared" si="0"/>
        <v>4854</v>
      </c>
      <c r="P17" s="18">
        <f t="shared" si="1"/>
        <v>19.185770750988141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19</v>
      </c>
      <c r="C18" s="14">
        <v>83</v>
      </c>
      <c r="D18" s="14">
        <v>112</v>
      </c>
      <c r="E18" s="14">
        <v>222</v>
      </c>
      <c r="F18" s="15">
        <v>321</v>
      </c>
      <c r="G18" s="21">
        <v>316</v>
      </c>
      <c r="H18" s="21">
        <v>248</v>
      </c>
      <c r="I18" s="21">
        <v>192</v>
      </c>
      <c r="J18" s="21">
        <v>207</v>
      </c>
      <c r="K18" s="21">
        <v>327</v>
      </c>
      <c r="L18" s="21">
        <v>350</v>
      </c>
      <c r="M18" s="21">
        <v>477</v>
      </c>
      <c r="N18" s="22">
        <v>1164</v>
      </c>
      <c r="O18" s="17">
        <f t="shared" si="0"/>
        <v>4019</v>
      </c>
      <c r="P18" s="18">
        <f t="shared" si="1"/>
        <v>15.885375494071146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36</v>
      </c>
      <c r="C19" s="14">
        <v>73</v>
      </c>
      <c r="D19" s="14">
        <v>106</v>
      </c>
      <c r="E19" s="14">
        <v>226</v>
      </c>
      <c r="F19" s="15">
        <v>172</v>
      </c>
      <c r="G19" s="21">
        <v>228</v>
      </c>
      <c r="H19" s="21">
        <v>231</v>
      </c>
      <c r="I19" s="21">
        <v>235</v>
      </c>
      <c r="J19" s="21">
        <v>229</v>
      </c>
      <c r="K19" s="21">
        <v>338</v>
      </c>
      <c r="L19" s="21">
        <v>333</v>
      </c>
      <c r="M19" s="21">
        <v>387</v>
      </c>
      <c r="N19" s="22">
        <v>631</v>
      </c>
      <c r="O19" s="17">
        <f t="shared" si="0"/>
        <v>3189</v>
      </c>
      <c r="P19" s="18">
        <f t="shared" si="1"/>
        <v>12.604743083003953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22</v>
      </c>
      <c r="C20" s="14">
        <v>87</v>
      </c>
      <c r="D20" s="14">
        <v>114</v>
      </c>
      <c r="E20" s="14">
        <v>190</v>
      </c>
      <c r="F20" s="15">
        <v>216</v>
      </c>
      <c r="G20" s="21">
        <v>280</v>
      </c>
      <c r="H20" s="21">
        <v>272</v>
      </c>
      <c r="I20" s="21">
        <v>278</v>
      </c>
      <c r="J20" s="21">
        <v>241</v>
      </c>
      <c r="K20" s="21">
        <v>332</v>
      </c>
      <c r="L20" s="21">
        <v>281</v>
      </c>
      <c r="M20" s="21">
        <v>408</v>
      </c>
      <c r="N20" s="22">
        <v>421</v>
      </c>
      <c r="O20" s="17">
        <f t="shared" si="0"/>
        <v>3120</v>
      </c>
      <c r="P20" s="18">
        <f t="shared" si="1"/>
        <v>12.33201581027668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26</v>
      </c>
      <c r="C21" s="14">
        <v>93</v>
      </c>
      <c r="D21" s="14">
        <v>129</v>
      </c>
      <c r="E21" s="14">
        <v>256</v>
      </c>
      <c r="F21" s="15">
        <v>207</v>
      </c>
      <c r="G21" s="21">
        <v>303</v>
      </c>
      <c r="H21" s="21">
        <v>264</v>
      </c>
      <c r="I21" s="21">
        <v>267</v>
      </c>
      <c r="J21" s="21">
        <v>281</v>
      </c>
      <c r="K21" s="21">
        <v>275</v>
      </c>
      <c r="L21" s="21">
        <v>291</v>
      </c>
      <c r="M21" s="21">
        <v>316</v>
      </c>
      <c r="N21" s="22">
        <v>364</v>
      </c>
      <c r="O21" s="17">
        <f t="shared" si="0"/>
        <v>3046</v>
      </c>
      <c r="P21" s="18">
        <f t="shared" si="1"/>
        <v>12.039525691699605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32</v>
      </c>
      <c r="C22" s="14">
        <v>90</v>
      </c>
      <c r="D22" s="14">
        <v>140</v>
      </c>
      <c r="E22" s="14">
        <v>231</v>
      </c>
      <c r="F22" s="15">
        <v>208</v>
      </c>
      <c r="G22" s="21">
        <v>235</v>
      </c>
      <c r="H22" s="21">
        <v>292</v>
      </c>
      <c r="I22" s="21">
        <v>222</v>
      </c>
      <c r="J22" s="21">
        <v>283</v>
      </c>
      <c r="K22" s="21">
        <v>305</v>
      </c>
      <c r="L22" s="21">
        <v>276</v>
      </c>
      <c r="M22" s="21">
        <v>306</v>
      </c>
      <c r="N22" s="22">
        <v>355</v>
      </c>
      <c r="O22" s="17">
        <f t="shared" si="0"/>
        <v>2943</v>
      </c>
      <c r="P22" s="18">
        <f t="shared" si="1"/>
        <v>11.632411067193676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35</v>
      </c>
      <c r="C23" s="14">
        <v>25</v>
      </c>
      <c r="D23" s="14">
        <v>83</v>
      </c>
      <c r="E23" s="14">
        <v>162</v>
      </c>
      <c r="F23" s="15">
        <v>201</v>
      </c>
      <c r="G23" s="21">
        <v>218</v>
      </c>
      <c r="H23" s="21">
        <v>323</v>
      </c>
      <c r="I23" s="21">
        <v>167</v>
      </c>
      <c r="J23" s="21">
        <v>235</v>
      </c>
      <c r="K23" s="21">
        <v>302</v>
      </c>
      <c r="L23" s="21">
        <v>298</v>
      </c>
      <c r="M23" s="21">
        <v>342</v>
      </c>
      <c r="N23" s="22">
        <v>577</v>
      </c>
      <c r="O23" s="17">
        <f t="shared" si="0"/>
        <v>2933</v>
      </c>
      <c r="P23" s="18">
        <f t="shared" si="1"/>
        <v>11.59288537549407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25</v>
      </c>
      <c r="C24" s="14">
        <v>70</v>
      </c>
      <c r="D24" s="14">
        <v>118</v>
      </c>
      <c r="E24" s="14">
        <v>153</v>
      </c>
      <c r="F24" s="15">
        <v>194</v>
      </c>
      <c r="G24" s="21">
        <v>203</v>
      </c>
      <c r="H24" s="21">
        <v>239</v>
      </c>
      <c r="I24" s="21">
        <v>188</v>
      </c>
      <c r="J24" s="21">
        <v>178</v>
      </c>
      <c r="K24" s="21">
        <v>188</v>
      </c>
      <c r="L24" s="21">
        <v>215</v>
      </c>
      <c r="M24" s="21">
        <v>210</v>
      </c>
      <c r="N24" s="22">
        <v>445</v>
      </c>
      <c r="O24" s="17">
        <f t="shared" si="0"/>
        <v>2401</v>
      </c>
      <c r="P24" s="18">
        <f t="shared" si="1"/>
        <v>9.4901185770750995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39</v>
      </c>
      <c r="C25" s="14">
        <v>52</v>
      </c>
      <c r="D25" s="14">
        <v>64</v>
      </c>
      <c r="E25" s="14">
        <v>132</v>
      </c>
      <c r="F25" s="15">
        <v>130</v>
      </c>
      <c r="G25" s="21">
        <v>155</v>
      </c>
      <c r="H25" s="21">
        <v>166</v>
      </c>
      <c r="I25" s="21">
        <v>136</v>
      </c>
      <c r="J25" s="21">
        <v>128</v>
      </c>
      <c r="K25" s="21">
        <v>262</v>
      </c>
      <c r="L25" s="21">
        <v>252</v>
      </c>
      <c r="M25" s="21">
        <v>414</v>
      </c>
      <c r="N25" s="22">
        <v>448</v>
      </c>
      <c r="O25" s="17">
        <f t="shared" si="0"/>
        <v>2339</v>
      </c>
      <c r="P25" s="18">
        <f t="shared" si="1"/>
        <v>9.2450592885375489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17</v>
      </c>
      <c r="C26" s="14">
        <v>86</v>
      </c>
      <c r="D26" s="14">
        <v>92</v>
      </c>
      <c r="E26" s="14">
        <v>205</v>
      </c>
      <c r="F26" s="15">
        <v>135</v>
      </c>
      <c r="G26" s="21">
        <v>224</v>
      </c>
      <c r="H26" s="21">
        <v>192</v>
      </c>
      <c r="I26" s="21">
        <v>141</v>
      </c>
      <c r="J26" s="21">
        <v>125</v>
      </c>
      <c r="K26" s="21">
        <v>201</v>
      </c>
      <c r="L26" s="21">
        <v>178</v>
      </c>
      <c r="M26" s="21">
        <v>288</v>
      </c>
      <c r="N26" s="22">
        <v>421</v>
      </c>
      <c r="O26" s="17">
        <f t="shared" si="0"/>
        <v>2288</v>
      </c>
      <c r="P26" s="18">
        <f t="shared" si="1"/>
        <v>9.0434782608695645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30</v>
      </c>
      <c r="C27" s="14">
        <v>47</v>
      </c>
      <c r="D27" s="14">
        <v>76</v>
      </c>
      <c r="E27" s="14">
        <v>150</v>
      </c>
      <c r="F27" s="15">
        <v>157</v>
      </c>
      <c r="G27" s="21">
        <v>145</v>
      </c>
      <c r="H27" s="21">
        <v>162</v>
      </c>
      <c r="I27" s="21">
        <v>158</v>
      </c>
      <c r="J27" s="21">
        <v>208</v>
      </c>
      <c r="K27" s="21">
        <v>247</v>
      </c>
      <c r="L27" s="21">
        <v>208</v>
      </c>
      <c r="M27" s="21">
        <v>263</v>
      </c>
      <c r="N27" s="22">
        <v>372</v>
      </c>
      <c r="O27" s="17">
        <f t="shared" si="0"/>
        <v>2193</v>
      </c>
      <c r="P27" s="18">
        <f t="shared" si="1"/>
        <v>8.6679841897233203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33</v>
      </c>
      <c r="C28" s="14">
        <v>25</v>
      </c>
      <c r="D28" s="14">
        <v>21</v>
      </c>
      <c r="E28" s="14">
        <v>39</v>
      </c>
      <c r="F28" s="15">
        <v>39</v>
      </c>
      <c r="G28" s="21">
        <v>81</v>
      </c>
      <c r="H28" s="21">
        <v>84</v>
      </c>
      <c r="I28" s="21">
        <v>66</v>
      </c>
      <c r="J28" s="21">
        <v>143</v>
      </c>
      <c r="K28" s="21">
        <v>122</v>
      </c>
      <c r="L28" s="21">
        <v>142</v>
      </c>
      <c r="M28" s="21">
        <v>147</v>
      </c>
      <c r="N28" s="22">
        <v>368</v>
      </c>
      <c r="O28" s="17">
        <f t="shared" si="0"/>
        <v>1277</v>
      </c>
      <c r="P28" s="18">
        <f t="shared" si="1"/>
        <v>5.0474308300395254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34</v>
      </c>
      <c r="C29" s="14">
        <v>46</v>
      </c>
      <c r="D29" s="14">
        <v>49</v>
      </c>
      <c r="E29" s="14">
        <v>89</v>
      </c>
      <c r="F29" s="15">
        <v>77</v>
      </c>
      <c r="G29" s="21">
        <v>101</v>
      </c>
      <c r="H29" s="21">
        <v>79</v>
      </c>
      <c r="I29" s="21">
        <v>73</v>
      </c>
      <c r="J29" s="21">
        <v>98</v>
      </c>
      <c r="K29" s="21">
        <v>128</v>
      </c>
      <c r="L29" s="21">
        <v>141</v>
      </c>
      <c r="M29" s="21">
        <v>140</v>
      </c>
      <c r="N29" s="22">
        <v>229</v>
      </c>
      <c r="O29" s="17">
        <f t="shared" si="0"/>
        <v>1250</v>
      </c>
      <c r="P29" s="18">
        <f t="shared" si="1"/>
        <v>4.9407114624505928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40</v>
      </c>
      <c r="C30" s="14">
        <v>26</v>
      </c>
      <c r="D30" s="14">
        <v>35</v>
      </c>
      <c r="E30" s="14">
        <v>56</v>
      </c>
      <c r="F30" s="15">
        <v>55</v>
      </c>
      <c r="G30" s="21">
        <v>98</v>
      </c>
      <c r="H30" s="21">
        <v>73</v>
      </c>
      <c r="I30" s="21">
        <v>68</v>
      </c>
      <c r="J30" s="21">
        <v>95</v>
      </c>
      <c r="K30" s="21">
        <v>138</v>
      </c>
      <c r="L30" s="21">
        <v>162</v>
      </c>
      <c r="M30" s="21">
        <v>195</v>
      </c>
      <c r="N30" s="22">
        <v>245</v>
      </c>
      <c r="O30" s="17">
        <f t="shared" si="0"/>
        <v>1246</v>
      </c>
      <c r="P30" s="18">
        <f t="shared" si="1"/>
        <v>4.924901185770751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19</v>
      </c>
      <c r="D31" s="14">
        <v>29</v>
      </c>
      <c r="E31" s="14">
        <v>61</v>
      </c>
      <c r="F31" s="15">
        <v>29</v>
      </c>
      <c r="G31" s="21">
        <v>63</v>
      </c>
      <c r="H31" s="21">
        <v>100</v>
      </c>
      <c r="I31" s="21">
        <v>46</v>
      </c>
      <c r="J31" s="21">
        <v>60</v>
      </c>
      <c r="K31" s="21">
        <v>126</v>
      </c>
      <c r="L31" s="21">
        <v>128</v>
      </c>
      <c r="M31" s="21">
        <v>83</v>
      </c>
      <c r="N31" s="22">
        <v>187</v>
      </c>
      <c r="O31" s="17">
        <f t="shared" si="0"/>
        <v>931</v>
      </c>
      <c r="P31" s="18">
        <f t="shared" si="1"/>
        <v>3.6798418972332017</v>
      </c>
      <c r="Q31" s="43"/>
      <c r="R31" s="43"/>
      <c r="S31" s="43"/>
      <c r="T31" s="43"/>
    </row>
    <row r="32" spans="1:20" s="23" customFormat="1" ht="15" customHeight="1" thickBot="1" x14ac:dyDescent="0.25">
      <c r="A32" s="54" t="s">
        <v>13</v>
      </c>
      <c r="B32" s="55"/>
      <c r="C32" s="24">
        <f>SUM(C7:C31)</f>
        <v>2792</v>
      </c>
      <c r="D32" s="24">
        <f t="shared" ref="D32:N32" si="2">SUM(D7:D31)</f>
        <v>4156</v>
      </c>
      <c r="E32" s="24">
        <f t="shared" si="2"/>
        <v>7564</v>
      </c>
      <c r="F32" s="24">
        <f t="shared" si="2"/>
        <v>8271</v>
      </c>
      <c r="G32" s="24">
        <f t="shared" si="2"/>
        <v>10735</v>
      </c>
      <c r="H32" s="24">
        <f t="shared" si="2"/>
        <v>9165</v>
      </c>
      <c r="I32" s="24">
        <f t="shared" si="2"/>
        <v>8188</v>
      </c>
      <c r="J32" s="24">
        <f t="shared" si="2"/>
        <v>9438</v>
      </c>
      <c r="K32" s="24">
        <f t="shared" si="2"/>
        <v>12710</v>
      </c>
      <c r="L32" s="24">
        <f t="shared" si="2"/>
        <v>13408</v>
      </c>
      <c r="M32" s="25">
        <f t="shared" si="2"/>
        <v>16095</v>
      </c>
      <c r="N32" s="25">
        <f t="shared" si="2"/>
        <v>26501</v>
      </c>
      <c r="O32" s="25">
        <f>SUM(O7:O31)</f>
        <v>129023</v>
      </c>
      <c r="P32" s="26">
        <f>O32/O5</f>
        <v>509.97233201581025</v>
      </c>
    </row>
    <row r="33" spans="1:16" ht="17.25" customHeight="1" x14ac:dyDescent="0.2">
      <c r="A33" s="27"/>
      <c r="B33" s="28"/>
      <c r="L33" s="51" t="s">
        <v>14</v>
      </c>
      <c r="M33" s="51"/>
      <c r="N33" s="51"/>
      <c r="O33" s="51"/>
      <c r="P33" s="30">
        <f>P32</f>
        <v>509.97233201581025</v>
      </c>
    </row>
    <row r="34" spans="1:16" ht="17.25" thickBot="1" x14ac:dyDescent="0.25">
      <c r="B34" s="31"/>
      <c r="L34" s="52" t="s">
        <v>15</v>
      </c>
      <c r="M34" s="52"/>
      <c r="N34" s="52"/>
      <c r="O34" s="52"/>
      <c r="P34" s="32">
        <f>P33/8</f>
        <v>63.746541501976282</v>
      </c>
    </row>
    <row r="35" spans="1:16" ht="16.5" x14ac:dyDescent="0.2">
      <c r="A35" s="33" t="s">
        <v>45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46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45</v>
      </c>
      <c r="B61" s="27"/>
    </row>
    <row r="62" spans="1:16" x14ac:dyDescent="0.2">
      <c r="A62" s="33" t="s">
        <v>46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2019-07-13T03:23:07Z</cp:lastPrinted>
  <dcterms:created xsi:type="dcterms:W3CDTF">2011-02-10T16:18:34Z</dcterms:created>
  <dcterms:modified xsi:type="dcterms:W3CDTF">2020-01-16T00:41:40Z</dcterms:modified>
</cp:coreProperties>
</file>