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ER-Casos" sheetId="11" r:id="rId1"/>
  </sheets>
  <externalReferences>
    <externalReference r:id="rId2"/>
    <externalReference r:id="rId3"/>
    <externalReference r:id="rId4"/>
  </externalReferences>
  <definedNames>
    <definedName name="_xlnm.Print_Area" localSheetId="0">'ER-Casos'!$A$17:$V$174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Q171" i="11" l="1"/>
  <c r="Q170" i="11"/>
  <c r="G163" i="11"/>
  <c r="F163" i="11"/>
  <c r="E163" i="11"/>
  <c r="D163" i="11"/>
  <c r="C163" i="11"/>
  <c r="C164" i="11" s="1"/>
  <c r="B163" i="11"/>
  <c r="B164" i="11" s="1"/>
  <c r="K142" i="11"/>
  <c r="J142" i="11"/>
  <c r="I142" i="11"/>
  <c r="H142" i="11"/>
  <c r="G142" i="11"/>
  <c r="F142" i="11"/>
  <c r="U107" i="11"/>
  <c r="T107" i="11"/>
  <c r="S107" i="11"/>
  <c r="H107" i="11"/>
  <c r="H108" i="11" s="1"/>
  <c r="G107" i="11"/>
  <c r="G108" i="11" s="1"/>
  <c r="F107" i="11"/>
  <c r="F108" i="11" s="1"/>
  <c r="E107" i="11"/>
  <c r="D107" i="11"/>
  <c r="C107" i="11"/>
  <c r="B107" i="11"/>
  <c r="B108" i="11" s="1"/>
  <c r="V84" i="11"/>
  <c r="U84" i="11"/>
  <c r="T84" i="11"/>
  <c r="S84" i="11"/>
  <c r="R84" i="11"/>
  <c r="Q84" i="11"/>
  <c r="P84" i="11"/>
  <c r="O84" i="11"/>
  <c r="N84" i="11"/>
  <c r="M84" i="11"/>
  <c r="F84" i="11"/>
  <c r="E84" i="11"/>
  <c r="D84" i="11"/>
  <c r="C8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O44" i="11"/>
  <c r="N44" i="11"/>
  <c r="M44" i="11"/>
  <c r="M45" i="11" s="1"/>
  <c r="E44" i="11"/>
  <c r="D44" i="11"/>
  <c r="D45" i="11" s="1"/>
  <c r="C44" i="11"/>
  <c r="B44" i="11"/>
  <c r="S57" i="11" l="1"/>
  <c r="B84" i="11"/>
  <c r="F85" i="11" s="1"/>
  <c r="H143" i="11"/>
  <c r="Q85" i="11"/>
  <c r="O45" i="11"/>
  <c r="C45" i="11"/>
  <c r="G143" i="11"/>
  <c r="N85" i="11"/>
  <c r="V85" i="11"/>
  <c r="R107" i="11"/>
  <c r="S108" i="11" s="1"/>
  <c r="R171" i="11"/>
  <c r="O85" i="11"/>
  <c r="S51" i="11"/>
  <c r="F164" i="11"/>
  <c r="E45" i="11"/>
  <c r="P85" i="11"/>
  <c r="G164" i="11"/>
  <c r="D164" i="11"/>
  <c r="N45" i="11"/>
  <c r="R85" i="11"/>
  <c r="J143" i="11"/>
  <c r="I143" i="11"/>
  <c r="S85" i="11"/>
  <c r="C108" i="11"/>
  <c r="T85" i="11"/>
  <c r="D108" i="11"/>
  <c r="F143" i="11"/>
  <c r="L95" i="11"/>
  <c r="M95" i="11" s="1"/>
  <c r="R170" i="11"/>
  <c r="B64" i="11"/>
  <c r="U57" i="11" s="1"/>
  <c r="S64" i="11"/>
  <c r="M85" i="11"/>
  <c r="U85" i="11"/>
  <c r="E108" i="11"/>
  <c r="K143" i="11"/>
  <c r="E164" i="11"/>
  <c r="D85" i="11"/>
  <c r="T108" i="11"/>
  <c r="E85" i="11"/>
  <c r="U108" i="11"/>
  <c r="L93" i="11"/>
  <c r="M93" i="11" s="1"/>
  <c r="B45" i="11"/>
  <c r="L94" i="11"/>
  <c r="M94" i="11" s="1"/>
  <c r="U64" i="11" l="1"/>
  <c r="R108" i="11"/>
  <c r="U51" i="11"/>
  <c r="B85" i="11"/>
</calcChain>
</file>

<file path=xl/sharedStrings.xml><?xml version="1.0" encoding="utf-8"?>
<sst xmlns="http://schemas.openxmlformats.org/spreadsheetml/2006/main" count="425" uniqueCount="125">
  <si>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</si>
  <si>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</si>
  <si>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</si>
  <si>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</si>
  <si>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</si>
  <si>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</si>
  <si>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</si>
  <si>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</si>
  <si>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</si>
  <si>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</si>
  <si>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</si>
  <si>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</si>
  <si>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</si>
  <si>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</si>
  <si>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</si>
  <si>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</si>
  <si>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</si>
  <si>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</si>
  <si>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</si>
  <si>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</si>
  <si>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</si>
  <si>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</si>
  <si>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</si>
  <si>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</si>
  <si>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</si>
  <si>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</si>
  <si>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Diciembre, 2019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</si>
  <si>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</si>
  <si>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</si>
  <si>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</si>
  <si>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</si>
  <si>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</si>
  <si>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</si>
  <si>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</si>
  <si>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</si>
  <si>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</si>
  <si>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</si>
  <si>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</si>
  <si>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</si>
  <si>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</si>
  <si>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</si>
  <si>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</si>
  <si>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</si>
  <si>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</si>
  <si>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</si>
  <si>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</si>
  <si>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</si>
  <si>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</si>
  <si>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</si>
  <si>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</si>
  <si>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</si>
  <si>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</si>
  <si>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</si>
  <si>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</si>
  <si>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</si>
  <si>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</si>
  <si>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</si>
  <si>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</si>
  <si>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</si>
  <si>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</si>
  <si>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</si>
  <si>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</si>
  <si>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</si>
  <si>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</si>
  <si>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</si>
  <si>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</si>
  <si>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</si>
  <si>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</si>
  <si>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</si>
  <si>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</si>
  <si>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</si>
  <si>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</si>
  <si>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</si>
  <si>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</si>
  <si>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</si>
  <si>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</si>
  <si>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</si>
  <si>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</si>
  <si>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</si>
  <si>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</si>
  <si>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</si>
  <si>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</si>
  <si>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</si>
  <si>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</si>
  <si>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</si>
  <si>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</si>
  <si>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</si>
  <si>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</si>
  <si>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</si>
  <si>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</si>
  <si>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</si>
  <si>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</si>
  <si>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</si>
  <si>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</si>
  <si>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</si>
  <si>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</si>
  <si>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</si>
  <si>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</si>
  <si>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</si>
  <si>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</si>
  <si>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</si>
  <si>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</si>
  <si>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</si>
  <si>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</si>
  <si>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</si>
  <si>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</si>
  <si>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</si>
  <si>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</si>
  <si>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</si>
  <si>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</si>
  <si>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</si>
  <si>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</si>
  <si>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</si>
  <si>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</si>
  <si>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</si>
  <si>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</si>
  <si>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</si>
  <si>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</si>
  <si>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</si>
  <si>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</si>
  <si>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</si>
  <si>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Psicología</t>
  </si>
  <si>
    <t>Legal</t>
  </si>
  <si>
    <r>
      <t xml:space="preserve">Fuente: </t>
    </r>
    <r>
      <rPr>
        <i/>
        <sz val="10"/>
        <color theme="1"/>
        <rFont val="Arial"/>
        <family val="2"/>
      </rPr>
      <t>Sistema de Registro de Casos derivados al Sistema Local de Atención y Protección en Zona Rural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</si>
  <si>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 AURORA/ 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</si>
</sst>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i/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sz val="12"/>
      <name val="Arial"/>
      <family val="2"/>
    </font>
    <font>
      <sz val="11"/>
      <color theme="0"/>
      <name val="Arial Narrow"/>
      <family val="2"/>
    </font>
    <font>
      <b/>
      <i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7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49" fontId="12" fillId="2" borderId="0" xfId="0" applyNumberFormat="1" applyFont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/>
      <protection hidden="1"/>
    </xf>
    <xf numFmtId="49" fontId="1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19" fillId="5" borderId="2" xfId="14" applyFont="1" applyFill="1" applyBorder="1" applyAlignment="1">
      <alignment vertical="center" wrapText="1"/>
    </xf>
    <xf numFmtId="0" fontId="19" fillId="5" borderId="0" xfId="14" applyFont="1" applyFill="1" applyAlignment="1">
      <alignment vertical="center" wrapText="1"/>
    </xf>
    <xf numFmtId="0" fontId="19" fillId="5" borderId="3" xfId="14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Continuous" vertical="center"/>
    </xf>
    <xf numFmtId="0" fontId="18" fillId="5" borderId="0" xfId="0" applyFont="1" applyFill="1" applyAlignment="1">
      <alignment horizontal="centerContinuous" vertical="center"/>
    </xf>
    <xf numFmtId="0" fontId="3" fillId="5" borderId="0" xfId="0" applyFont="1" applyFill="1" applyAlignment="1">
      <alignment horizontal="centerContinuous" vertical="center"/>
    </xf>
    <xf numFmtId="0" fontId="21" fillId="5" borderId="0" xfId="0" applyFont="1" applyFill="1" applyAlignment="1">
      <alignment horizontal="centerContinuous" vertical="center"/>
    </xf>
    <xf numFmtId="0" fontId="21" fillId="5" borderId="3" xfId="0" applyFont="1" applyFill="1" applyBorder="1" applyAlignment="1">
      <alignment horizontal="centerContinuous" vertical="center"/>
    </xf>
    <xf numFmtId="0" fontId="0" fillId="4" borderId="0" xfId="0" applyFill="1"/>
    <xf numFmtId="0" fontId="22" fillId="4" borderId="0" xfId="0" applyFont="1" applyFill="1"/>
    <xf numFmtId="0" fontId="26" fillId="2" borderId="0" xfId="0" applyFont="1" applyFill="1"/>
    <xf numFmtId="0" fontId="28" fillId="3" borderId="6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left" vertical="center" indent="1"/>
    </xf>
    <xf numFmtId="3" fontId="29" fillId="2" borderId="10" xfId="0" applyNumberFormat="1" applyFont="1" applyFill="1" applyBorder="1" applyAlignment="1" applyProtection="1">
      <alignment horizontal="center" vertical="center"/>
      <protection hidden="1"/>
    </xf>
    <xf numFmtId="3" fontId="29" fillId="2" borderId="11" xfId="0" applyNumberFormat="1" applyFont="1" applyFill="1" applyBorder="1" applyAlignment="1" applyProtection="1">
      <alignment horizontal="center" vertical="center"/>
      <protection hidden="1"/>
    </xf>
    <xf numFmtId="3" fontId="29" fillId="4" borderId="11" xfId="0" applyNumberFormat="1" applyFont="1" applyFill="1" applyBorder="1" applyAlignment="1" applyProtection="1">
      <alignment horizontal="center" vertical="center"/>
      <protection hidden="1"/>
    </xf>
    <xf numFmtId="0" fontId="29" fillId="2" borderId="12" xfId="0" applyFont="1" applyFill="1" applyBorder="1" applyAlignment="1">
      <alignment horizontal="left" vertical="center" indent="1"/>
    </xf>
    <xf numFmtId="3" fontId="29" fillId="2" borderId="13" xfId="0" applyNumberFormat="1" applyFont="1" applyFill="1" applyBorder="1" applyAlignment="1" applyProtection="1">
      <alignment horizontal="center" vertical="center"/>
      <protection hidden="1"/>
    </xf>
    <xf numFmtId="3" fontId="29" fillId="2" borderId="14" xfId="0" applyNumberFormat="1" applyFont="1" applyFill="1" applyBorder="1" applyAlignment="1" applyProtection="1">
      <alignment horizontal="center" vertical="center"/>
      <protection hidden="1"/>
    </xf>
    <xf numFmtId="3" fontId="29" fillId="4" borderId="14" xfId="0" applyNumberFormat="1" applyFont="1" applyFill="1" applyBorder="1" applyAlignment="1" applyProtection="1">
      <alignment horizontal="center" vertical="center"/>
      <protection hidden="1"/>
    </xf>
    <xf numFmtId="0" fontId="29" fillId="2" borderId="15" xfId="0" applyFont="1" applyFill="1" applyBorder="1" applyAlignment="1">
      <alignment horizontal="left" vertical="center" indent="1"/>
    </xf>
    <xf numFmtId="3" fontId="29" fillId="2" borderId="16" xfId="0" applyNumberFormat="1" applyFont="1" applyFill="1" applyBorder="1" applyAlignment="1" applyProtection="1">
      <alignment horizontal="center" vertical="center"/>
      <protection hidden="1"/>
    </xf>
    <xf numFmtId="3" fontId="29" fillId="2" borderId="17" xfId="0" applyNumberFormat="1" applyFont="1" applyFill="1" applyBorder="1" applyAlignment="1" applyProtection="1">
      <alignment horizontal="center" vertical="center"/>
      <protection hidden="1"/>
    </xf>
    <xf numFmtId="3" fontId="29" fillId="4" borderId="17" xfId="0" applyNumberFormat="1" applyFont="1" applyFill="1" applyBorder="1" applyAlignment="1" applyProtection="1">
      <alignment horizontal="center" vertical="center"/>
      <protection hidden="1"/>
    </xf>
    <xf numFmtId="3" fontId="28" fillId="3" borderId="7" xfId="0" applyNumberFormat="1" applyFont="1" applyFill="1" applyBorder="1" applyAlignment="1">
      <alignment horizontal="center" vertical="center"/>
    </xf>
    <xf numFmtId="3" fontId="28" fillId="3" borderId="8" xfId="0" applyNumberFormat="1" applyFont="1" applyFill="1" applyBorder="1" applyAlignment="1">
      <alignment horizontal="center" vertical="center"/>
    </xf>
    <xf numFmtId="3" fontId="28" fillId="3" borderId="18" xfId="0" applyNumberFormat="1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9" fontId="29" fillId="6" borderId="20" xfId="3" applyFont="1" applyFill="1" applyBorder="1" applyAlignment="1">
      <alignment horizontal="center" vertical="center"/>
    </xf>
    <xf numFmtId="9" fontId="29" fillId="6" borderId="21" xfId="3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 wrapText="1"/>
    </xf>
    <xf numFmtId="0" fontId="25" fillId="2" borderId="0" xfId="0" applyFont="1" applyFill="1" applyAlignment="1">
      <alignment horizontal="centerContinuous" vertical="center" wrapText="1"/>
    </xf>
    <xf numFmtId="0" fontId="30" fillId="4" borderId="0" xfId="0" applyFont="1" applyFill="1" applyAlignment="1">
      <alignment horizontal="centerContinuous" vertical="center"/>
    </xf>
    <xf numFmtId="0" fontId="31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32" fillId="4" borderId="0" xfId="0" applyFont="1" applyFill="1" applyAlignment="1">
      <alignment horizontal="center"/>
    </xf>
    <xf numFmtId="0" fontId="28" fillId="3" borderId="25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Alignment="1">
      <alignment horizontal="center"/>
    </xf>
    <xf numFmtId="3" fontId="34" fillId="2" borderId="0" xfId="0" applyNumberFormat="1" applyFont="1" applyFill="1" applyAlignment="1">
      <alignment horizontal="center"/>
    </xf>
    <xf numFmtId="164" fontId="34" fillId="2" borderId="0" xfId="3" applyNumberFormat="1" applyFont="1" applyFill="1" applyAlignment="1">
      <alignment horizontal="center"/>
    </xf>
    <xf numFmtId="3" fontId="35" fillId="2" borderId="10" xfId="0" applyNumberFormat="1" applyFont="1" applyFill="1" applyBorder="1" applyAlignment="1" applyProtection="1">
      <alignment horizontal="center" vertical="center"/>
      <protection hidden="1"/>
    </xf>
    <xf numFmtId="3" fontId="29" fillId="2" borderId="26" xfId="0" applyNumberFormat="1" applyFont="1" applyFill="1" applyBorder="1" applyAlignment="1" applyProtection="1">
      <alignment horizontal="center" vertical="center"/>
      <protection hidden="1"/>
    </xf>
    <xf numFmtId="3" fontId="29" fillId="2" borderId="27" xfId="0" applyNumberFormat="1" applyFont="1" applyFill="1" applyBorder="1" applyAlignment="1" applyProtection="1">
      <alignment horizontal="center" vertical="center"/>
      <protection hidden="1"/>
    </xf>
    <xf numFmtId="3" fontId="29" fillId="2" borderId="9" xfId="0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horizontal="center"/>
    </xf>
    <xf numFmtId="3" fontId="35" fillId="2" borderId="13" xfId="0" applyNumberFormat="1" applyFont="1" applyFill="1" applyBorder="1" applyAlignment="1" applyProtection="1">
      <alignment horizontal="center" vertical="center"/>
      <protection hidden="1"/>
    </xf>
    <xf numFmtId="3" fontId="29" fillId="2" borderId="28" xfId="0" applyNumberFormat="1" applyFont="1" applyFill="1" applyBorder="1" applyAlignment="1" applyProtection="1">
      <alignment horizontal="center" vertical="center"/>
      <protection hidden="1"/>
    </xf>
    <xf numFmtId="3" fontId="29" fillId="2" borderId="29" xfId="0" applyNumberFormat="1" applyFont="1" applyFill="1" applyBorder="1" applyAlignment="1" applyProtection="1">
      <alignment horizontal="center" vertical="center"/>
      <protection hidden="1"/>
    </xf>
    <xf numFmtId="3" fontId="29" fillId="2" borderId="12" xfId="0" applyNumberFormat="1" applyFont="1" applyFill="1" applyBorder="1" applyAlignment="1" applyProtection="1">
      <alignment horizontal="center" vertical="center"/>
      <protection hidden="1"/>
    </xf>
    <xf numFmtId="3" fontId="35" fillId="2" borderId="16" xfId="0" applyNumberFormat="1" applyFont="1" applyFill="1" applyBorder="1" applyAlignment="1" applyProtection="1">
      <alignment horizontal="center" vertical="center"/>
      <protection hidden="1"/>
    </xf>
    <xf numFmtId="3" fontId="29" fillId="2" borderId="30" xfId="0" applyNumberFormat="1" applyFont="1" applyFill="1" applyBorder="1" applyAlignment="1" applyProtection="1">
      <alignment horizontal="center" vertical="center"/>
      <protection hidden="1"/>
    </xf>
    <xf numFmtId="3" fontId="29" fillId="2" borderId="31" xfId="0" applyNumberFormat="1" applyFont="1" applyFill="1" applyBorder="1" applyAlignment="1" applyProtection="1">
      <alignment horizontal="center" vertical="center"/>
      <protection hidden="1"/>
    </xf>
    <xf numFmtId="3" fontId="29" fillId="2" borderId="15" xfId="0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/>
    <xf numFmtId="0" fontId="28" fillId="3" borderId="0" xfId="0" applyFont="1" applyFill="1" applyAlignment="1" applyProtection="1">
      <alignment horizontal="center" vertical="center"/>
      <protection hidden="1"/>
    </xf>
    <xf numFmtId="3" fontId="28" fillId="3" borderId="20" xfId="0" applyNumberFormat="1" applyFont="1" applyFill="1" applyBorder="1" applyAlignment="1" applyProtection="1">
      <alignment horizontal="center" vertical="center"/>
      <protection hidden="1"/>
    </xf>
    <xf numFmtId="3" fontId="28" fillId="3" borderId="0" xfId="0" applyNumberFormat="1" applyFont="1" applyFill="1" applyAlignment="1" applyProtection="1">
      <alignment horizontal="center" vertical="center"/>
      <protection hidden="1"/>
    </xf>
    <xf numFmtId="3" fontId="28" fillId="3" borderId="32" xfId="0" applyNumberFormat="1" applyFont="1" applyFill="1" applyBorder="1" applyAlignment="1" applyProtection="1">
      <alignment horizontal="center" vertical="center"/>
      <protection hidden="1"/>
    </xf>
    <xf numFmtId="3" fontId="28" fillId="3" borderId="21" xfId="0" applyNumberFormat="1" applyFont="1" applyFill="1" applyBorder="1" applyAlignment="1" applyProtection="1">
      <alignment horizontal="center" vertical="center"/>
      <protection hidden="1"/>
    </xf>
    <xf numFmtId="3" fontId="28" fillId="3" borderId="19" xfId="0" applyNumberFormat="1" applyFont="1" applyFill="1" applyBorder="1" applyAlignment="1" applyProtection="1">
      <alignment horizontal="center" vertical="center"/>
      <protection hidden="1"/>
    </xf>
    <xf numFmtId="3" fontId="28" fillId="3" borderId="3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/>
    <xf numFmtId="0" fontId="38" fillId="4" borderId="0" xfId="0" quotePrefix="1" applyFont="1" applyFill="1"/>
    <xf numFmtId="3" fontId="29" fillId="4" borderId="10" xfId="0" applyNumberFormat="1" applyFont="1" applyFill="1" applyBorder="1" applyAlignment="1" applyProtection="1">
      <alignment horizontal="center" vertical="center"/>
      <protection hidden="1"/>
    </xf>
    <xf numFmtId="3" fontId="29" fillId="4" borderId="13" xfId="0" applyNumberFormat="1" applyFont="1" applyFill="1" applyBorder="1" applyAlignment="1" applyProtection="1">
      <alignment horizontal="center" vertical="center"/>
      <protection hidden="1"/>
    </xf>
    <xf numFmtId="3" fontId="29" fillId="4" borderId="16" xfId="0" applyNumberFormat="1" applyFont="1" applyFill="1" applyBorder="1" applyAlignment="1" applyProtection="1">
      <alignment horizontal="center" vertical="center"/>
      <protection hidden="1"/>
    </xf>
    <xf numFmtId="0" fontId="28" fillId="3" borderId="34" xfId="0" applyFont="1" applyFill="1" applyBorder="1" applyAlignment="1">
      <alignment horizontal="center" vertical="center"/>
    </xf>
    <xf numFmtId="3" fontId="28" fillId="3" borderId="35" xfId="0" applyNumberFormat="1" applyFont="1" applyFill="1" applyBorder="1" applyAlignment="1">
      <alignment horizontal="center" vertical="center"/>
    </xf>
    <xf numFmtId="3" fontId="28" fillId="3" borderId="36" xfId="0" applyNumberFormat="1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center" vertical="center"/>
    </xf>
    <xf numFmtId="3" fontId="28" fillId="3" borderId="38" xfId="0" applyNumberFormat="1" applyFont="1" applyFill="1" applyBorder="1" applyAlignment="1">
      <alignment horizontal="center" vertical="center"/>
    </xf>
    <xf numFmtId="3" fontId="28" fillId="3" borderId="39" xfId="0" applyNumberFormat="1" applyFont="1" applyFill="1" applyBorder="1" applyAlignment="1">
      <alignment horizontal="center" vertical="center"/>
    </xf>
    <xf numFmtId="0" fontId="29" fillId="6" borderId="40" xfId="0" applyFont="1" applyFill="1" applyBorder="1" applyAlignment="1">
      <alignment horizontal="center" vertical="center"/>
    </xf>
    <xf numFmtId="9" fontId="29" fillId="6" borderId="40" xfId="3" applyFont="1" applyFill="1" applyBorder="1" applyAlignment="1">
      <alignment horizontal="center" vertical="center"/>
    </xf>
    <xf numFmtId="0" fontId="29" fillId="6" borderId="41" xfId="0" applyFont="1" applyFill="1" applyBorder="1" applyAlignment="1">
      <alignment horizontal="center" vertical="center"/>
    </xf>
    <xf numFmtId="9" fontId="29" fillId="6" borderId="41" xfId="3" applyFont="1" applyFill="1" applyBorder="1" applyAlignment="1">
      <alignment horizontal="center" vertical="center"/>
    </xf>
    <xf numFmtId="0" fontId="11" fillId="2" borderId="0" xfId="0" applyFont="1" applyFill="1"/>
    <xf numFmtId="0" fontId="27" fillId="2" borderId="0" xfId="0" applyFont="1" applyFill="1" applyAlignment="1">
      <alignment vertical="center" wrapText="1"/>
    </xf>
    <xf numFmtId="3" fontId="0" fillId="4" borderId="0" xfId="0" applyNumberFormat="1" applyFill="1"/>
    <xf numFmtId="0" fontId="28" fillId="3" borderId="54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 applyProtection="1">
      <alignment horizontal="center" vertical="center"/>
      <protection hidden="1"/>
    </xf>
    <xf numFmtId="0" fontId="29" fillId="2" borderId="10" xfId="0" applyFont="1" applyFill="1" applyBorder="1" applyAlignment="1" applyProtection="1">
      <alignment horizontal="center" vertical="center"/>
      <protection hidden="1"/>
    </xf>
    <xf numFmtId="3" fontId="36" fillId="4" borderId="10" xfId="0" applyNumberFormat="1" applyFont="1" applyFill="1" applyBorder="1" applyAlignment="1" applyProtection="1">
      <alignment horizontal="center" vertical="center"/>
      <protection hidden="1"/>
    </xf>
    <xf numFmtId="0" fontId="35" fillId="2" borderId="13" xfId="0" applyFont="1" applyFill="1" applyBorder="1" applyAlignment="1" applyProtection="1">
      <alignment horizontal="center" vertical="center"/>
      <protection hidden="1"/>
    </xf>
    <xf numFmtId="3" fontId="36" fillId="4" borderId="13" xfId="0" applyNumberFormat="1" applyFont="1" applyFill="1" applyBorder="1" applyAlignment="1" applyProtection="1">
      <alignment horizontal="center" vertical="center"/>
      <protection hidden="1"/>
    </xf>
    <xf numFmtId="0" fontId="35" fillId="2" borderId="16" xfId="0" applyFont="1" applyFill="1" applyBorder="1" applyAlignment="1" applyProtection="1">
      <alignment horizontal="center" vertical="center"/>
      <protection hidden="1"/>
    </xf>
    <xf numFmtId="3" fontId="36" fillId="4" borderId="16" xfId="0" applyNumberFormat="1" applyFont="1" applyFill="1" applyBorder="1" applyAlignment="1" applyProtection="1">
      <alignment horizontal="center" vertical="center"/>
      <protection hidden="1"/>
    </xf>
    <xf numFmtId="0" fontId="28" fillId="3" borderId="6" xfId="0" applyFont="1" applyFill="1" applyBorder="1" applyAlignment="1" applyProtection="1">
      <alignment horizontal="center" vertical="center"/>
      <protection hidden="1"/>
    </xf>
    <xf numFmtId="3" fontId="28" fillId="3" borderId="7" xfId="0" applyNumberFormat="1" applyFont="1" applyFill="1" applyBorder="1" applyAlignment="1" applyProtection="1">
      <alignment horizontal="center" vertical="center"/>
      <protection hidden="1"/>
    </xf>
    <xf numFmtId="3" fontId="28" fillId="3" borderId="8" xfId="0" applyNumberFormat="1" applyFont="1" applyFill="1" applyBorder="1" applyAlignment="1" applyProtection="1">
      <alignment horizontal="center" vertical="center"/>
      <protection hidden="1"/>
    </xf>
    <xf numFmtId="0" fontId="28" fillId="3" borderId="59" xfId="0" applyFont="1" applyFill="1" applyBorder="1" applyAlignment="1">
      <alignment horizontal="center" vertical="center"/>
    </xf>
    <xf numFmtId="3" fontId="28" fillId="3" borderId="60" xfId="0" applyNumberFormat="1" applyFont="1" applyFill="1" applyBorder="1" applyAlignment="1">
      <alignment horizontal="center" vertical="center"/>
    </xf>
    <xf numFmtId="3" fontId="28" fillId="3" borderId="61" xfId="0" applyNumberFormat="1" applyFont="1" applyFill="1" applyBorder="1" applyAlignment="1">
      <alignment horizontal="center" vertical="center"/>
    </xf>
    <xf numFmtId="0" fontId="35" fillId="6" borderId="18" xfId="0" applyFont="1" applyFill="1" applyBorder="1" applyAlignment="1" applyProtection="1">
      <alignment horizontal="center" vertical="center"/>
      <protection hidden="1"/>
    </xf>
    <xf numFmtId="164" fontId="35" fillId="6" borderId="18" xfId="3" applyNumberFormat="1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 applyProtection="1">
      <alignment horizontal="center" vertical="center" wrapText="1"/>
      <protection hidden="1"/>
    </xf>
    <xf numFmtId="0" fontId="29" fillId="2" borderId="11" xfId="0" applyFont="1" applyFill="1" applyBorder="1" applyAlignment="1" applyProtection="1">
      <alignment horizontal="center" vertical="center"/>
      <protection hidden="1"/>
    </xf>
    <xf numFmtId="0" fontId="29" fillId="2" borderId="13" xfId="0" applyFont="1" applyFill="1" applyBorder="1" applyAlignment="1" applyProtection="1">
      <alignment horizontal="center" vertical="center"/>
      <protection hidden="1"/>
    </xf>
    <xf numFmtId="0" fontId="29" fillId="2" borderId="14" xfId="0" applyFont="1" applyFill="1" applyBorder="1" applyAlignment="1" applyProtection="1">
      <alignment horizontal="center" vertical="center"/>
      <protection hidden="1"/>
    </xf>
    <xf numFmtId="0" fontId="29" fillId="2" borderId="16" xfId="0" applyFont="1" applyFill="1" applyBorder="1" applyAlignment="1" applyProtection="1">
      <alignment horizontal="center" vertical="center"/>
      <protection hidden="1"/>
    </xf>
    <xf numFmtId="0" fontId="29" fillId="2" borderId="17" xfId="0" applyFont="1" applyFill="1" applyBorder="1" applyAlignment="1" applyProtection="1">
      <alignment horizontal="center" vertical="center"/>
      <protection hidden="1"/>
    </xf>
    <xf numFmtId="3" fontId="6" fillId="3" borderId="68" xfId="0" applyNumberFormat="1" applyFont="1" applyFill="1" applyBorder="1" applyAlignment="1" applyProtection="1">
      <alignment horizontal="center" vertical="center"/>
      <protection hidden="1"/>
    </xf>
    <xf numFmtId="164" fontId="7" fillId="6" borderId="68" xfId="3" applyNumberFormat="1" applyFont="1" applyFill="1" applyBorder="1" applyAlignment="1" applyProtection="1">
      <alignment horizontal="center" vertical="center"/>
      <protection hidden="1"/>
    </xf>
    <xf numFmtId="164" fontId="7" fillId="6" borderId="0" xfId="3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Protection="1">
      <protection hidden="1"/>
    </xf>
    <xf numFmtId="0" fontId="13" fillId="2" borderId="0" xfId="0" applyFont="1" applyFill="1"/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left" vertical="center" indent="1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28" fillId="3" borderId="71" xfId="0" applyFont="1" applyFill="1" applyBorder="1" applyAlignment="1">
      <alignment horizontal="center" vertical="center" wrapText="1"/>
    </xf>
    <xf numFmtId="0" fontId="43" fillId="3" borderId="72" xfId="0" applyFont="1" applyFill="1" applyBorder="1" applyAlignment="1">
      <alignment horizontal="center" vertical="center"/>
    </xf>
    <xf numFmtId="0" fontId="28" fillId="3" borderId="72" xfId="0" applyFont="1" applyFill="1" applyBorder="1" applyAlignment="1">
      <alignment horizontal="center" vertical="center"/>
    </xf>
    <xf numFmtId="0" fontId="35" fillId="6" borderId="72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left" vertical="center" wrapText="1" indent="1"/>
    </xf>
    <xf numFmtId="3" fontId="29" fillId="4" borderId="41" xfId="0" applyNumberFormat="1" applyFont="1" applyFill="1" applyBorder="1" applyAlignment="1" applyProtection="1">
      <alignment horizontal="center" vertical="center"/>
      <protection hidden="1"/>
    </xf>
    <xf numFmtId="3" fontId="28" fillId="3" borderId="41" xfId="0" applyNumberFormat="1" applyFont="1" applyFill="1" applyBorder="1" applyAlignment="1" applyProtection="1">
      <alignment horizontal="center" vertical="center"/>
      <protection hidden="1"/>
    </xf>
    <xf numFmtId="9" fontId="35" fillId="6" borderId="41" xfId="3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/>
    </xf>
    <xf numFmtId="9" fontId="4" fillId="2" borderId="0" xfId="3" applyFont="1" applyFill="1"/>
    <xf numFmtId="0" fontId="25" fillId="2" borderId="0" xfId="0" applyFont="1" applyFill="1" applyAlignment="1">
      <alignment horizontal="centerContinuous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44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8" fillId="3" borderId="70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28" fillId="3" borderId="33" xfId="0" applyFont="1" applyFill="1" applyBorder="1" applyAlignment="1" applyProtection="1">
      <alignment horizontal="center" vertical="center" wrapText="1"/>
      <protection hidden="1"/>
    </xf>
    <xf numFmtId="0" fontId="28" fillId="3" borderId="22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29" fillId="2" borderId="64" xfId="0" applyFont="1" applyFill="1" applyBorder="1" applyAlignment="1" applyProtection="1">
      <alignment horizontal="left" vertical="center" wrapText="1" indent="1"/>
      <protection hidden="1"/>
    </xf>
    <xf numFmtId="0" fontId="29" fillId="2" borderId="12" xfId="0" applyFont="1" applyFill="1" applyBorder="1" applyAlignment="1" applyProtection="1">
      <alignment horizontal="left" vertical="center" wrapText="1" indent="1"/>
      <protection hidden="1"/>
    </xf>
    <xf numFmtId="0" fontId="29" fillId="2" borderId="64" xfId="0" applyFont="1" applyFill="1" applyBorder="1" applyAlignment="1" applyProtection="1">
      <alignment horizontal="left" vertical="center" indent="1"/>
      <protection hidden="1"/>
    </xf>
    <xf numFmtId="0" fontId="29" fillId="2" borderId="12" xfId="0" applyFont="1" applyFill="1" applyBorder="1" applyAlignment="1" applyProtection="1">
      <alignment horizontal="left" vertical="center" indent="1"/>
      <protection hidden="1"/>
    </xf>
    <xf numFmtId="0" fontId="29" fillId="2" borderId="65" xfId="0" applyFont="1" applyFill="1" applyBorder="1" applyAlignment="1" applyProtection="1">
      <alignment horizontal="left" vertical="center" indent="1"/>
      <protection hidden="1"/>
    </xf>
    <xf numFmtId="0" fontId="29" fillId="2" borderId="15" xfId="0" applyFont="1" applyFill="1" applyBorder="1" applyAlignment="1" applyProtection="1">
      <alignment horizontal="left" vertical="center" indent="1"/>
      <protection hidden="1"/>
    </xf>
    <xf numFmtId="0" fontId="6" fillId="3" borderId="66" xfId="0" applyFont="1" applyFill="1" applyBorder="1" applyAlignment="1" applyProtection="1">
      <alignment horizontal="center" vertical="center"/>
      <protection hidden="1"/>
    </xf>
    <xf numFmtId="0" fontId="6" fillId="3" borderId="67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6" borderId="69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center" vertical="center" wrapText="1"/>
      <protection hidden="1"/>
    </xf>
    <xf numFmtId="0" fontId="29" fillId="2" borderId="9" xfId="0" applyFont="1" applyFill="1" applyBorder="1" applyAlignment="1" applyProtection="1">
      <alignment horizontal="left" vertical="center" indent="1"/>
      <protection hidden="1"/>
    </xf>
    <xf numFmtId="0" fontId="29" fillId="2" borderId="10" xfId="0" applyFont="1" applyFill="1" applyBorder="1" applyAlignment="1" applyProtection="1">
      <alignment horizontal="left" vertical="center" indent="1"/>
      <protection hidden="1"/>
    </xf>
    <xf numFmtId="0" fontId="29" fillId="2" borderId="13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23" fillId="3" borderId="62" xfId="0" applyFont="1" applyFill="1" applyBorder="1" applyAlignment="1">
      <alignment horizontal="center" vertical="center" wrapText="1"/>
    </xf>
    <xf numFmtId="0" fontId="23" fillId="3" borderId="63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 applyProtection="1">
      <alignment horizontal="center" vertical="center" wrapText="1"/>
      <protection hidden="1"/>
    </xf>
    <xf numFmtId="0" fontId="27" fillId="2" borderId="0" xfId="0" applyFont="1" applyFill="1" applyAlignment="1">
      <alignment horizontal="center" vertical="center" wrapText="1"/>
    </xf>
    <xf numFmtId="0" fontId="28" fillId="3" borderId="42" xfId="0" applyFont="1" applyFill="1" applyBorder="1" applyAlignment="1" applyProtection="1">
      <alignment horizontal="center" vertical="center" wrapText="1"/>
      <protection hidden="1"/>
    </xf>
    <xf numFmtId="0" fontId="28" fillId="3" borderId="48" xfId="0" applyFont="1" applyFill="1" applyBorder="1" applyAlignment="1" applyProtection="1">
      <alignment horizontal="center" vertical="center" wrapText="1"/>
      <protection hidden="1"/>
    </xf>
    <xf numFmtId="0" fontId="28" fillId="3" borderId="53" xfId="0" applyFont="1" applyFill="1" applyBorder="1" applyAlignment="1" applyProtection="1">
      <alignment horizontal="center" vertical="center" wrapText="1"/>
      <protection hidden="1"/>
    </xf>
    <xf numFmtId="0" fontId="28" fillId="3" borderId="43" xfId="0" applyFont="1" applyFill="1" applyBorder="1" applyAlignment="1" applyProtection="1">
      <alignment horizontal="center" vertical="center" wrapText="1"/>
      <protection hidden="1"/>
    </xf>
    <xf numFmtId="0" fontId="28" fillId="3" borderId="49" xfId="0" applyFont="1" applyFill="1" applyBorder="1" applyAlignment="1" applyProtection="1">
      <alignment horizontal="center" vertical="center" wrapText="1"/>
      <protection hidden="1"/>
    </xf>
    <xf numFmtId="0" fontId="28" fillId="3" borderId="54" xfId="0" applyFont="1" applyFill="1" applyBorder="1" applyAlignment="1" applyProtection="1">
      <alignment horizontal="center" vertical="center" wrapText="1"/>
      <protection hidden="1"/>
    </xf>
    <xf numFmtId="0" fontId="28" fillId="3" borderId="44" xfId="0" applyFont="1" applyFill="1" applyBorder="1" applyAlignment="1" applyProtection="1">
      <alignment horizontal="center" vertical="center" wrapText="1"/>
      <protection hidden="1"/>
    </xf>
    <xf numFmtId="0" fontId="28" fillId="3" borderId="50" xfId="0" applyFont="1" applyFill="1" applyBorder="1" applyAlignment="1" applyProtection="1">
      <alignment horizontal="center" vertical="center" wrapText="1"/>
      <protection hidden="1"/>
    </xf>
    <xf numFmtId="0" fontId="28" fillId="3" borderId="45" xfId="0" applyFont="1" applyFill="1" applyBorder="1" applyAlignment="1">
      <alignment horizontal="center" vertical="center" wrapText="1"/>
    </xf>
    <xf numFmtId="0" fontId="28" fillId="3" borderId="51" xfId="0" applyFont="1" applyFill="1" applyBorder="1" applyAlignment="1">
      <alignment horizontal="center" vertical="center" wrapText="1"/>
    </xf>
    <xf numFmtId="0" fontId="28" fillId="3" borderId="56" xfId="0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14" fillId="2" borderId="0" xfId="0" applyFont="1" applyFill="1" applyAlignment="1" applyProtection="1">
      <alignment horizontal="left"/>
      <protection hidden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 applyProtection="1">
      <alignment horizontal="center" vertical="center" wrapText="1"/>
      <protection hidden="1"/>
    </xf>
    <xf numFmtId="0" fontId="28" fillId="3" borderId="1" xfId="0" applyFont="1" applyFill="1" applyBorder="1" applyAlignment="1" applyProtection="1">
      <alignment horizontal="center" vertical="center" wrapText="1"/>
      <protection hidden="1"/>
    </xf>
    <xf numFmtId="0" fontId="28" fillId="3" borderId="24" xfId="0" applyFont="1" applyFill="1" applyBorder="1" applyAlignment="1" applyProtection="1">
      <alignment horizontal="center" vertical="center" wrapText="1"/>
      <protection hidden="1"/>
    </xf>
    <xf numFmtId="0" fontId="37" fillId="4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22-43CD-B96E-6BE5C94CA37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22-43CD-B96E-6BE5C94CA37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422-43CD-B96E-6BE5C94CA379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22-43CD-B96E-6BE5C94CA379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22-43CD-B96E-6BE5C94CA379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22-43CD-B96E-6BE5C94CA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'ER-Casos'!$C$31:$E$31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'ER-Casos'!$C$44:$E$44</c:f>
              <c:numCache>
                <c:formatCode>#,##0</c:formatCode>
                <c:ptCount val="3"/>
                <c:pt idx="0">
                  <c:v>1923</c:v>
                </c:pt>
                <c:pt idx="1">
                  <c:v>92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22-43CD-B96E-6BE5C94CA3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C6-4208-A601-39B1FA5E2979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C6-4208-A601-39B1FA5E2979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C6-4208-A601-39B1FA5E2979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C6-4208-A601-39B1FA5E2979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6-4208-A601-39B1FA5E2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'ER-Casos'!$N$31:$O$31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'ER-Casos'!$N$44:$O$44</c:f>
              <c:numCache>
                <c:formatCode>#,##0</c:formatCode>
                <c:ptCount val="2"/>
                <c:pt idx="0">
                  <c:v>1851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C6-4208-A601-39B1FA5E29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01-43E1-94EE-6481E3D7C6A5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01-43E1-94EE-6481E3D7C6A5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01-43E1-94EE-6481E3D7C6A5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C01-43E1-94EE-6481E3D7C6A5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C01-43E1-94EE-6481E3D7C6A5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C01-43E1-94EE-6481E3D7C6A5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C01-43E1-94EE-6481E3D7C6A5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01-43E1-94EE-6481E3D7C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'ER-Casos'!$C$71:$F$71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'ER-Casos'!$C$84:$F$84</c:f>
              <c:numCache>
                <c:formatCode>#,##0</c:formatCode>
                <c:ptCount val="4"/>
                <c:pt idx="0">
                  <c:v>92</c:v>
                </c:pt>
                <c:pt idx="1">
                  <c:v>871</c:v>
                </c:pt>
                <c:pt idx="2">
                  <c:v>778</c:v>
                </c:pt>
                <c:pt idx="3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01-43E1-94EE-6481E3D7C6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57-4F48-B482-3497DE84BC81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C57-4F48-B482-3497DE84BC81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C57-4F48-B482-3497DE84BC81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7-4F48-B482-3497DE84BC81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7-4F48-B482-3497DE84BC81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7-4F48-B482-3497DE84BC81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7-4F48-B482-3497DE84BC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'ER-Casos'!$K$93:$K$95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'ER-Casos'!$L$93:$L$95</c:f>
              <c:numCache>
                <c:formatCode>#,##0</c:formatCode>
                <c:ptCount val="3"/>
                <c:pt idx="0">
                  <c:v>1222</c:v>
                </c:pt>
                <c:pt idx="1">
                  <c:v>613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7-4F48-B482-3497DE84BC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'ER-Casos'!$C$147:$G$147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93-493A-84E3-F8CF079E36BD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93-493A-84E3-F8CF079E36BD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93-493A-84E3-F8CF079E36BD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693-493A-84E3-F8CF079E36BD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693-493A-84E3-F8CF079E36BD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3-493A-84E3-F8CF079E36BD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3-493A-84E3-F8CF079E36BD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93-493A-84E3-F8CF079E36BD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3-493A-84E3-F8CF079E36BD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3-493A-84E3-F8CF079E36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'ER-Casos'!$C$147:$G$147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'ER-Casos'!$C$163:$G$163</c:f>
              <c:numCache>
                <c:formatCode>#,##0</c:formatCode>
                <c:ptCount val="5"/>
                <c:pt idx="0">
                  <c:v>1212</c:v>
                </c:pt>
                <c:pt idx="1">
                  <c:v>4787</c:v>
                </c:pt>
                <c:pt idx="2">
                  <c:v>3853</c:v>
                </c:pt>
                <c:pt idx="3">
                  <c:v>1851</c:v>
                </c:pt>
                <c:pt idx="4">
                  <c:v>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93-493A-84E3-F8CF079E36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'ER-Casos'!$B$148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'ER-Casos'!$A$149:$A$162</c15:sqref>
                  </c15:fullRef>
                </c:ext>
              </c:extLst>
              <c:f>'ER-Casos'!$A$151:$A$162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'ER-Casos'!$B$149:$B$162</c15:sqref>
                  </c15:fullRef>
                </c:ext>
              </c:extLst>
              <c:f>'ER-Casos'!$B$151:$B$162</c:f>
              <c:numCache>
                <c:formatCode>General</c:formatCode>
                <c:ptCount val="12"/>
                <c:pt idx="0">
                  <c:v>755</c:v>
                </c:pt>
                <c:pt idx="1">
                  <c:v>678</c:v>
                </c:pt>
                <c:pt idx="2">
                  <c:v>1254</c:v>
                </c:pt>
                <c:pt idx="3">
                  <c:v>958</c:v>
                </c:pt>
                <c:pt idx="4">
                  <c:v>857</c:v>
                </c:pt>
                <c:pt idx="5">
                  <c:v>1041</c:v>
                </c:pt>
                <c:pt idx="6">
                  <c:v>1019</c:v>
                </c:pt>
                <c:pt idx="7">
                  <c:v>1241</c:v>
                </c:pt>
                <c:pt idx="8">
                  <c:v>1223</c:v>
                </c:pt>
                <c:pt idx="9">
                  <c:v>1529</c:v>
                </c:pt>
                <c:pt idx="10">
                  <c:v>1134</c:v>
                </c:pt>
                <c:pt idx="11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FCB-B1A5-DB790DB2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17</xdr:row>
      <xdr:rowOff>95249</xdr:rowOff>
    </xdr:from>
    <xdr:to>
      <xdr:col>20</xdr:col>
      <xdr:colOff>631031</xdr:colOff>
      <xdr:row>20</xdr:row>
      <xdr:rowOff>35718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40906" y="190499"/>
          <a:ext cx="14323219" cy="773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15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28</xdr:row>
      <xdr:rowOff>247650</xdr:rowOff>
    </xdr:from>
    <xdr:to>
      <xdr:col>10</xdr:col>
      <xdr:colOff>576865</xdr:colOff>
      <xdr:row>44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28</xdr:row>
      <xdr:rowOff>390525</xdr:rowOff>
    </xdr:from>
    <xdr:to>
      <xdr:col>21</xdr:col>
      <xdr:colOff>301326</xdr:colOff>
      <xdr:row>45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48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13650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52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447361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58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7481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33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841481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32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95271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34</xdr:row>
      <xdr:rowOff>9526</xdr:rowOff>
    </xdr:from>
    <xdr:to>
      <xdr:col>5</xdr:col>
      <xdr:colOff>609600</xdr:colOff>
      <xdr:row>37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537334" y="50292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48</xdr:row>
      <xdr:rowOff>45020</xdr:rowOff>
    </xdr:from>
    <xdr:to>
      <xdr:col>21</xdr:col>
      <xdr:colOff>268051</xdr:colOff>
      <xdr:row>50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4264928" y="8131745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52</xdr:row>
      <xdr:rowOff>31750</xdr:rowOff>
    </xdr:from>
    <xdr:to>
      <xdr:col>21</xdr:col>
      <xdr:colOff>301256</xdr:colOff>
      <xdr:row>55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4298133" y="9451975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58</xdr:row>
      <xdr:rowOff>158751</xdr:rowOff>
    </xdr:from>
    <xdr:to>
      <xdr:col>21</xdr:col>
      <xdr:colOff>327837</xdr:colOff>
      <xdr:row>62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4324714" y="10864851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51</xdr:row>
      <xdr:rowOff>17721</xdr:rowOff>
    </xdr:from>
    <xdr:to>
      <xdr:col>21</xdr:col>
      <xdr:colOff>620233</xdr:colOff>
      <xdr:row>51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3006055" y="9228396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57</xdr:row>
      <xdr:rowOff>159488</xdr:rowOff>
    </xdr:from>
    <xdr:to>
      <xdr:col>21</xdr:col>
      <xdr:colOff>655675</xdr:colOff>
      <xdr:row>58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3041497" y="10656038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70</xdr:row>
      <xdr:rowOff>66130</xdr:rowOff>
    </xdr:from>
    <xdr:to>
      <xdr:col>10</xdr:col>
      <xdr:colOff>815429</xdr:colOff>
      <xdr:row>84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34</xdr:row>
      <xdr:rowOff>57151</xdr:rowOff>
    </xdr:from>
    <xdr:to>
      <xdr:col>15</xdr:col>
      <xdr:colOff>581025</xdr:colOff>
      <xdr:row>38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3109834" y="50768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53</xdr:row>
      <xdr:rowOff>141514</xdr:rowOff>
    </xdr:from>
    <xdr:to>
      <xdr:col>14</xdr:col>
      <xdr:colOff>554459</xdr:colOff>
      <xdr:row>57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2264118" y="97712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76</xdr:row>
      <xdr:rowOff>21772</xdr:rowOff>
    </xdr:from>
    <xdr:to>
      <xdr:col>6</xdr:col>
      <xdr:colOff>423831</xdr:colOff>
      <xdr:row>79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5218340" y="15080797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89</xdr:row>
      <xdr:rowOff>32658</xdr:rowOff>
    </xdr:from>
    <xdr:to>
      <xdr:col>15</xdr:col>
      <xdr:colOff>206829</xdr:colOff>
      <xdr:row>107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98</xdr:row>
      <xdr:rowOff>10886</xdr:rowOff>
    </xdr:from>
    <xdr:to>
      <xdr:col>8</xdr:col>
      <xdr:colOff>478259</xdr:colOff>
      <xdr:row>101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7006318" y="1972763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119</xdr:row>
      <xdr:rowOff>20407</xdr:rowOff>
    </xdr:from>
    <xdr:to>
      <xdr:col>20</xdr:col>
      <xdr:colOff>653144</xdr:colOff>
      <xdr:row>141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129</xdr:row>
      <xdr:rowOff>174178</xdr:rowOff>
    </xdr:from>
    <xdr:to>
      <xdr:col>12</xdr:col>
      <xdr:colOff>184345</xdr:colOff>
      <xdr:row>132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10172701" y="26120278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144</xdr:row>
      <xdr:rowOff>217713</xdr:rowOff>
    </xdr:from>
    <xdr:to>
      <xdr:col>21</xdr:col>
      <xdr:colOff>489857</xdr:colOff>
      <xdr:row>164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154</xdr:row>
      <xdr:rowOff>43542</xdr:rowOff>
    </xdr:from>
    <xdr:to>
      <xdr:col>7</xdr:col>
      <xdr:colOff>587116</xdr:colOff>
      <xdr:row>157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6248400" y="31618917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1"/>
  <sheetViews>
    <sheetView tabSelected="1" view="pageBreakPreview" topLeftCell="A17" zoomScale="90" zoomScaleNormal="70" zoomScaleSheetLayoutView="90" workbookViewId="0">
      <selection activeCell="E25" sqref="E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5" t="s">
        <v>19</v>
      </c>
      <c r="B1" s="5" t="s">
        <v>20</v>
      </c>
      <c r="C1" s="5" t="s">
        <v>19</v>
      </c>
      <c r="D1" s="5" t="s">
        <v>20</v>
      </c>
      <c r="E1" s="5" t="s">
        <v>19</v>
      </c>
      <c r="F1" s="5" t="s">
        <v>20</v>
      </c>
      <c r="G1" s="5" t="s">
        <v>19</v>
      </c>
      <c r="H1" s="5" t="s">
        <v>20</v>
      </c>
      <c r="I1" s="5" t="s">
        <v>19</v>
      </c>
      <c r="J1" s="5" t="s">
        <v>20</v>
      </c>
      <c r="K1" s="5" t="s">
        <v>19</v>
      </c>
      <c r="L1" s="5" t="s">
        <v>20</v>
      </c>
      <c r="M1" s="5" t="s">
        <v>19</v>
      </c>
      <c r="N1" s="5" t="s">
        <v>20</v>
      </c>
      <c r="O1" s="5" t="s">
        <v>19</v>
      </c>
      <c r="P1" s="5" t="s">
        <v>20</v>
      </c>
      <c r="Q1" s="5" t="s">
        <v>19</v>
      </c>
      <c r="R1" s="5" t="s">
        <v>20</v>
      </c>
      <c r="S1" s="5" t="s">
        <v>19</v>
      </c>
      <c r="T1" s="5" t="s">
        <v>20</v>
      </c>
      <c r="U1" s="5" t="s">
        <v>19</v>
      </c>
      <c r="V1" s="5" t="s">
        <v>20</v>
      </c>
      <c r="W1" s="6" t="s">
        <v>19</v>
      </c>
      <c r="X1" s="6" t="s">
        <v>20</v>
      </c>
    </row>
    <row r="2" spans="1:24" hidden="1" x14ac:dyDescent="0.25">
      <c r="A2" s="7">
        <v>1</v>
      </c>
      <c r="B2" s="8" t="s">
        <v>21</v>
      </c>
      <c r="C2" s="7">
        <v>2</v>
      </c>
      <c r="D2" s="7" t="s">
        <v>21</v>
      </c>
      <c r="E2" s="7">
        <v>3</v>
      </c>
      <c r="F2" s="7" t="s">
        <v>21</v>
      </c>
      <c r="G2" s="7">
        <v>4</v>
      </c>
      <c r="H2" s="7" t="s">
        <v>21</v>
      </c>
      <c r="I2" s="7">
        <v>5</v>
      </c>
      <c r="J2" s="7" t="s">
        <v>21</v>
      </c>
      <c r="K2" s="7">
        <v>6</v>
      </c>
      <c r="L2" s="7" t="s">
        <v>21</v>
      </c>
      <c r="M2" s="7">
        <v>7</v>
      </c>
      <c r="N2" s="7" t="s">
        <v>21</v>
      </c>
      <c r="O2" s="7">
        <v>8</v>
      </c>
      <c r="P2" s="7" t="s">
        <v>21</v>
      </c>
      <c r="Q2" s="7">
        <v>9</v>
      </c>
      <c r="R2" s="7" t="s">
        <v>21</v>
      </c>
      <c r="S2" s="7">
        <v>10</v>
      </c>
      <c r="T2" s="7" t="s">
        <v>21</v>
      </c>
      <c r="U2" s="7">
        <v>11</v>
      </c>
      <c r="V2" s="7" t="s">
        <v>21</v>
      </c>
      <c r="W2" s="9">
        <v>12</v>
      </c>
      <c r="X2" s="9" t="s">
        <v>21</v>
      </c>
    </row>
    <row r="3" spans="1:24" hidden="1" x14ac:dyDescent="0.25">
      <c r="A3" s="5" t="s">
        <v>19</v>
      </c>
      <c r="B3" s="5" t="s">
        <v>20</v>
      </c>
      <c r="C3" s="5" t="s">
        <v>19</v>
      </c>
      <c r="D3" s="5" t="s">
        <v>20</v>
      </c>
      <c r="E3" s="5" t="s">
        <v>19</v>
      </c>
      <c r="F3" s="5" t="s">
        <v>20</v>
      </c>
      <c r="G3" s="5" t="s">
        <v>19</v>
      </c>
      <c r="H3" s="5" t="s">
        <v>20</v>
      </c>
      <c r="I3" s="5" t="s">
        <v>19</v>
      </c>
      <c r="J3" s="5" t="s">
        <v>20</v>
      </c>
      <c r="K3" s="5" t="s">
        <v>19</v>
      </c>
      <c r="L3" s="5" t="s">
        <v>20</v>
      </c>
      <c r="M3" s="5" t="s">
        <v>19</v>
      </c>
      <c r="N3" s="5" t="s">
        <v>20</v>
      </c>
      <c r="O3" s="5" t="s">
        <v>19</v>
      </c>
      <c r="P3" s="5" t="s">
        <v>20</v>
      </c>
      <c r="Q3" s="5" t="s">
        <v>19</v>
      </c>
      <c r="R3" s="5" t="s">
        <v>20</v>
      </c>
      <c r="S3" s="5" t="s">
        <v>19</v>
      </c>
      <c r="T3" s="5" t="s">
        <v>20</v>
      </c>
      <c r="U3" s="5" t="s">
        <v>19</v>
      </c>
      <c r="V3" s="5" t="s">
        <v>20</v>
      </c>
      <c r="W3" s="6" t="s">
        <v>19</v>
      </c>
      <c r="X3" s="6" t="s">
        <v>20</v>
      </c>
    </row>
    <row r="4" spans="1:24" hidden="1" x14ac:dyDescent="0.25">
      <c r="A4" s="5">
        <v>1</v>
      </c>
      <c r="B4" s="10" t="s">
        <v>22</v>
      </c>
      <c r="C4" s="5">
        <v>2</v>
      </c>
      <c r="D4" s="5" t="s">
        <v>22</v>
      </c>
      <c r="E4" s="5">
        <v>3</v>
      </c>
      <c r="F4" s="5" t="s">
        <v>22</v>
      </c>
      <c r="G4" s="5">
        <v>4</v>
      </c>
      <c r="H4" s="5" t="s">
        <v>22</v>
      </c>
      <c r="I4" s="5">
        <v>5</v>
      </c>
      <c r="J4" s="5" t="s">
        <v>22</v>
      </c>
      <c r="K4" s="5">
        <v>6</v>
      </c>
      <c r="L4" s="5" t="s">
        <v>22</v>
      </c>
      <c r="M4" s="5">
        <v>7</v>
      </c>
      <c r="N4" s="5" t="s">
        <v>22</v>
      </c>
      <c r="O4" s="5">
        <v>8</v>
      </c>
      <c r="P4" s="5" t="s">
        <v>22</v>
      </c>
      <c r="Q4" s="5">
        <v>9</v>
      </c>
      <c r="R4" s="5" t="s">
        <v>22</v>
      </c>
      <c r="S4" s="5">
        <v>10</v>
      </c>
      <c r="T4" s="5" t="s">
        <v>22</v>
      </c>
      <c r="U4" s="5">
        <v>11</v>
      </c>
      <c r="V4" s="5" t="s">
        <v>22</v>
      </c>
      <c r="W4" s="6">
        <v>12</v>
      </c>
      <c r="X4" s="6" t="s">
        <v>22</v>
      </c>
    </row>
    <row r="5" spans="1:24" hidden="1" x14ac:dyDescent="0.25">
      <c r="A5" s="5" t="s">
        <v>19</v>
      </c>
      <c r="B5" s="5" t="s">
        <v>20</v>
      </c>
      <c r="C5" s="5" t="s">
        <v>19</v>
      </c>
      <c r="D5" s="5" t="s">
        <v>20</v>
      </c>
      <c r="E5" s="5" t="s">
        <v>19</v>
      </c>
      <c r="F5" s="5" t="s">
        <v>20</v>
      </c>
      <c r="G5" s="5" t="s">
        <v>19</v>
      </c>
      <c r="H5" s="5" t="s">
        <v>20</v>
      </c>
      <c r="I5" s="5" t="s">
        <v>19</v>
      </c>
      <c r="J5" s="5" t="s">
        <v>20</v>
      </c>
      <c r="K5" s="5" t="s">
        <v>19</v>
      </c>
      <c r="L5" s="5" t="s">
        <v>20</v>
      </c>
      <c r="M5" s="5" t="s">
        <v>19</v>
      </c>
      <c r="N5" s="5" t="s">
        <v>20</v>
      </c>
      <c r="O5" s="5" t="s">
        <v>19</v>
      </c>
      <c r="P5" s="5" t="s">
        <v>20</v>
      </c>
      <c r="Q5" s="5" t="s">
        <v>19</v>
      </c>
      <c r="R5" s="5" t="s">
        <v>20</v>
      </c>
      <c r="S5" s="5" t="s">
        <v>19</v>
      </c>
      <c r="T5" s="5" t="s">
        <v>20</v>
      </c>
      <c r="U5" s="5" t="s">
        <v>19</v>
      </c>
      <c r="V5" s="5" t="s">
        <v>20</v>
      </c>
      <c r="W5" s="6" t="s">
        <v>19</v>
      </c>
      <c r="X5" s="6" t="s">
        <v>20</v>
      </c>
    </row>
    <row r="6" spans="1:24" hidden="1" x14ac:dyDescent="0.25">
      <c r="A6" s="5">
        <v>1</v>
      </c>
      <c r="B6" s="10" t="s">
        <v>23</v>
      </c>
      <c r="C6" s="5">
        <v>2</v>
      </c>
      <c r="D6" s="5" t="s">
        <v>23</v>
      </c>
      <c r="E6" s="5">
        <v>3</v>
      </c>
      <c r="F6" s="5" t="s">
        <v>23</v>
      </c>
      <c r="G6" s="5">
        <v>4</v>
      </c>
      <c r="H6" s="5" t="s">
        <v>23</v>
      </c>
      <c r="I6" s="5">
        <v>5</v>
      </c>
      <c r="J6" s="5" t="s">
        <v>23</v>
      </c>
      <c r="K6" s="5">
        <v>6</v>
      </c>
      <c r="L6" s="5" t="s">
        <v>23</v>
      </c>
      <c r="M6" s="5">
        <v>7</v>
      </c>
      <c r="N6" s="5" t="s">
        <v>23</v>
      </c>
      <c r="O6" s="5">
        <v>8</v>
      </c>
      <c r="P6" s="5" t="s">
        <v>23</v>
      </c>
      <c r="Q6" s="5">
        <v>9</v>
      </c>
      <c r="R6" s="5" t="s">
        <v>23</v>
      </c>
      <c r="S6" s="5">
        <v>10</v>
      </c>
      <c r="T6" s="5" t="s">
        <v>23</v>
      </c>
      <c r="U6" s="5">
        <v>11</v>
      </c>
      <c r="V6" s="5" t="s">
        <v>23</v>
      </c>
      <c r="W6" s="6">
        <v>12</v>
      </c>
      <c r="X6" s="6" t="s">
        <v>23</v>
      </c>
    </row>
    <row r="7" spans="1:24" hidden="1" x14ac:dyDescent="0.25">
      <c r="A7" s="11" t="s">
        <v>19</v>
      </c>
      <c r="B7" s="11" t="s">
        <v>24</v>
      </c>
      <c r="C7" s="11" t="s">
        <v>19</v>
      </c>
      <c r="D7" s="11" t="s">
        <v>24</v>
      </c>
      <c r="E7" s="11" t="s">
        <v>19</v>
      </c>
      <c r="F7" s="11" t="s">
        <v>24</v>
      </c>
      <c r="G7" s="11" t="s">
        <v>19</v>
      </c>
      <c r="H7" s="11" t="s">
        <v>24</v>
      </c>
      <c r="I7" s="11" t="s">
        <v>19</v>
      </c>
      <c r="J7" s="11" t="s">
        <v>24</v>
      </c>
      <c r="K7" s="11" t="s">
        <v>19</v>
      </c>
      <c r="L7" s="11" t="s">
        <v>24</v>
      </c>
      <c r="M7" s="11" t="s">
        <v>19</v>
      </c>
      <c r="N7" s="11" t="s">
        <v>24</v>
      </c>
      <c r="O7" s="11" t="s">
        <v>19</v>
      </c>
      <c r="P7" s="11" t="s">
        <v>24</v>
      </c>
      <c r="Q7" s="11" t="s">
        <v>19</v>
      </c>
      <c r="R7" s="11" t="s">
        <v>24</v>
      </c>
      <c r="S7" s="11" t="s">
        <v>19</v>
      </c>
      <c r="T7" s="11" t="s">
        <v>24</v>
      </c>
      <c r="U7" s="11" t="s">
        <v>19</v>
      </c>
      <c r="V7" s="11" t="s">
        <v>24</v>
      </c>
      <c r="W7" s="12" t="s">
        <v>19</v>
      </c>
      <c r="X7" s="12" t="s">
        <v>24</v>
      </c>
    </row>
    <row r="8" spans="1:24" hidden="1" x14ac:dyDescent="0.25">
      <c r="A8" s="11">
        <v>1</v>
      </c>
      <c r="B8" s="11">
        <v>0</v>
      </c>
      <c r="C8" s="11">
        <v>2</v>
      </c>
      <c r="D8" s="11">
        <v>0</v>
      </c>
      <c r="E8" s="11">
        <v>3</v>
      </c>
      <c r="F8" s="11">
        <v>0</v>
      </c>
      <c r="G8" s="11">
        <v>4</v>
      </c>
      <c r="H8" s="11">
        <v>0</v>
      </c>
      <c r="I8" s="11">
        <v>5</v>
      </c>
      <c r="J8" s="11">
        <v>0</v>
      </c>
      <c r="K8" s="11">
        <v>6</v>
      </c>
      <c r="L8" s="11">
        <v>0</v>
      </c>
      <c r="M8" s="11">
        <v>7</v>
      </c>
      <c r="N8" s="11">
        <v>0</v>
      </c>
      <c r="O8" s="11">
        <v>8</v>
      </c>
      <c r="P8" s="11">
        <v>0</v>
      </c>
      <c r="Q8" s="11">
        <v>9</v>
      </c>
      <c r="R8" s="11">
        <v>0</v>
      </c>
      <c r="S8" s="11">
        <v>10</v>
      </c>
      <c r="T8" s="11">
        <v>0</v>
      </c>
      <c r="U8" s="11">
        <v>11</v>
      </c>
      <c r="V8" s="11">
        <v>0</v>
      </c>
      <c r="W8" s="12">
        <v>12</v>
      </c>
      <c r="X8" s="12">
        <v>0</v>
      </c>
    </row>
    <row r="9" spans="1:24" hidden="1" x14ac:dyDescent="0.25">
      <c r="A9" s="11" t="s">
        <v>19</v>
      </c>
      <c r="B9" s="11" t="s">
        <v>24</v>
      </c>
      <c r="C9" s="11" t="s">
        <v>19</v>
      </c>
      <c r="D9" s="11" t="s">
        <v>24</v>
      </c>
      <c r="E9" s="11" t="s">
        <v>19</v>
      </c>
      <c r="F9" s="11" t="s">
        <v>24</v>
      </c>
      <c r="G9" s="11" t="s">
        <v>19</v>
      </c>
      <c r="H9" s="11" t="s">
        <v>24</v>
      </c>
      <c r="I9" s="11" t="s">
        <v>19</v>
      </c>
      <c r="J9" s="11" t="s">
        <v>24</v>
      </c>
      <c r="K9" s="11" t="s">
        <v>19</v>
      </c>
      <c r="L9" s="11" t="s">
        <v>24</v>
      </c>
      <c r="M9" s="11" t="s">
        <v>19</v>
      </c>
      <c r="N9" s="11" t="s">
        <v>24</v>
      </c>
      <c r="O9" s="11" t="s">
        <v>19</v>
      </c>
      <c r="P9" s="11" t="s">
        <v>24</v>
      </c>
      <c r="Q9" s="11" t="s">
        <v>19</v>
      </c>
      <c r="R9" s="11" t="s">
        <v>24</v>
      </c>
      <c r="S9" s="11" t="s">
        <v>19</v>
      </c>
      <c r="T9" s="11" t="s">
        <v>24</v>
      </c>
      <c r="U9" s="11" t="s">
        <v>19</v>
      </c>
      <c r="V9" s="11" t="s">
        <v>24</v>
      </c>
      <c r="W9" s="12" t="s">
        <v>19</v>
      </c>
      <c r="X9" s="12" t="s">
        <v>24</v>
      </c>
    </row>
    <row r="10" spans="1:24" hidden="1" x14ac:dyDescent="0.25">
      <c r="A10" s="11">
        <v>1</v>
      </c>
      <c r="B10" s="11">
        <v>1</v>
      </c>
      <c r="C10" s="11">
        <v>2</v>
      </c>
      <c r="D10" s="11">
        <v>1</v>
      </c>
      <c r="E10" s="11">
        <v>3</v>
      </c>
      <c r="F10" s="11">
        <v>1</v>
      </c>
      <c r="G10" s="11">
        <v>4</v>
      </c>
      <c r="H10" s="11">
        <v>1</v>
      </c>
      <c r="I10" s="11">
        <v>5</v>
      </c>
      <c r="J10" s="11">
        <v>1</v>
      </c>
      <c r="K10" s="11">
        <v>6</v>
      </c>
      <c r="L10" s="11">
        <v>1</v>
      </c>
      <c r="M10" s="11">
        <v>7</v>
      </c>
      <c r="N10" s="11">
        <v>1</v>
      </c>
      <c r="O10" s="11">
        <v>8</v>
      </c>
      <c r="P10" s="11">
        <v>1</v>
      </c>
      <c r="Q10" s="11">
        <v>9</v>
      </c>
      <c r="R10" s="11">
        <v>1</v>
      </c>
      <c r="S10" s="11">
        <v>10</v>
      </c>
      <c r="T10" s="11">
        <v>1</v>
      </c>
      <c r="U10" s="11">
        <v>11</v>
      </c>
      <c r="V10" s="11">
        <v>1</v>
      </c>
      <c r="W10" s="12">
        <v>12</v>
      </c>
      <c r="X10" s="12">
        <v>1</v>
      </c>
    </row>
    <row r="11" spans="1:24" hidden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7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3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32.4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ht="10.9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</row>
    <row r="21" spans="1:25" ht="18" customHeight="1" x14ac:dyDescent="0.25">
      <c r="A21" s="213" t="s">
        <v>25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5"/>
    </row>
    <row r="22" spans="1:25" ht="6.75" customHeigh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8"/>
      <c r="K22" s="17"/>
      <c r="L22" s="17"/>
      <c r="M22" s="17"/>
      <c r="N22" s="17"/>
      <c r="O22" s="17"/>
      <c r="P22" s="17"/>
      <c r="Q22" s="19"/>
      <c r="R22" s="19"/>
      <c r="S22" s="19"/>
      <c r="T22" s="19"/>
      <c r="U22" s="19"/>
      <c r="V22" s="20"/>
    </row>
    <row r="23" spans="1:25" ht="18.75" customHeight="1" x14ac:dyDescent="0.25">
      <c r="A23" s="216" t="s">
        <v>26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8"/>
    </row>
    <row r="24" spans="1:25" ht="10.1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1"/>
      <c r="P24" s="21"/>
      <c r="Q24" s="21"/>
      <c r="R24" s="21"/>
      <c r="S24" s="21"/>
      <c r="T24" s="21"/>
      <c r="U24" s="1"/>
    </row>
    <row r="25" spans="1:25" ht="10.1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"/>
    </row>
    <row r="26" spans="1:25" ht="24" customHeight="1" x14ac:dyDescent="0.25">
      <c r="A26" s="206" t="s">
        <v>27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</row>
    <row r="27" spans="1:2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"/>
    </row>
    <row r="28" spans="1:25" ht="18" x14ac:dyDescent="0.25">
      <c r="A28" s="212" t="s">
        <v>28</v>
      </c>
      <c r="B28" s="212"/>
      <c r="C28" s="212"/>
      <c r="D28" s="212"/>
      <c r="E28" s="212"/>
      <c r="F28" s="23"/>
      <c r="G28" s="23"/>
      <c r="H28" s="23"/>
      <c r="I28" s="23"/>
      <c r="J28" s="23"/>
      <c r="L28" s="212" t="s">
        <v>29</v>
      </c>
      <c r="M28" s="212"/>
      <c r="N28" s="212"/>
      <c r="O28" s="212"/>
      <c r="P28" s="23"/>
      <c r="Q28" s="1"/>
      <c r="R28" s="1"/>
      <c r="S28" s="1"/>
      <c r="T28" s="1"/>
      <c r="U28" s="1"/>
    </row>
    <row r="29" spans="1:25" s="1" customFormat="1" ht="63.6" customHeight="1" x14ac:dyDescent="0.25">
      <c r="A29" s="187" t="s">
        <v>30</v>
      </c>
      <c r="B29" s="187"/>
      <c r="C29" s="187"/>
      <c r="D29" s="187"/>
      <c r="E29" s="187"/>
      <c r="F29" s="23"/>
      <c r="G29" s="23"/>
      <c r="H29" s="23"/>
      <c r="I29" s="23"/>
      <c r="J29" s="23"/>
      <c r="L29" s="187" t="s">
        <v>31</v>
      </c>
      <c r="M29" s="187"/>
      <c r="N29" s="187"/>
      <c r="O29" s="187"/>
      <c r="P29" s="23"/>
      <c r="W29"/>
      <c r="X29"/>
      <c r="Y29"/>
    </row>
    <row r="30" spans="1:25" s="1" customFormat="1" ht="6.6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L30" s="21"/>
      <c r="M30" s="21"/>
      <c r="N30" s="21"/>
      <c r="O30" s="21"/>
      <c r="W30"/>
      <c r="X30"/>
      <c r="Y30"/>
    </row>
    <row r="31" spans="1:25" s="1" customFormat="1" ht="33" x14ac:dyDescent="0.25">
      <c r="A31" s="24" t="s">
        <v>1</v>
      </c>
      <c r="B31" s="25" t="s">
        <v>32</v>
      </c>
      <c r="C31" s="25" t="s">
        <v>33</v>
      </c>
      <c r="D31" s="25" t="s">
        <v>34</v>
      </c>
      <c r="E31" s="26" t="s">
        <v>35</v>
      </c>
      <c r="F31" s="21"/>
      <c r="G31" s="21"/>
      <c r="H31" s="21"/>
      <c r="I31" s="21"/>
      <c r="J31" s="21"/>
      <c r="L31" s="27" t="s">
        <v>1</v>
      </c>
      <c r="M31" s="25" t="s">
        <v>32</v>
      </c>
      <c r="N31" s="25" t="s">
        <v>36</v>
      </c>
      <c r="O31" s="26" t="s">
        <v>3</v>
      </c>
      <c r="W31"/>
      <c r="X31"/>
      <c r="Y31"/>
    </row>
    <row r="32" spans="1:25" s="1" customFormat="1" ht="16.5" x14ac:dyDescent="0.25">
      <c r="A32" s="28" t="s">
        <v>4</v>
      </c>
      <c r="B32" s="29">
        <v>143</v>
      </c>
      <c r="C32" s="29">
        <v>127</v>
      </c>
      <c r="D32" s="29">
        <v>7</v>
      </c>
      <c r="E32" s="30">
        <v>9</v>
      </c>
      <c r="F32" s="21"/>
      <c r="G32" s="21"/>
      <c r="H32" s="21"/>
      <c r="I32" s="21"/>
      <c r="J32" s="21"/>
      <c r="L32" s="28" t="s">
        <v>4</v>
      </c>
      <c r="M32" s="29">
        <v>143</v>
      </c>
      <c r="N32" s="29">
        <v>120</v>
      </c>
      <c r="O32" s="31">
        <v>23</v>
      </c>
      <c r="W32"/>
      <c r="X32"/>
      <c r="Y32"/>
    </row>
    <row r="33" spans="1:25" s="1" customFormat="1" ht="16.5" x14ac:dyDescent="0.25">
      <c r="A33" s="32" t="s">
        <v>5</v>
      </c>
      <c r="B33" s="33">
        <v>126</v>
      </c>
      <c r="C33" s="33">
        <v>119</v>
      </c>
      <c r="D33" s="33">
        <v>5</v>
      </c>
      <c r="E33" s="34">
        <v>2</v>
      </c>
      <c r="F33" s="21"/>
      <c r="G33" s="21"/>
      <c r="H33" s="21"/>
      <c r="I33" s="21"/>
      <c r="J33" s="21"/>
      <c r="L33" s="32" t="s">
        <v>5</v>
      </c>
      <c r="M33" s="33">
        <v>126</v>
      </c>
      <c r="N33" s="33">
        <v>116</v>
      </c>
      <c r="O33" s="35">
        <v>10</v>
      </c>
      <c r="W33"/>
      <c r="X33"/>
      <c r="Y33"/>
    </row>
    <row r="34" spans="1:25" s="1" customFormat="1" ht="16.5" x14ac:dyDescent="0.25">
      <c r="A34" s="32" t="s">
        <v>6</v>
      </c>
      <c r="B34" s="33">
        <v>227</v>
      </c>
      <c r="C34" s="33">
        <v>197</v>
      </c>
      <c r="D34" s="33">
        <v>8</v>
      </c>
      <c r="E34" s="34">
        <v>22</v>
      </c>
      <c r="F34" s="21"/>
      <c r="G34" s="21"/>
      <c r="H34" s="21"/>
      <c r="I34" s="21"/>
      <c r="J34" s="21"/>
      <c r="L34" s="32" t="s">
        <v>6</v>
      </c>
      <c r="M34" s="33">
        <v>227</v>
      </c>
      <c r="N34" s="33">
        <v>201</v>
      </c>
      <c r="O34" s="35">
        <v>26</v>
      </c>
      <c r="W34"/>
      <c r="X34"/>
      <c r="Y34"/>
    </row>
    <row r="35" spans="1:25" s="1" customFormat="1" ht="16.5" x14ac:dyDescent="0.25">
      <c r="A35" s="32" t="s">
        <v>7</v>
      </c>
      <c r="B35" s="33">
        <v>161</v>
      </c>
      <c r="C35" s="33">
        <v>141</v>
      </c>
      <c r="D35" s="33">
        <v>12</v>
      </c>
      <c r="E35" s="34">
        <v>8</v>
      </c>
      <c r="F35" s="21"/>
      <c r="G35" s="21"/>
      <c r="H35" s="21"/>
      <c r="I35" s="21"/>
      <c r="J35" s="21"/>
      <c r="L35" s="32" t="s">
        <v>7</v>
      </c>
      <c r="M35" s="33">
        <v>161</v>
      </c>
      <c r="N35" s="33">
        <v>144</v>
      </c>
      <c r="O35" s="35">
        <v>17</v>
      </c>
      <c r="W35"/>
      <c r="X35"/>
      <c r="Y35"/>
    </row>
    <row r="36" spans="1:25" s="1" customFormat="1" ht="16.5" x14ac:dyDescent="0.25">
      <c r="A36" s="32" t="s">
        <v>8</v>
      </c>
      <c r="B36" s="33">
        <v>148</v>
      </c>
      <c r="C36" s="33">
        <v>139</v>
      </c>
      <c r="D36" s="33">
        <v>3</v>
      </c>
      <c r="E36" s="34">
        <v>6</v>
      </c>
      <c r="F36" s="21"/>
      <c r="G36" s="21"/>
      <c r="H36" s="21"/>
      <c r="I36" s="21"/>
      <c r="J36" s="21"/>
      <c r="L36" s="32" t="s">
        <v>8</v>
      </c>
      <c r="M36" s="33">
        <v>148</v>
      </c>
      <c r="N36" s="33">
        <v>127</v>
      </c>
      <c r="O36" s="35">
        <v>21</v>
      </c>
      <c r="W36"/>
      <c r="X36"/>
      <c r="Y36"/>
    </row>
    <row r="37" spans="1:25" s="1" customFormat="1" ht="16.5" x14ac:dyDescent="0.25">
      <c r="A37" s="32" t="s">
        <v>9</v>
      </c>
      <c r="B37" s="33">
        <v>160</v>
      </c>
      <c r="C37" s="33">
        <v>150</v>
      </c>
      <c r="D37" s="33">
        <v>9</v>
      </c>
      <c r="E37" s="34">
        <v>1</v>
      </c>
      <c r="F37" s="21"/>
      <c r="G37" s="21"/>
      <c r="H37" s="21"/>
      <c r="I37" s="21"/>
      <c r="J37" s="21"/>
      <c r="L37" s="32" t="s">
        <v>9</v>
      </c>
      <c r="M37" s="33">
        <v>160</v>
      </c>
      <c r="N37" s="33">
        <v>141</v>
      </c>
      <c r="O37" s="35">
        <v>19</v>
      </c>
      <c r="W37"/>
      <c r="X37"/>
      <c r="Y37"/>
    </row>
    <row r="38" spans="1:25" s="1" customFormat="1" ht="16.5" x14ac:dyDescent="0.25">
      <c r="A38" s="32" t="s">
        <v>10</v>
      </c>
      <c r="B38" s="33">
        <v>168</v>
      </c>
      <c r="C38" s="33">
        <v>156</v>
      </c>
      <c r="D38" s="33">
        <v>9</v>
      </c>
      <c r="E38" s="34">
        <v>3</v>
      </c>
      <c r="F38" s="21"/>
      <c r="G38" s="21"/>
      <c r="H38" s="21"/>
      <c r="I38" s="21"/>
      <c r="J38" s="21"/>
      <c r="L38" s="32" t="s">
        <v>10</v>
      </c>
      <c r="M38" s="33">
        <v>168</v>
      </c>
      <c r="N38" s="33">
        <v>151</v>
      </c>
      <c r="O38" s="35">
        <v>17</v>
      </c>
      <c r="W38"/>
      <c r="X38"/>
      <c r="Y38"/>
    </row>
    <row r="39" spans="1:25" s="1" customFormat="1" ht="16.5" x14ac:dyDescent="0.25">
      <c r="A39" s="32" t="s">
        <v>11</v>
      </c>
      <c r="B39" s="33">
        <v>187</v>
      </c>
      <c r="C39" s="33">
        <v>170</v>
      </c>
      <c r="D39" s="33">
        <v>3</v>
      </c>
      <c r="E39" s="34">
        <v>14</v>
      </c>
      <c r="F39" s="21"/>
      <c r="G39" s="21"/>
      <c r="H39" s="21"/>
      <c r="I39" s="21"/>
      <c r="J39" s="21"/>
      <c r="L39" s="32" t="s">
        <v>11</v>
      </c>
      <c r="M39" s="33">
        <v>187</v>
      </c>
      <c r="N39" s="33">
        <v>167</v>
      </c>
      <c r="O39" s="35">
        <v>20</v>
      </c>
      <c r="W39"/>
      <c r="X39"/>
      <c r="Y39"/>
    </row>
    <row r="40" spans="1:25" s="1" customFormat="1" ht="16.5" x14ac:dyDescent="0.25">
      <c r="A40" s="32" t="s">
        <v>12</v>
      </c>
      <c r="B40" s="33">
        <v>186</v>
      </c>
      <c r="C40" s="33">
        <v>174</v>
      </c>
      <c r="D40" s="33">
        <v>4</v>
      </c>
      <c r="E40" s="34">
        <v>8</v>
      </c>
      <c r="F40" s="21"/>
      <c r="G40" s="21"/>
      <c r="H40" s="21"/>
      <c r="I40" s="21"/>
      <c r="J40" s="21"/>
      <c r="L40" s="32" t="s">
        <v>12</v>
      </c>
      <c r="M40" s="33">
        <v>186</v>
      </c>
      <c r="N40" s="33">
        <v>160</v>
      </c>
      <c r="O40" s="35">
        <v>26</v>
      </c>
      <c r="W40"/>
      <c r="X40"/>
      <c r="Y40"/>
    </row>
    <row r="41" spans="1:25" s="1" customFormat="1" ht="16.5" x14ac:dyDescent="0.25">
      <c r="A41" s="32" t="s">
        <v>13</v>
      </c>
      <c r="B41" s="33">
        <v>241</v>
      </c>
      <c r="C41" s="33">
        <v>212</v>
      </c>
      <c r="D41" s="33">
        <v>12</v>
      </c>
      <c r="E41" s="34">
        <v>17</v>
      </c>
      <c r="F41" s="21"/>
      <c r="G41" s="21"/>
      <c r="H41" s="21"/>
      <c r="I41" s="21"/>
      <c r="J41" s="21"/>
      <c r="L41" s="32" t="s">
        <v>13</v>
      </c>
      <c r="M41" s="33">
        <v>241</v>
      </c>
      <c r="N41" s="33">
        <v>201</v>
      </c>
      <c r="O41" s="35">
        <v>40</v>
      </c>
      <c r="W41"/>
      <c r="X41"/>
      <c r="Y41"/>
    </row>
    <row r="42" spans="1:25" s="1" customFormat="1" ht="16.5" x14ac:dyDescent="0.25">
      <c r="A42" s="32" t="s">
        <v>14</v>
      </c>
      <c r="B42" s="33">
        <v>175</v>
      </c>
      <c r="C42" s="33">
        <v>162</v>
      </c>
      <c r="D42" s="33">
        <v>9</v>
      </c>
      <c r="E42" s="34">
        <v>4</v>
      </c>
      <c r="F42" s="21"/>
      <c r="G42" s="21"/>
      <c r="H42" s="21"/>
      <c r="I42" s="21"/>
      <c r="J42" s="21"/>
      <c r="L42" s="32" t="s">
        <v>14</v>
      </c>
      <c r="M42" s="33">
        <v>175</v>
      </c>
      <c r="N42" s="33">
        <v>153</v>
      </c>
      <c r="O42" s="35">
        <v>22</v>
      </c>
      <c r="W42"/>
      <c r="X42"/>
      <c r="Y42"/>
    </row>
    <row r="43" spans="1:25" s="1" customFormat="1" ht="16.5" x14ac:dyDescent="0.25">
      <c r="A43" s="36" t="s">
        <v>15</v>
      </c>
      <c r="B43" s="37">
        <v>196</v>
      </c>
      <c r="C43" s="37">
        <v>176</v>
      </c>
      <c r="D43" s="37">
        <v>11</v>
      </c>
      <c r="E43" s="38">
        <v>9</v>
      </c>
      <c r="F43" s="21"/>
      <c r="G43" s="21"/>
      <c r="H43" s="21"/>
      <c r="I43" s="21"/>
      <c r="J43" s="21"/>
      <c r="L43" s="36" t="s">
        <v>15</v>
      </c>
      <c r="M43" s="37">
        <v>196</v>
      </c>
      <c r="N43" s="37">
        <v>170</v>
      </c>
      <c r="O43" s="39">
        <v>26</v>
      </c>
      <c r="W43"/>
      <c r="X43"/>
      <c r="Y43"/>
    </row>
    <row r="44" spans="1:25" s="1" customFormat="1" ht="16.5" x14ac:dyDescent="0.25">
      <c r="A44" s="27" t="s">
        <v>2</v>
      </c>
      <c r="B44" s="40">
        <f>SUM(B32:B43)</f>
        <v>2118</v>
      </c>
      <c r="C44" s="40">
        <f>SUM(C32:C43)</f>
        <v>1923</v>
      </c>
      <c r="D44" s="41">
        <f>SUM(D32:D43)</f>
        <v>92</v>
      </c>
      <c r="E44" s="42">
        <f>SUM(E32:E43)</f>
        <v>103</v>
      </c>
      <c r="F44" s="21"/>
      <c r="G44" s="21"/>
      <c r="H44" s="21"/>
      <c r="I44" s="21"/>
      <c r="J44" s="21"/>
      <c r="L44" s="27" t="s">
        <v>2</v>
      </c>
      <c r="M44" s="40">
        <f>SUM(M32:M43)</f>
        <v>2118</v>
      </c>
      <c r="N44" s="40">
        <f>SUM(N32:N43)</f>
        <v>1851</v>
      </c>
      <c r="O44" s="41">
        <f>SUM(O32:O43)</f>
        <v>267</v>
      </c>
      <c r="W44"/>
      <c r="X44"/>
      <c r="Y44"/>
    </row>
    <row r="45" spans="1:25" ht="16.5" x14ac:dyDescent="0.25">
      <c r="A45" s="43" t="s">
        <v>17</v>
      </c>
      <c r="B45" s="44">
        <f>+B44/B44</f>
        <v>1</v>
      </c>
      <c r="C45" s="44">
        <f>+C44/B44</f>
        <v>0.90793201133144474</v>
      </c>
      <c r="D45" s="44">
        <f>+D44/B44</f>
        <v>4.343720491029273E-2</v>
      </c>
      <c r="E45" s="45">
        <f>+E44/B44</f>
        <v>4.8630783758262512E-2</v>
      </c>
      <c r="F45" s="21"/>
      <c r="G45" s="21"/>
      <c r="H45" s="21"/>
      <c r="I45" s="21"/>
      <c r="J45" s="21"/>
      <c r="K45" s="1"/>
      <c r="L45" s="43" t="s">
        <v>17</v>
      </c>
      <c r="M45" s="44">
        <f>+M44/M44</f>
        <v>1</v>
      </c>
      <c r="N45" s="44">
        <f>+N44/M44</f>
        <v>0.87393767705382441</v>
      </c>
      <c r="O45" s="45">
        <f>+O44/M44</f>
        <v>0.12606232294617564</v>
      </c>
      <c r="P45" s="1"/>
      <c r="Q45" s="1"/>
      <c r="R45" s="1"/>
      <c r="S45" s="1"/>
      <c r="T45" s="1"/>
      <c r="U45" s="1"/>
    </row>
    <row r="46" spans="1:2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"/>
      <c r="P46" s="1"/>
      <c r="Q46" s="1"/>
      <c r="R46" s="1"/>
      <c r="S46" s="1"/>
      <c r="T46" s="1"/>
      <c r="U46" s="1"/>
    </row>
    <row r="47" spans="1:25" ht="15.75" x14ac:dyDescent="0.25">
      <c r="A47" s="185" t="s">
        <v>37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21"/>
      <c r="P47" s="46"/>
      <c r="Q47" s="46"/>
      <c r="R47" s="46"/>
      <c r="S47" s="46"/>
      <c r="T47" s="46"/>
      <c r="U47" s="1"/>
    </row>
    <row r="48" spans="1:25" ht="29.45" customHeight="1" x14ac:dyDescent="0.25">
      <c r="A48" s="187" t="s">
        <v>38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"/>
      <c r="P48" s="46"/>
      <c r="Q48" s="46"/>
      <c r="R48" s="46"/>
      <c r="S48" s="46"/>
      <c r="T48" s="46"/>
      <c r="U48" s="1"/>
    </row>
    <row r="49" spans="1:22" ht="4.1500000000000004" customHeight="1" x14ac:dyDescent="0.25">
      <c r="A49" s="47"/>
      <c r="B49" s="48"/>
      <c r="C49" s="48"/>
      <c r="D49" s="48"/>
      <c r="E49" s="48"/>
      <c r="F49" s="48"/>
      <c r="G49" s="48"/>
      <c r="H49" s="49"/>
      <c r="I49" s="50"/>
      <c r="J49" s="51"/>
      <c r="K49" s="51"/>
      <c r="L49" s="51"/>
      <c r="M49" s="51"/>
      <c r="N49" s="51"/>
      <c r="P49" s="50"/>
      <c r="Q49" s="51"/>
      <c r="R49" s="51"/>
      <c r="S49" s="51"/>
      <c r="T49" s="51"/>
      <c r="U49" s="51"/>
    </row>
    <row r="50" spans="1:22" ht="35.450000000000003" customHeight="1" x14ac:dyDescent="0.25">
      <c r="A50" s="177" t="s">
        <v>1</v>
      </c>
      <c r="B50" s="165" t="s">
        <v>32</v>
      </c>
      <c r="C50" s="208" t="s">
        <v>39</v>
      </c>
      <c r="D50" s="209"/>
      <c r="E50" s="209"/>
      <c r="F50" s="210"/>
      <c r="G50" s="209" t="s">
        <v>40</v>
      </c>
      <c r="H50" s="209"/>
      <c r="I50" s="209"/>
      <c r="J50" s="209"/>
      <c r="K50" s="208" t="s">
        <v>41</v>
      </c>
      <c r="L50" s="209"/>
      <c r="M50" s="209"/>
      <c r="N50" s="210"/>
      <c r="O50" s="1"/>
      <c r="P50" s="52"/>
      <c r="Q50" s="2"/>
      <c r="R50" s="2"/>
      <c r="S50" s="2"/>
      <c r="T50" s="2"/>
      <c r="U50" s="2"/>
      <c r="V50" s="2"/>
    </row>
    <row r="51" spans="1:22" ht="49.5" x14ac:dyDescent="0.3">
      <c r="A51" s="177"/>
      <c r="B51" s="165" t="s">
        <v>42</v>
      </c>
      <c r="C51" s="53" t="s">
        <v>43</v>
      </c>
      <c r="D51" s="53" t="s">
        <v>44</v>
      </c>
      <c r="E51" s="53" t="s">
        <v>45</v>
      </c>
      <c r="F51" s="53" t="s">
        <v>46</v>
      </c>
      <c r="G51" s="53" t="s">
        <v>43</v>
      </c>
      <c r="H51" s="53" t="s">
        <v>47</v>
      </c>
      <c r="I51" s="53" t="s">
        <v>48</v>
      </c>
      <c r="J51" s="53" t="s">
        <v>49</v>
      </c>
      <c r="K51" s="53" t="s">
        <v>43</v>
      </c>
      <c r="L51" s="53" t="s">
        <v>47</v>
      </c>
      <c r="M51" s="53" t="s">
        <v>48</v>
      </c>
      <c r="N51" s="53" t="s">
        <v>49</v>
      </c>
      <c r="O51" s="1"/>
      <c r="P51" s="2"/>
      <c r="Q51" s="2"/>
      <c r="R51" s="54" t="s">
        <v>50</v>
      </c>
      <c r="S51" s="55">
        <f>+C64+D64+E64+F64</f>
        <v>662</v>
      </c>
      <c r="T51" s="54" t="s">
        <v>51</v>
      </c>
      <c r="U51" s="56">
        <f>+S51/B64</f>
        <v>0.31255901794145419</v>
      </c>
      <c r="V51" s="2"/>
    </row>
    <row r="52" spans="1:22" ht="16.5" x14ac:dyDescent="0.3">
      <c r="A52" s="28" t="s">
        <v>4</v>
      </c>
      <c r="B52" s="57">
        <v>143</v>
      </c>
      <c r="C52" s="29">
        <v>4</v>
      </c>
      <c r="D52" s="29">
        <v>16</v>
      </c>
      <c r="E52" s="29">
        <v>8</v>
      </c>
      <c r="F52" s="30">
        <v>10</v>
      </c>
      <c r="G52" s="58">
        <v>6</v>
      </c>
      <c r="H52" s="29">
        <v>40</v>
      </c>
      <c r="I52" s="29">
        <v>41</v>
      </c>
      <c r="J52" s="59">
        <v>14</v>
      </c>
      <c r="K52" s="60">
        <v>0</v>
      </c>
      <c r="L52" s="29">
        <v>0</v>
      </c>
      <c r="M52" s="29">
        <v>4</v>
      </c>
      <c r="N52" s="30">
        <v>0</v>
      </c>
      <c r="O52" s="1"/>
      <c r="P52" s="2"/>
      <c r="Q52" s="2"/>
      <c r="R52" s="61"/>
      <c r="S52" s="61"/>
      <c r="T52" s="61"/>
      <c r="U52" s="61"/>
      <c r="V52" s="2"/>
    </row>
    <row r="53" spans="1:22" ht="16.5" x14ac:dyDescent="0.3">
      <c r="A53" s="32" t="s">
        <v>5</v>
      </c>
      <c r="B53" s="62">
        <v>126</v>
      </c>
      <c r="C53" s="33">
        <v>2</v>
      </c>
      <c r="D53" s="33">
        <v>9</v>
      </c>
      <c r="E53" s="33">
        <v>7</v>
      </c>
      <c r="F53" s="34">
        <v>8</v>
      </c>
      <c r="G53" s="63">
        <v>4</v>
      </c>
      <c r="H53" s="33">
        <v>45</v>
      </c>
      <c r="I53" s="33">
        <v>39</v>
      </c>
      <c r="J53" s="64">
        <v>4</v>
      </c>
      <c r="K53" s="65">
        <v>2</v>
      </c>
      <c r="L53" s="33">
        <v>5</v>
      </c>
      <c r="M53" s="33">
        <v>1</v>
      </c>
      <c r="N53" s="34">
        <v>0</v>
      </c>
      <c r="O53" s="1"/>
      <c r="P53" s="2"/>
      <c r="Q53" s="2"/>
      <c r="R53" s="61"/>
      <c r="S53" s="61"/>
      <c r="T53" s="61"/>
      <c r="U53" s="61"/>
      <c r="V53" s="2"/>
    </row>
    <row r="54" spans="1:22" ht="16.5" x14ac:dyDescent="0.3">
      <c r="A54" s="32" t="s">
        <v>6</v>
      </c>
      <c r="B54" s="62">
        <v>227</v>
      </c>
      <c r="C54" s="33">
        <v>4</v>
      </c>
      <c r="D54" s="33">
        <v>24</v>
      </c>
      <c r="E54" s="33">
        <v>15</v>
      </c>
      <c r="F54" s="34">
        <v>31</v>
      </c>
      <c r="G54" s="63">
        <v>6</v>
      </c>
      <c r="H54" s="33">
        <v>72</v>
      </c>
      <c r="I54" s="33">
        <v>51</v>
      </c>
      <c r="J54" s="64">
        <v>12</v>
      </c>
      <c r="K54" s="65">
        <v>0</v>
      </c>
      <c r="L54" s="33">
        <v>8</v>
      </c>
      <c r="M54" s="33">
        <v>4</v>
      </c>
      <c r="N54" s="34">
        <v>0</v>
      </c>
      <c r="O54" s="1"/>
      <c r="P54" s="2"/>
      <c r="Q54" s="2"/>
      <c r="R54" s="61"/>
      <c r="S54" s="61"/>
      <c r="T54" s="61"/>
      <c r="U54" s="61"/>
      <c r="V54" s="2"/>
    </row>
    <row r="55" spans="1:22" ht="16.5" x14ac:dyDescent="0.3">
      <c r="A55" s="32" t="s">
        <v>7</v>
      </c>
      <c r="B55" s="62">
        <v>161</v>
      </c>
      <c r="C55" s="33">
        <v>2</v>
      </c>
      <c r="D55" s="33">
        <v>17</v>
      </c>
      <c r="E55" s="33">
        <v>12</v>
      </c>
      <c r="F55" s="34">
        <v>18</v>
      </c>
      <c r="G55" s="63">
        <v>12</v>
      </c>
      <c r="H55" s="33">
        <v>46</v>
      </c>
      <c r="I55" s="33">
        <v>44</v>
      </c>
      <c r="J55" s="64">
        <v>7</v>
      </c>
      <c r="K55" s="65">
        <v>0</v>
      </c>
      <c r="L55" s="33">
        <v>3</v>
      </c>
      <c r="M55" s="33">
        <v>0</v>
      </c>
      <c r="N55" s="34">
        <v>0</v>
      </c>
      <c r="O55" s="1"/>
      <c r="P55" s="2"/>
      <c r="Q55" s="2"/>
      <c r="R55" s="61"/>
      <c r="S55" s="61"/>
      <c r="T55" s="61"/>
      <c r="U55" s="61"/>
      <c r="V55" s="2"/>
    </row>
    <row r="56" spans="1:22" ht="16.5" x14ac:dyDescent="0.3">
      <c r="A56" s="32" t="s">
        <v>8</v>
      </c>
      <c r="B56" s="62">
        <v>148</v>
      </c>
      <c r="C56" s="33">
        <v>1</v>
      </c>
      <c r="D56" s="33">
        <v>18</v>
      </c>
      <c r="E56" s="33">
        <v>6</v>
      </c>
      <c r="F56" s="34">
        <v>20</v>
      </c>
      <c r="G56" s="63">
        <v>10</v>
      </c>
      <c r="H56" s="33">
        <v>51</v>
      </c>
      <c r="I56" s="33">
        <v>33</v>
      </c>
      <c r="J56" s="64">
        <v>1</v>
      </c>
      <c r="K56" s="65">
        <v>1</v>
      </c>
      <c r="L56" s="33">
        <v>7</v>
      </c>
      <c r="M56" s="33">
        <v>0</v>
      </c>
      <c r="N56" s="34">
        <v>0</v>
      </c>
      <c r="O56" s="1"/>
      <c r="P56" s="2"/>
      <c r="Q56" s="2"/>
      <c r="R56" s="61"/>
      <c r="S56" s="61"/>
      <c r="T56" s="61"/>
      <c r="U56" s="61"/>
      <c r="V56" s="2"/>
    </row>
    <row r="57" spans="1:22" ht="18.75" x14ac:dyDescent="0.3">
      <c r="A57" s="32" t="s">
        <v>9</v>
      </c>
      <c r="B57" s="62">
        <v>160</v>
      </c>
      <c r="C57" s="33">
        <v>2</v>
      </c>
      <c r="D57" s="33">
        <v>14</v>
      </c>
      <c r="E57" s="33">
        <v>19</v>
      </c>
      <c r="F57" s="34">
        <v>21</v>
      </c>
      <c r="G57" s="63">
        <v>1</v>
      </c>
      <c r="H57" s="33">
        <v>40</v>
      </c>
      <c r="I57" s="33">
        <v>55</v>
      </c>
      <c r="J57" s="64">
        <v>7</v>
      </c>
      <c r="K57" s="65">
        <v>0</v>
      </c>
      <c r="L57" s="33">
        <v>1</v>
      </c>
      <c r="M57" s="33">
        <v>0</v>
      </c>
      <c r="N57" s="34">
        <v>0</v>
      </c>
      <c r="O57" s="1"/>
      <c r="P57" s="2"/>
      <c r="Q57" s="2"/>
      <c r="R57" s="54" t="s">
        <v>50</v>
      </c>
      <c r="S57" s="55">
        <f>G64+H64+I64+J64</f>
        <v>1370</v>
      </c>
      <c r="T57" s="54" t="s">
        <v>51</v>
      </c>
      <c r="U57" s="56">
        <f>+S57/B64</f>
        <v>0.64683663833805471</v>
      </c>
      <c r="V57" s="2"/>
    </row>
    <row r="58" spans="1:22" ht="16.5" x14ac:dyDescent="0.3">
      <c r="A58" s="32" t="s">
        <v>10</v>
      </c>
      <c r="B58" s="62">
        <v>168</v>
      </c>
      <c r="C58" s="33">
        <v>0</v>
      </c>
      <c r="D58" s="33">
        <v>9</v>
      </c>
      <c r="E58" s="33">
        <v>16</v>
      </c>
      <c r="F58" s="34">
        <v>12</v>
      </c>
      <c r="G58" s="63">
        <v>2</v>
      </c>
      <c r="H58" s="33">
        <v>64</v>
      </c>
      <c r="I58" s="33">
        <v>50</v>
      </c>
      <c r="J58" s="64">
        <v>8</v>
      </c>
      <c r="K58" s="65">
        <v>0</v>
      </c>
      <c r="L58" s="33">
        <v>4</v>
      </c>
      <c r="M58" s="33">
        <v>3</v>
      </c>
      <c r="N58" s="34">
        <v>0</v>
      </c>
      <c r="O58" s="1"/>
      <c r="P58" s="2"/>
      <c r="Q58" s="2"/>
      <c r="R58" s="61"/>
      <c r="S58" s="61"/>
      <c r="T58" s="61"/>
      <c r="U58" s="61"/>
      <c r="V58" s="2"/>
    </row>
    <row r="59" spans="1:22" ht="16.5" x14ac:dyDescent="0.3">
      <c r="A59" s="32" t="s">
        <v>11</v>
      </c>
      <c r="B59" s="62">
        <v>187</v>
      </c>
      <c r="C59" s="33">
        <v>0</v>
      </c>
      <c r="D59" s="33">
        <v>14</v>
      </c>
      <c r="E59" s="33">
        <v>17</v>
      </c>
      <c r="F59" s="34">
        <v>23</v>
      </c>
      <c r="G59" s="63">
        <v>2</v>
      </c>
      <c r="H59" s="33">
        <v>54</v>
      </c>
      <c r="I59" s="33">
        <v>59</v>
      </c>
      <c r="J59" s="64">
        <v>7</v>
      </c>
      <c r="K59" s="65">
        <v>1</v>
      </c>
      <c r="L59" s="33">
        <v>9</v>
      </c>
      <c r="M59" s="33">
        <v>1</v>
      </c>
      <c r="N59" s="34">
        <v>0</v>
      </c>
      <c r="O59" s="1"/>
      <c r="P59" s="2"/>
      <c r="Q59" s="2"/>
      <c r="R59" s="61"/>
      <c r="S59" s="61"/>
      <c r="T59" s="61"/>
      <c r="U59" s="61"/>
      <c r="V59" s="2"/>
    </row>
    <row r="60" spans="1:22" ht="16.5" x14ac:dyDescent="0.3">
      <c r="A60" s="32" t="s">
        <v>12</v>
      </c>
      <c r="B60" s="62">
        <v>186</v>
      </c>
      <c r="C60" s="33">
        <v>3</v>
      </c>
      <c r="D60" s="33">
        <v>13</v>
      </c>
      <c r="E60" s="33">
        <v>20</v>
      </c>
      <c r="F60" s="34">
        <v>27</v>
      </c>
      <c r="G60" s="63">
        <v>3</v>
      </c>
      <c r="H60" s="33">
        <v>56</v>
      </c>
      <c r="I60" s="33">
        <v>49</v>
      </c>
      <c r="J60" s="64">
        <v>9</v>
      </c>
      <c r="K60" s="65">
        <v>0</v>
      </c>
      <c r="L60" s="33">
        <v>5</v>
      </c>
      <c r="M60" s="33">
        <v>1</v>
      </c>
      <c r="N60" s="34">
        <v>0</v>
      </c>
      <c r="O60" s="1"/>
      <c r="P60" s="2"/>
      <c r="Q60" s="2"/>
      <c r="R60" s="61"/>
      <c r="S60" s="61"/>
      <c r="T60" s="61"/>
      <c r="U60" s="61"/>
      <c r="V60" s="2"/>
    </row>
    <row r="61" spans="1:22" ht="16.5" x14ac:dyDescent="0.3">
      <c r="A61" s="32" t="s">
        <v>13</v>
      </c>
      <c r="B61" s="62">
        <v>241</v>
      </c>
      <c r="C61" s="33">
        <v>6</v>
      </c>
      <c r="D61" s="33">
        <v>24</v>
      </c>
      <c r="E61" s="33">
        <v>18</v>
      </c>
      <c r="F61" s="34">
        <v>38</v>
      </c>
      <c r="G61" s="63">
        <v>0</v>
      </c>
      <c r="H61" s="33">
        <v>59</v>
      </c>
      <c r="I61" s="33">
        <v>66</v>
      </c>
      <c r="J61" s="64">
        <v>17</v>
      </c>
      <c r="K61" s="65">
        <v>0</v>
      </c>
      <c r="L61" s="33">
        <v>6</v>
      </c>
      <c r="M61" s="33">
        <v>7</v>
      </c>
      <c r="N61" s="34">
        <v>0</v>
      </c>
      <c r="O61" s="1"/>
      <c r="P61" s="2"/>
      <c r="Q61" s="2"/>
      <c r="R61" s="61"/>
      <c r="S61" s="61"/>
      <c r="T61" s="61"/>
      <c r="U61" s="61"/>
      <c r="V61" s="2"/>
    </row>
    <row r="62" spans="1:22" ht="16.5" x14ac:dyDescent="0.3">
      <c r="A62" s="32" t="s">
        <v>14</v>
      </c>
      <c r="B62" s="62">
        <v>175</v>
      </c>
      <c r="C62" s="33">
        <v>4</v>
      </c>
      <c r="D62" s="33">
        <v>16</v>
      </c>
      <c r="E62" s="33">
        <v>17</v>
      </c>
      <c r="F62" s="34">
        <v>27</v>
      </c>
      <c r="G62" s="63">
        <v>3</v>
      </c>
      <c r="H62" s="33">
        <v>49</v>
      </c>
      <c r="I62" s="33">
        <v>48</v>
      </c>
      <c r="J62" s="64">
        <v>5</v>
      </c>
      <c r="K62" s="65">
        <v>0</v>
      </c>
      <c r="L62" s="33">
        <v>3</v>
      </c>
      <c r="M62" s="33">
        <v>3</v>
      </c>
      <c r="N62" s="34">
        <v>0</v>
      </c>
      <c r="O62" s="1"/>
      <c r="P62" s="2"/>
      <c r="Q62" s="2"/>
      <c r="R62" s="61"/>
      <c r="S62" s="61"/>
      <c r="T62" s="61"/>
      <c r="U62" s="61"/>
      <c r="V62" s="2"/>
    </row>
    <row r="63" spans="1:22" ht="16.5" x14ac:dyDescent="0.3">
      <c r="A63" s="36" t="s">
        <v>15</v>
      </c>
      <c r="B63" s="66">
        <v>196</v>
      </c>
      <c r="C63" s="37">
        <v>6</v>
      </c>
      <c r="D63" s="37">
        <v>16</v>
      </c>
      <c r="E63" s="37">
        <v>10</v>
      </c>
      <c r="F63" s="38">
        <v>38</v>
      </c>
      <c r="G63" s="67">
        <v>5</v>
      </c>
      <c r="H63" s="37">
        <v>49</v>
      </c>
      <c r="I63" s="37">
        <v>52</v>
      </c>
      <c r="J63" s="68">
        <v>13</v>
      </c>
      <c r="K63" s="69">
        <v>0</v>
      </c>
      <c r="L63" s="37">
        <v>5</v>
      </c>
      <c r="M63" s="37">
        <v>2</v>
      </c>
      <c r="N63" s="38">
        <v>0</v>
      </c>
      <c r="O63" s="1"/>
      <c r="P63" s="2"/>
      <c r="Q63" s="2"/>
      <c r="R63" s="70"/>
      <c r="S63" s="70"/>
      <c r="T63" s="70"/>
      <c r="U63" s="70"/>
      <c r="V63" s="2"/>
    </row>
    <row r="64" spans="1:22" ht="18.75" x14ac:dyDescent="0.3">
      <c r="A64" s="71" t="s">
        <v>2</v>
      </c>
      <c r="B64" s="72">
        <f>SUM(C64:N64)</f>
        <v>2118</v>
      </c>
      <c r="C64" s="73">
        <f t="shared" ref="C64:N64" si="0">SUM(C52:C63)</f>
        <v>34</v>
      </c>
      <c r="D64" s="74">
        <f t="shared" si="0"/>
        <v>190</v>
      </c>
      <c r="E64" s="74">
        <f t="shared" si="0"/>
        <v>165</v>
      </c>
      <c r="F64" s="73">
        <f t="shared" si="0"/>
        <v>273</v>
      </c>
      <c r="G64" s="75">
        <f t="shared" si="0"/>
        <v>54</v>
      </c>
      <c r="H64" s="74">
        <f t="shared" si="0"/>
        <v>625</v>
      </c>
      <c r="I64" s="74">
        <f t="shared" si="0"/>
        <v>587</v>
      </c>
      <c r="J64" s="76">
        <f t="shared" si="0"/>
        <v>104</v>
      </c>
      <c r="K64" s="73">
        <f t="shared" si="0"/>
        <v>4</v>
      </c>
      <c r="L64" s="74">
        <f t="shared" si="0"/>
        <v>56</v>
      </c>
      <c r="M64" s="74">
        <f t="shared" si="0"/>
        <v>26</v>
      </c>
      <c r="N64" s="77">
        <f t="shared" si="0"/>
        <v>0</v>
      </c>
      <c r="O64" s="1"/>
      <c r="P64" s="2"/>
      <c r="Q64" s="2"/>
      <c r="R64" s="54" t="s">
        <v>50</v>
      </c>
      <c r="S64" s="55">
        <f>+K64+L64+M64+N64</f>
        <v>86</v>
      </c>
      <c r="T64" s="54" t="s">
        <v>51</v>
      </c>
      <c r="U64" s="56">
        <f>+S64/B64</f>
        <v>4.0604343720491029E-2</v>
      </c>
      <c r="V64" s="2"/>
    </row>
    <row r="65" spans="1:23" x14ac:dyDescent="0.25">
      <c r="A65" s="211" t="s">
        <v>52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</row>
    <row r="66" spans="1:23" x14ac:dyDescent="0.25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</row>
    <row r="67" spans="1:23" x14ac:dyDescent="0.25">
      <c r="A67" s="78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79"/>
      <c r="Q67" s="21"/>
      <c r="R67" s="21"/>
      <c r="S67" s="21"/>
      <c r="T67" s="21"/>
      <c r="U67" s="1"/>
    </row>
    <row r="68" spans="1:23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"/>
    </row>
    <row r="69" spans="1:23" ht="17.45" customHeight="1" x14ac:dyDescent="0.25">
      <c r="A69" s="212" t="s">
        <v>53</v>
      </c>
      <c r="B69" s="212"/>
      <c r="C69" s="212"/>
      <c r="D69" s="212"/>
      <c r="E69" s="212"/>
      <c r="F69" s="212"/>
      <c r="G69" s="21"/>
      <c r="H69" s="21"/>
      <c r="I69" s="21"/>
      <c r="J69" s="21"/>
      <c r="L69" s="212" t="s">
        <v>54</v>
      </c>
      <c r="M69" s="212"/>
      <c r="N69" s="212"/>
      <c r="O69" s="212"/>
      <c r="P69" s="212"/>
      <c r="Q69" s="212"/>
      <c r="R69" s="212"/>
      <c r="S69" s="212"/>
      <c r="T69" s="212"/>
      <c r="U69" s="212"/>
      <c r="V69" s="212"/>
    </row>
    <row r="70" spans="1:23" ht="48.75" customHeight="1" x14ac:dyDescent="0.25">
      <c r="A70" s="187" t="s">
        <v>55</v>
      </c>
      <c r="B70" s="187"/>
      <c r="C70" s="187"/>
      <c r="D70" s="187"/>
      <c r="E70" s="187"/>
      <c r="F70" s="187"/>
      <c r="G70" s="21"/>
      <c r="H70" s="21"/>
      <c r="I70" s="21"/>
      <c r="J70" s="21"/>
      <c r="K70" s="1"/>
      <c r="L70" s="187" t="s">
        <v>56</v>
      </c>
      <c r="M70" s="187"/>
      <c r="N70" s="187"/>
      <c r="O70" s="187"/>
      <c r="P70" s="187"/>
      <c r="Q70" s="187"/>
      <c r="R70" s="187"/>
      <c r="S70" s="187"/>
      <c r="T70" s="187"/>
      <c r="U70" s="187"/>
      <c r="V70" s="187"/>
    </row>
    <row r="71" spans="1:23" ht="33" x14ac:dyDescent="0.25">
      <c r="A71" s="24" t="s">
        <v>1</v>
      </c>
      <c r="B71" s="25" t="s">
        <v>32</v>
      </c>
      <c r="C71" s="25" t="s">
        <v>57</v>
      </c>
      <c r="D71" s="25" t="s">
        <v>58</v>
      </c>
      <c r="E71" s="25" t="s">
        <v>59</v>
      </c>
      <c r="F71" s="26" t="s">
        <v>60</v>
      </c>
      <c r="G71" s="21"/>
      <c r="H71" s="21"/>
      <c r="I71" s="21"/>
      <c r="J71" s="21"/>
      <c r="K71" s="1"/>
      <c r="L71" s="24" t="s">
        <v>1</v>
      </c>
      <c r="M71" s="25" t="s">
        <v>61</v>
      </c>
      <c r="N71" s="25" t="s">
        <v>62</v>
      </c>
      <c r="O71" s="25" t="s">
        <v>63</v>
      </c>
      <c r="P71" s="25" t="s">
        <v>64</v>
      </c>
      <c r="Q71" s="25" t="s">
        <v>65</v>
      </c>
      <c r="R71" s="25" t="s">
        <v>66</v>
      </c>
      <c r="S71" s="25" t="s">
        <v>67</v>
      </c>
      <c r="T71" s="25" t="s">
        <v>68</v>
      </c>
      <c r="U71" s="25" t="s">
        <v>69</v>
      </c>
      <c r="V71" s="26" t="s">
        <v>18</v>
      </c>
      <c r="W71" s="1"/>
    </row>
    <row r="72" spans="1:23" ht="16.5" x14ac:dyDescent="0.25">
      <c r="A72" s="28" t="s">
        <v>4</v>
      </c>
      <c r="B72" s="80">
        <v>143</v>
      </c>
      <c r="C72" s="80">
        <v>10</v>
      </c>
      <c r="D72" s="80">
        <v>56</v>
      </c>
      <c r="E72" s="80">
        <v>53</v>
      </c>
      <c r="F72" s="31">
        <v>24</v>
      </c>
      <c r="G72" s="21"/>
      <c r="H72" s="21"/>
      <c r="I72" s="21"/>
      <c r="J72" s="21"/>
      <c r="K72" s="1"/>
      <c r="L72" s="28" t="s">
        <v>4</v>
      </c>
      <c r="M72" s="80">
        <v>53</v>
      </c>
      <c r="N72" s="80">
        <v>4</v>
      </c>
      <c r="O72" s="80">
        <v>45</v>
      </c>
      <c r="P72" s="80">
        <v>64</v>
      </c>
      <c r="Q72" s="80">
        <v>5</v>
      </c>
      <c r="R72" s="80">
        <v>23</v>
      </c>
      <c r="S72" s="80">
        <v>12</v>
      </c>
      <c r="T72" s="80">
        <v>4</v>
      </c>
      <c r="U72" s="80">
        <v>8</v>
      </c>
      <c r="V72" s="31">
        <v>1</v>
      </c>
      <c r="W72" s="1"/>
    </row>
    <row r="73" spans="1:23" ht="16.5" x14ac:dyDescent="0.25">
      <c r="A73" s="32" t="s">
        <v>5</v>
      </c>
      <c r="B73" s="81">
        <v>126</v>
      </c>
      <c r="C73" s="81">
        <v>8</v>
      </c>
      <c r="D73" s="81">
        <v>59</v>
      </c>
      <c r="E73" s="81">
        <v>47</v>
      </c>
      <c r="F73" s="35">
        <v>12</v>
      </c>
      <c r="G73" s="21"/>
      <c r="H73" s="21"/>
      <c r="I73" s="21"/>
      <c r="J73" s="21"/>
      <c r="K73" s="1"/>
      <c r="L73" s="32" t="s">
        <v>5</v>
      </c>
      <c r="M73" s="81">
        <v>47</v>
      </c>
      <c r="N73" s="81">
        <v>5</v>
      </c>
      <c r="O73" s="81">
        <v>36</v>
      </c>
      <c r="P73" s="81">
        <v>55</v>
      </c>
      <c r="Q73" s="81">
        <v>7</v>
      </c>
      <c r="R73" s="81">
        <v>17</v>
      </c>
      <c r="S73" s="81">
        <v>15</v>
      </c>
      <c r="T73" s="81">
        <v>8</v>
      </c>
      <c r="U73" s="81">
        <v>14</v>
      </c>
      <c r="V73" s="35">
        <v>2</v>
      </c>
      <c r="W73" s="1"/>
    </row>
    <row r="74" spans="1:23" ht="16.5" x14ac:dyDescent="0.25">
      <c r="A74" s="32" t="s">
        <v>6</v>
      </c>
      <c r="B74" s="81">
        <v>227</v>
      </c>
      <c r="C74" s="81">
        <v>10</v>
      </c>
      <c r="D74" s="81">
        <v>104</v>
      </c>
      <c r="E74" s="81">
        <v>70</v>
      </c>
      <c r="F74" s="35">
        <v>43</v>
      </c>
      <c r="G74" s="21"/>
      <c r="H74" s="21"/>
      <c r="I74" s="21"/>
      <c r="J74" s="21"/>
      <c r="K74" s="1"/>
      <c r="L74" s="32" t="s">
        <v>6</v>
      </c>
      <c r="M74" s="81">
        <v>82</v>
      </c>
      <c r="N74" s="81">
        <v>9</v>
      </c>
      <c r="O74" s="81">
        <v>65</v>
      </c>
      <c r="P74" s="81">
        <v>77</v>
      </c>
      <c r="Q74" s="81">
        <v>12</v>
      </c>
      <c r="R74" s="81">
        <v>32</v>
      </c>
      <c r="S74" s="81">
        <v>34</v>
      </c>
      <c r="T74" s="81">
        <v>30</v>
      </c>
      <c r="U74" s="81">
        <v>5</v>
      </c>
      <c r="V74" s="35">
        <v>12</v>
      </c>
      <c r="W74" s="1"/>
    </row>
    <row r="75" spans="1:23" ht="16.5" x14ac:dyDescent="0.25">
      <c r="A75" s="32" t="s">
        <v>7</v>
      </c>
      <c r="B75" s="81">
        <v>161</v>
      </c>
      <c r="C75" s="81">
        <v>14</v>
      </c>
      <c r="D75" s="81">
        <v>66</v>
      </c>
      <c r="E75" s="81">
        <v>56</v>
      </c>
      <c r="F75" s="35">
        <v>25</v>
      </c>
      <c r="G75" s="21"/>
      <c r="H75" s="21"/>
      <c r="I75" s="21"/>
      <c r="J75" s="21"/>
      <c r="K75" s="1"/>
      <c r="L75" s="32" t="s">
        <v>7</v>
      </c>
      <c r="M75" s="81">
        <v>51</v>
      </c>
      <c r="N75" s="81">
        <v>14</v>
      </c>
      <c r="O75" s="81">
        <v>51</v>
      </c>
      <c r="P75" s="81">
        <v>65</v>
      </c>
      <c r="Q75" s="81">
        <v>5</v>
      </c>
      <c r="R75" s="81">
        <v>26</v>
      </c>
      <c r="S75" s="81">
        <v>20</v>
      </c>
      <c r="T75" s="81">
        <v>19</v>
      </c>
      <c r="U75" s="81">
        <v>6</v>
      </c>
      <c r="V75" s="35">
        <v>17</v>
      </c>
      <c r="W75" s="1"/>
    </row>
    <row r="76" spans="1:23" ht="16.5" x14ac:dyDescent="0.25">
      <c r="A76" s="32" t="s">
        <v>8</v>
      </c>
      <c r="B76" s="81">
        <v>148</v>
      </c>
      <c r="C76" s="81">
        <v>12</v>
      </c>
      <c r="D76" s="81">
        <v>76</v>
      </c>
      <c r="E76" s="81">
        <v>39</v>
      </c>
      <c r="F76" s="35">
        <v>21</v>
      </c>
      <c r="G76" s="21"/>
      <c r="H76" s="21"/>
      <c r="I76" s="21"/>
      <c r="J76" s="21"/>
      <c r="K76" s="1"/>
      <c r="L76" s="32" t="s">
        <v>8</v>
      </c>
      <c r="M76" s="81">
        <v>46</v>
      </c>
      <c r="N76" s="81">
        <v>9</v>
      </c>
      <c r="O76" s="81">
        <v>35</v>
      </c>
      <c r="P76" s="81">
        <v>58</v>
      </c>
      <c r="Q76" s="81">
        <v>5</v>
      </c>
      <c r="R76" s="81">
        <v>35</v>
      </c>
      <c r="S76" s="81">
        <v>26</v>
      </c>
      <c r="T76" s="81">
        <v>15</v>
      </c>
      <c r="U76" s="81">
        <v>16</v>
      </c>
      <c r="V76" s="35">
        <v>10</v>
      </c>
      <c r="W76" s="1"/>
    </row>
    <row r="77" spans="1:23" ht="16.5" x14ac:dyDescent="0.25">
      <c r="A77" s="32" t="s">
        <v>9</v>
      </c>
      <c r="B77" s="81">
        <v>160</v>
      </c>
      <c r="C77" s="81">
        <v>3</v>
      </c>
      <c r="D77" s="81">
        <v>55</v>
      </c>
      <c r="E77" s="81">
        <v>74</v>
      </c>
      <c r="F77" s="35">
        <v>28</v>
      </c>
      <c r="G77" s="21"/>
      <c r="H77" s="21"/>
      <c r="I77" s="21"/>
      <c r="J77" s="21"/>
      <c r="K77" s="1"/>
      <c r="L77" s="32" t="s">
        <v>9</v>
      </c>
      <c r="M77" s="81">
        <v>51</v>
      </c>
      <c r="N77" s="81">
        <v>8</v>
      </c>
      <c r="O77" s="81">
        <v>54</v>
      </c>
      <c r="P77" s="81">
        <v>60</v>
      </c>
      <c r="Q77" s="81">
        <v>7</v>
      </c>
      <c r="R77" s="81">
        <v>24</v>
      </c>
      <c r="S77" s="81">
        <v>14</v>
      </c>
      <c r="T77" s="81">
        <v>21</v>
      </c>
      <c r="U77" s="81">
        <v>6</v>
      </c>
      <c r="V77" s="35">
        <v>18</v>
      </c>
      <c r="W77" s="1"/>
    </row>
    <row r="78" spans="1:23" ht="16.5" x14ac:dyDescent="0.25">
      <c r="A78" s="32" t="s">
        <v>10</v>
      </c>
      <c r="B78" s="81">
        <v>168</v>
      </c>
      <c r="C78" s="81">
        <v>2</v>
      </c>
      <c r="D78" s="81">
        <v>77</v>
      </c>
      <c r="E78" s="81">
        <v>69</v>
      </c>
      <c r="F78" s="35">
        <v>20</v>
      </c>
      <c r="G78" s="21"/>
      <c r="H78" s="21"/>
      <c r="I78" s="21"/>
      <c r="J78" s="21"/>
      <c r="K78" s="1"/>
      <c r="L78" s="32" t="s">
        <v>10</v>
      </c>
      <c r="M78" s="81">
        <v>46</v>
      </c>
      <c r="N78" s="81">
        <v>17</v>
      </c>
      <c r="O78" s="81">
        <v>55</v>
      </c>
      <c r="P78" s="81">
        <v>67</v>
      </c>
      <c r="Q78" s="81">
        <v>11</v>
      </c>
      <c r="R78" s="81">
        <v>25</v>
      </c>
      <c r="S78" s="81">
        <v>10</v>
      </c>
      <c r="T78" s="81">
        <v>15</v>
      </c>
      <c r="U78" s="81">
        <v>3</v>
      </c>
      <c r="V78" s="35">
        <v>9</v>
      </c>
      <c r="W78" s="1"/>
    </row>
    <row r="79" spans="1:23" ht="16.5" x14ac:dyDescent="0.25">
      <c r="A79" s="32" t="s">
        <v>11</v>
      </c>
      <c r="B79" s="81">
        <v>187</v>
      </c>
      <c r="C79" s="81">
        <v>3</v>
      </c>
      <c r="D79" s="81">
        <v>77</v>
      </c>
      <c r="E79" s="81">
        <v>77</v>
      </c>
      <c r="F79" s="35">
        <v>30</v>
      </c>
      <c r="G79" s="21"/>
      <c r="H79" s="21"/>
      <c r="I79" s="21"/>
      <c r="J79" s="21"/>
      <c r="K79" s="1"/>
      <c r="L79" s="32" t="s">
        <v>11</v>
      </c>
      <c r="M79" s="81">
        <v>52</v>
      </c>
      <c r="N79" s="81">
        <v>10</v>
      </c>
      <c r="O79" s="81">
        <v>56</v>
      </c>
      <c r="P79" s="81">
        <v>79</v>
      </c>
      <c r="Q79" s="81">
        <v>7</v>
      </c>
      <c r="R79" s="81">
        <v>17</v>
      </c>
      <c r="S79" s="81">
        <v>10</v>
      </c>
      <c r="T79" s="81">
        <v>33</v>
      </c>
      <c r="U79" s="81">
        <v>2</v>
      </c>
      <c r="V79" s="35">
        <v>9</v>
      </c>
      <c r="W79" s="1"/>
    </row>
    <row r="80" spans="1:23" ht="16.5" x14ac:dyDescent="0.25">
      <c r="A80" s="32" t="s">
        <v>12</v>
      </c>
      <c r="B80" s="81">
        <v>186</v>
      </c>
      <c r="C80" s="81">
        <v>6</v>
      </c>
      <c r="D80" s="81">
        <v>74</v>
      </c>
      <c r="E80" s="81">
        <v>70</v>
      </c>
      <c r="F80" s="35">
        <v>36</v>
      </c>
      <c r="G80" s="21"/>
      <c r="H80" s="21"/>
      <c r="I80" s="21"/>
      <c r="J80" s="21"/>
      <c r="K80" s="1"/>
      <c r="L80" s="32" t="s">
        <v>12</v>
      </c>
      <c r="M80" s="81">
        <v>50</v>
      </c>
      <c r="N80" s="81">
        <v>10</v>
      </c>
      <c r="O80" s="81">
        <v>63</v>
      </c>
      <c r="P80" s="81">
        <v>77</v>
      </c>
      <c r="Q80" s="81">
        <v>8</v>
      </c>
      <c r="R80" s="81">
        <v>16</v>
      </c>
      <c r="S80" s="81">
        <v>16</v>
      </c>
      <c r="T80" s="81">
        <v>18</v>
      </c>
      <c r="U80" s="81">
        <v>7</v>
      </c>
      <c r="V80" s="35">
        <v>12</v>
      </c>
      <c r="W80" s="1"/>
    </row>
    <row r="81" spans="1:23" ht="16.5" x14ac:dyDescent="0.25">
      <c r="A81" s="32" t="s">
        <v>13</v>
      </c>
      <c r="B81" s="81">
        <v>241</v>
      </c>
      <c r="C81" s="81">
        <v>6</v>
      </c>
      <c r="D81" s="81">
        <v>89</v>
      </c>
      <c r="E81" s="81">
        <v>91</v>
      </c>
      <c r="F81" s="35">
        <v>55</v>
      </c>
      <c r="G81" s="21"/>
      <c r="H81" s="21"/>
      <c r="I81" s="21"/>
      <c r="J81" s="21"/>
      <c r="K81" s="1"/>
      <c r="L81" s="32" t="s">
        <v>13</v>
      </c>
      <c r="M81" s="81">
        <v>103</v>
      </c>
      <c r="N81" s="81">
        <v>36</v>
      </c>
      <c r="O81" s="81">
        <v>67</v>
      </c>
      <c r="P81" s="81">
        <v>103</v>
      </c>
      <c r="Q81" s="81">
        <v>8</v>
      </c>
      <c r="R81" s="81">
        <v>12</v>
      </c>
      <c r="S81" s="81">
        <v>15</v>
      </c>
      <c r="T81" s="81">
        <v>17</v>
      </c>
      <c r="U81" s="81">
        <v>17</v>
      </c>
      <c r="V81" s="35">
        <v>7</v>
      </c>
      <c r="W81" s="1"/>
    </row>
    <row r="82" spans="1:23" ht="16.5" x14ac:dyDescent="0.25">
      <c r="A82" s="32" t="s">
        <v>14</v>
      </c>
      <c r="B82" s="81">
        <v>175</v>
      </c>
      <c r="C82" s="81">
        <v>7</v>
      </c>
      <c r="D82" s="81">
        <v>68</v>
      </c>
      <c r="E82" s="81">
        <v>68</v>
      </c>
      <c r="F82" s="35">
        <v>32</v>
      </c>
      <c r="G82" s="21"/>
      <c r="H82" s="21"/>
      <c r="I82" s="21"/>
      <c r="J82" s="21"/>
      <c r="K82" s="1"/>
      <c r="L82" s="32" t="s">
        <v>14</v>
      </c>
      <c r="M82" s="81">
        <v>58</v>
      </c>
      <c r="N82" s="81">
        <v>18</v>
      </c>
      <c r="O82" s="81">
        <v>57</v>
      </c>
      <c r="P82" s="81">
        <v>75</v>
      </c>
      <c r="Q82" s="81">
        <v>6</v>
      </c>
      <c r="R82" s="81">
        <v>15</v>
      </c>
      <c r="S82" s="81">
        <v>22</v>
      </c>
      <c r="T82" s="81">
        <v>6</v>
      </c>
      <c r="U82" s="81">
        <v>9</v>
      </c>
      <c r="V82" s="35">
        <v>6</v>
      </c>
      <c r="W82" s="1"/>
    </row>
    <row r="83" spans="1:23" ht="16.5" x14ac:dyDescent="0.25">
      <c r="A83" s="36" t="s">
        <v>15</v>
      </c>
      <c r="B83" s="82">
        <v>196</v>
      </c>
      <c r="C83" s="82">
        <v>11</v>
      </c>
      <c r="D83" s="82">
        <v>70</v>
      </c>
      <c r="E83" s="82">
        <v>64</v>
      </c>
      <c r="F83" s="39">
        <v>51</v>
      </c>
      <c r="G83" s="21"/>
      <c r="H83" s="21"/>
      <c r="I83" s="21"/>
      <c r="J83" s="21"/>
      <c r="K83" s="1"/>
      <c r="L83" s="36" t="s">
        <v>15</v>
      </c>
      <c r="M83" s="82">
        <v>50</v>
      </c>
      <c r="N83" s="82">
        <v>19</v>
      </c>
      <c r="O83" s="82">
        <v>72</v>
      </c>
      <c r="P83" s="82">
        <v>82</v>
      </c>
      <c r="Q83" s="82">
        <v>13</v>
      </c>
      <c r="R83" s="82">
        <v>26</v>
      </c>
      <c r="S83" s="82">
        <v>20</v>
      </c>
      <c r="T83" s="82">
        <v>21</v>
      </c>
      <c r="U83" s="82">
        <v>3</v>
      </c>
      <c r="V83" s="39">
        <v>15</v>
      </c>
      <c r="W83" s="1"/>
    </row>
    <row r="84" spans="1:23" ht="16.5" x14ac:dyDescent="0.25">
      <c r="A84" s="83" t="s">
        <v>2</v>
      </c>
      <c r="B84" s="84">
        <f>SUM(C84:F84)</f>
        <v>2118</v>
      </c>
      <c r="C84" s="84">
        <f>SUM(C72:C83)</f>
        <v>92</v>
      </c>
      <c r="D84" s="84">
        <f>SUM(D72:D83)</f>
        <v>871</v>
      </c>
      <c r="E84" s="84">
        <f>SUM(E72:E83)</f>
        <v>778</v>
      </c>
      <c r="F84" s="85">
        <f>SUM(F72:F83)</f>
        <v>377</v>
      </c>
      <c r="G84" s="21"/>
      <c r="H84" s="21"/>
      <c r="I84" s="21"/>
      <c r="J84" s="21"/>
      <c r="K84" s="1"/>
      <c r="L84" s="86" t="s">
        <v>2</v>
      </c>
      <c r="M84" s="87">
        <f t="shared" ref="M84:V84" si="1">SUM(M72:M83)</f>
        <v>689</v>
      </c>
      <c r="N84" s="87">
        <f t="shared" si="1"/>
        <v>159</v>
      </c>
      <c r="O84" s="87">
        <f t="shared" si="1"/>
        <v>656</v>
      </c>
      <c r="P84" s="87">
        <f t="shared" si="1"/>
        <v>862</v>
      </c>
      <c r="Q84" s="87">
        <f t="shared" si="1"/>
        <v>94</v>
      </c>
      <c r="R84" s="87">
        <f t="shared" si="1"/>
        <v>268</v>
      </c>
      <c r="S84" s="87">
        <f t="shared" si="1"/>
        <v>214</v>
      </c>
      <c r="T84" s="87">
        <f t="shared" si="1"/>
        <v>207</v>
      </c>
      <c r="U84" s="87">
        <f t="shared" si="1"/>
        <v>96</v>
      </c>
      <c r="V84" s="88">
        <f t="shared" si="1"/>
        <v>118</v>
      </c>
      <c r="W84" s="1"/>
    </row>
    <row r="85" spans="1:23" ht="16.5" x14ac:dyDescent="0.25">
      <c r="A85" s="89" t="s">
        <v>17</v>
      </c>
      <c r="B85" s="90">
        <f>SUM(C85:F85)</f>
        <v>0.99656279508970735</v>
      </c>
      <c r="C85" s="90">
        <v>0.04</v>
      </c>
      <c r="D85" s="90">
        <f>+D84/B84</f>
        <v>0.4112370160528801</v>
      </c>
      <c r="E85" s="90">
        <f>+E84/B84</f>
        <v>0.36732766761095376</v>
      </c>
      <c r="F85" s="90">
        <f>+F84/B84</f>
        <v>0.17799811142587346</v>
      </c>
      <c r="G85" s="21"/>
      <c r="H85" s="21"/>
      <c r="I85" s="21"/>
      <c r="J85" s="21"/>
      <c r="K85" s="1"/>
      <c r="L85" s="91" t="s">
        <v>17</v>
      </c>
      <c r="M85" s="92">
        <f t="shared" ref="M85:V85" si="2">+M84/$B$44</f>
        <v>0.32530689329556184</v>
      </c>
      <c r="N85" s="92">
        <f t="shared" si="2"/>
        <v>7.5070821529745049E-2</v>
      </c>
      <c r="O85" s="92">
        <f t="shared" si="2"/>
        <v>0.30972615675165249</v>
      </c>
      <c r="P85" s="92">
        <f t="shared" si="2"/>
        <v>0.40698772426817753</v>
      </c>
      <c r="Q85" s="92">
        <f t="shared" si="2"/>
        <v>4.4381491973559964E-2</v>
      </c>
      <c r="R85" s="92">
        <f t="shared" si="2"/>
        <v>0.12653446647780925</v>
      </c>
      <c r="S85" s="92">
        <f t="shared" si="2"/>
        <v>0.10103871576959396</v>
      </c>
      <c r="T85" s="92">
        <f t="shared" si="2"/>
        <v>9.7733711048158645E-2</v>
      </c>
      <c r="U85" s="92">
        <f t="shared" si="2"/>
        <v>4.5325779036827198E-2</v>
      </c>
      <c r="V85" s="92">
        <f t="shared" si="2"/>
        <v>5.5712936732766762E-2</v>
      </c>
      <c r="W85" s="1"/>
    </row>
    <row r="86" spans="1:23" s="1" customFormat="1" x14ac:dyDescent="0.25">
      <c r="L86" s="93" t="s">
        <v>70</v>
      </c>
    </row>
    <row r="87" spans="1:23" ht="6.6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1"/>
      <c r="L87" s="21"/>
      <c r="M87" s="21"/>
      <c r="N87" s="21"/>
      <c r="O87" s="21"/>
      <c r="P87" s="21"/>
      <c r="Q87" s="21"/>
      <c r="R87" s="21"/>
      <c r="S87" s="21"/>
      <c r="T87" s="21"/>
      <c r="U87" s="1"/>
    </row>
    <row r="88" spans="1:23" ht="19.5" x14ac:dyDescent="0.25">
      <c r="A88" s="206" t="s">
        <v>71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</row>
    <row r="89" spans="1:23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"/>
    </row>
    <row r="90" spans="1:23" x14ac:dyDescent="0.25">
      <c r="A90" s="161" t="s">
        <v>72</v>
      </c>
      <c r="B90" s="161"/>
      <c r="C90" s="161"/>
      <c r="D90" s="161"/>
      <c r="E90" s="161"/>
      <c r="F90" s="161"/>
      <c r="G90" s="161"/>
      <c r="H90" s="161"/>
      <c r="I90" s="21"/>
      <c r="J90" s="21"/>
      <c r="K90" s="21"/>
      <c r="L90" s="21"/>
      <c r="M90" s="21"/>
      <c r="N90" s="21"/>
      <c r="O90" s="21"/>
      <c r="P90" s="21"/>
      <c r="Q90" s="185" t="s">
        <v>73</v>
      </c>
      <c r="R90" s="185"/>
      <c r="S90" s="185"/>
      <c r="T90" s="185"/>
      <c r="U90" s="185"/>
      <c r="V90" s="185"/>
    </row>
    <row r="91" spans="1:23" ht="36" customHeight="1" x14ac:dyDescent="0.25">
      <c r="A91" s="186" t="s">
        <v>74</v>
      </c>
      <c r="B91" s="186"/>
      <c r="C91" s="186"/>
      <c r="D91" s="186"/>
      <c r="E91" s="186"/>
      <c r="F91" s="186"/>
      <c r="G91" s="186"/>
      <c r="H91" s="186"/>
      <c r="I91" s="21"/>
      <c r="J91" s="21"/>
      <c r="K91" s="21"/>
      <c r="L91" s="21"/>
      <c r="M91" s="21"/>
      <c r="N91" s="21"/>
      <c r="O91" s="21"/>
      <c r="P91" s="21"/>
      <c r="Q91" s="187" t="s">
        <v>75</v>
      </c>
      <c r="R91" s="187"/>
      <c r="S91" s="187"/>
      <c r="T91" s="187"/>
      <c r="U91" s="187"/>
      <c r="V91" s="94"/>
    </row>
    <row r="92" spans="1:23" ht="14.45" customHeight="1" x14ac:dyDescent="0.25">
      <c r="A92" s="188" t="s">
        <v>0</v>
      </c>
      <c r="B92" s="191" t="s">
        <v>32</v>
      </c>
      <c r="C92" s="191" t="s">
        <v>76</v>
      </c>
      <c r="D92" s="191"/>
      <c r="E92" s="191" t="s">
        <v>77</v>
      </c>
      <c r="F92" s="191"/>
      <c r="G92" s="191" t="s">
        <v>78</v>
      </c>
      <c r="H92" s="194"/>
      <c r="I92" s="21"/>
      <c r="J92" s="21"/>
      <c r="K92" s="21"/>
      <c r="L92" s="21"/>
      <c r="M92" s="21"/>
      <c r="N92" s="21"/>
      <c r="O92" s="21"/>
      <c r="P92" s="21"/>
      <c r="Q92" s="196" t="s">
        <v>1</v>
      </c>
      <c r="R92" s="199" t="s">
        <v>32</v>
      </c>
      <c r="S92" s="199" t="s">
        <v>79</v>
      </c>
      <c r="T92" s="199" t="s">
        <v>80</v>
      </c>
      <c r="U92" s="202" t="s">
        <v>81</v>
      </c>
    </row>
    <row r="93" spans="1:23" x14ac:dyDescent="0.25">
      <c r="A93" s="189"/>
      <c r="B93" s="192"/>
      <c r="C93" s="192"/>
      <c r="D93" s="192"/>
      <c r="E93" s="192"/>
      <c r="F93" s="192"/>
      <c r="G93" s="192"/>
      <c r="H93" s="195"/>
      <c r="I93" s="21"/>
      <c r="J93" s="21"/>
      <c r="K93" s="21" t="s">
        <v>82</v>
      </c>
      <c r="L93" s="95">
        <f>SUM(C107:D107)</f>
        <v>1222</v>
      </c>
      <c r="M93" s="21">
        <f>L93/$M$44</f>
        <v>0.57695939565627952</v>
      </c>
      <c r="N93" s="21"/>
      <c r="O93" s="21"/>
      <c r="P93" s="21"/>
      <c r="Q93" s="197"/>
      <c r="R93" s="200"/>
      <c r="S93" s="200"/>
      <c r="T93" s="200"/>
      <c r="U93" s="203"/>
    </row>
    <row r="94" spans="1:23" ht="16.5" x14ac:dyDescent="0.25">
      <c r="A94" s="190"/>
      <c r="B94" s="193"/>
      <c r="C94" s="96" t="s">
        <v>36</v>
      </c>
      <c r="D94" s="96" t="s">
        <v>3</v>
      </c>
      <c r="E94" s="96" t="s">
        <v>36</v>
      </c>
      <c r="F94" s="96" t="s">
        <v>3</v>
      </c>
      <c r="G94" s="96" t="s">
        <v>36</v>
      </c>
      <c r="H94" s="97" t="s">
        <v>3</v>
      </c>
      <c r="I94" s="21"/>
      <c r="J94" s="21"/>
      <c r="K94" s="21" t="s">
        <v>83</v>
      </c>
      <c r="L94" s="95">
        <f>SUM(E107:F107)</f>
        <v>613</v>
      </c>
      <c r="M94" s="21">
        <f>L94/$M$44</f>
        <v>0.28942398489140697</v>
      </c>
      <c r="N94" s="21"/>
      <c r="O94" s="21"/>
      <c r="P94" s="21"/>
      <c r="Q94" s="198"/>
      <c r="R94" s="201"/>
      <c r="S94" s="201"/>
      <c r="T94" s="201"/>
      <c r="U94" s="204"/>
    </row>
    <row r="95" spans="1:23" ht="16.5" x14ac:dyDescent="0.25">
      <c r="A95" s="28" t="s">
        <v>4</v>
      </c>
      <c r="B95" s="98">
        <v>143</v>
      </c>
      <c r="C95" s="99">
        <v>4</v>
      </c>
      <c r="D95" s="99">
        <v>82</v>
      </c>
      <c r="E95" s="99">
        <v>12</v>
      </c>
      <c r="F95" s="99">
        <v>30</v>
      </c>
      <c r="G95" s="99">
        <v>0</v>
      </c>
      <c r="H95" s="99">
        <v>15</v>
      </c>
      <c r="I95" s="21"/>
      <c r="J95" s="21"/>
      <c r="K95" s="21" t="s">
        <v>84</v>
      </c>
      <c r="L95" s="95">
        <f>SUM(G107:H107)</f>
        <v>283</v>
      </c>
      <c r="M95" s="21">
        <f>L95/$M$44</f>
        <v>0.13361661945231351</v>
      </c>
      <c r="N95" s="21"/>
      <c r="O95" s="21"/>
      <c r="P95" s="21"/>
      <c r="Q95" s="28" t="s">
        <v>4</v>
      </c>
      <c r="R95" s="100">
        <v>143</v>
      </c>
      <c r="S95" s="80">
        <v>51</v>
      </c>
      <c r="T95" s="80">
        <v>89</v>
      </c>
      <c r="U95" s="31">
        <v>3</v>
      </c>
    </row>
    <row r="96" spans="1:23" ht="16.5" x14ac:dyDescent="0.25">
      <c r="A96" s="32" t="s">
        <v>5</v>
      </c>
      <c r="B96" s="101">
        <v>126</v>
      </c>
      <c r="C96" s="99">
        <v>5</v>
      </c>
      <c r="D96" s="99">
        <v>83</v>
      </c>
      <c r="E96" s="99">
        <v>8</v>
      </c>
      <c r="F96" s="99">
        <v>22</v>
      </c>
      <c r="G96" s="99">
        <v>0</v>
      </c>
      <c r="H96" s="99">
        <v>8</v>
      </c>
      <c r="I96" s="21"/>
      <c r="J96" s="21"/>
      <c r="K96" s="21"/>
      <c r="L96" s="21"/>
      <c r="M96" s="21"/>
      <c r="N96" s="21"/>
      <c r="O96" s="21"/>
      <c r="P96" s="21"/>
      <c r="Q96" s="32" t="s">
        <v>5</v>
      </c>
      <c r="R96" s="102">
        <v>126</v>
      </c>
      <c r="S96" s="81">
        <v>62</v>
      </c>
      <c r="T96" s="81">
        <v>60</v>
      </c>
      <c r="U96" s="35">
        <v>4</v>
      </c>
    </row>
    <row r="97" spans="1:37" ht="16.5" x14ac:dyDescent="0.25">
      <c r="A97" s="32" t="s">
        <v>6</v>
      </c>
      <c r="B97" s="101">
        <v>227</v>
      </c>
      <c r="C97" s="99">
        <v>4</v>
      </c>
      <c r="D97" s="99">
        <v>115</v>
      </c>
      <c r="E97" s="99">
        <v>19</v>
      </c>
      <c r="F97" s="99">
        <v>58</v>
      </c>
      <c r="G97" s="99">
        <v>0</v>
      </c>
      <c r="H97" s="99">
        <v>31</v>
      </c>
      <c r="I97" s="21"/>
      <c r="J97" s="21"/>
      <c r="K97" s="21"/>
      <c r="L97" s="21"/>
      <c r="M97" s="21"/>
      <c r="N97" s="21"/>
      <c r="O97" s="21"/>
      <c r="P97" s="21"/>
      <c r="Q97" s="32" t="s">
        <v>6</v>
      </c>
      <c r="R97" s="102">
        <v>227</v>
      </c>
      <c r="S97" s="81">
        <v>100</v>
      </c>
      <c r="T97" s="81">
        <v>118</v>
      </c>
      <c r="U97" s="35">
        <v>9</v>
      </c>
    </row>
    <row r="98" spans="1:37" ht="16.5" x14ac:dyDescent="0.25">
      <c r="A98" s="32" t="s">
        <v>7</v>
      </c>
      <c r="B98" s="101">
        <v>161</v>
      </c>
      <c r="C98" s="99">
        <v>2</v>
      </c>
      <c r="D98" s="99">
        <v>94</v>
      </c>
      <c r="E98" s="99">
        <v>20</v>
      </c>
      <c r="F98" s="99">
        <v>20</v>
      </c>
      <c r="G98" s="99">
        <v>0</v>
      </c>
      <c r="H98" s="99">
        <v>25</v>
      </c>
      <c r="I98" s="21"/>
      <c r="J98" s="21"/>
      <c r="K98" s="21"/>
      <c r="L98" s="21"/>
      <c r="M98" s="21"/>
      <c r="N98" s="21"/>
      <c r="O98" s="21"/>
      <c r="P98" s="21"/>
      <c r="Q98" s="32" t="s">
        <v>7</v>
      </c>
      <c r="R98" s="102">
        <v>161</v>
      </c>
      <c r="S98" s="81">
        <v>78</v>
      </c>
      <c r="T98" s="81">
        <v>77</v>
      </c>
      <c r="U98" s="35">
        <v>6</v>
      </c>
    </row>
    <row r="99" spans="1:37" ht="16.5" x14ac:dyDescent="0.25">
      <c r="A99" s="32" t="s">
        <v>8</v>
      </c>
      <c r="B99" s="101">
        <v>148</v>
      </c>
      <c r="C99" s="99">
        <v>6</v>
      </c>
      <c r="D99" s="99">
        <v>89</v>
      </c>
      <c r="E99" s="99">
        <v>18</v>
      </c>
      <c r="F99" s="99">
        <v>24</v>
      </c>
      <c r="G99" s="99">
        <v>0</v>
      </c>
      <c r="H99" s="99">
        <v>11</v>
      </c>
      <c r="I99" s="21"/>
      <c r="J99" s="21"/>
      <c r="K99" s="21"/>
      <c r="L99" s="21"/>
      <c r="M99" s="21"/>
      <c r="N99" s="21"/>
      <c r="O99" s="21"/>
      <c r="P99" s="21"/>
      <c r="Q99" s="32" t="s">
        <v>8</v>
      </c>
      <c r="R99" s="102">
        <v>148</v>
      </c>
      <c r="S99" s="81">
        <v>74</v>
      </c>
      <c r="T99" s="81">
        <v>71</v>
      </c>
      <c r="U99" s="35">
        <v>3</v>
      </c>
    </row>
    <row r="100" spans="1:37" ht="16.5" x14ac:dyDescent="0.25">
      <c r="A100" s="32" t="s">
        <v>9</v>
      </c>
      <c r="B100" s="101">
        <v>160</v>
      </c>
      <c r="C100" s="99">
        <v>1</v>
      </c>
      <c r="D100" s="99">
        <v>88</v>
      </c>
      <c r="E100" s="99">
        <v>18</v>
      </c>
      <c r="F100" s="99">
        <v>33</v>
      </c>
      <c r="G100" s="99">
        <v>0</v>
      </c>
      <c r="H100" s="99">
        <v>20</v>
      </c>
      <c r="I100" s="21"/>
      <c r="J100" s="21"/>
      <c r="K100" s="21"/>
      <c r="L100" s="21"/>
      <c r="M100" s="21"/>
      <c r="N100" s="21"/>
      <c r="O100" s="21"/>
      <c r="P100" s="21"/>
      <c r="Q100" s="32" t="s">
        <v>9</v>
      </c>
      <c r="R100" s="102">
        <v>160</v>
      </c>
      <c r="S100" s="81">
        <v>84</v>
      </c>
      <c r="T100" s="81">
        <v>69</v>
      </c>
      <c r="U100" s="35">
        <v>7</v>
      </c>
    </row>
    <row r="101" spans="1:37" ht="16.5" x14ac:dyDescent="0.25">
      <c r="A101" s="32" t="s">
        <v>10</v>
      </c>
      <c r="B101" s="101">
        <v>168</v>
      </c>
      <c r="C101" s="99">
        <v>6</v>
      </c>
      <c r="D101" s="99">
        <v>108</v>
      </c>
      <c r="E101" s="99">
        <v>15</v>
      </c>
      <c r="F101" s="99">
        <v>28</v>
      </c>
      <c r="G101" s="99">
        <v>0</v>
      </c>
      <c r="H101" s="99">
        <v>11</v>
      </c>
      <c r="I101" s="21"/>
      <c r="J101" s="21"/>
      <c r="K101" s="21"/>
      <c r="L101" s="21"/>
      <c r="M101" s="21"/>
      <c r="N101" s="21"/>
      <c r="O101" s="21"/>
      <c r="P101" s="21"/>
      <c r="Q101" s="32" t="s">
        <v>10</v>
      </c>
      <c r="R101" s="102">
        <v>168</v>
      </c>
      <c r="S101" s="81">
        <v>91</v>
      </c>
      <c r="T101" s="81">
        <v>70</v>
      </c>
      <c r="U101" s="35">
        <v>7</v>
      </c>
    </row>
    <row r="102" spans="1:37" ht="16.5" x14ac:dyDescent="0.25">
      <c r="A102" s="32" t="s">
        <v>11</v>
      </c>
      <c r="B102" s="101">
        <v>187</v>
      </c>
      <c r="C102" s="99">
        <v>0</v>
      </c>
      <c r="D102" s="99">
        <v>106</v>
      </c>
      <c r="E102" s="99">
        <v>17</v>
      </c>
      <c r="F102" s="99">
        <v>38</v>
      </c>
      <c r="G102" s="99">
        <v>0</v>
      </c>
      <c r="H102" s="99">
        <v>26</v>
      </c>
      <c r="I102" s="21"/>
      <c r="J102" s="21"/>
      <c r="K102" s="21"/>
      <c r="L102" s="21"/>
      <c r="M102" s="21"/>
      <c r="N102" s="21"/>
      <c r="O102" s="21"/>
      <c r="P102" s="21"/>
      <c r="Q102" s="32" t="s">
        <v>11</v>
      </c>
      <c r="R102" s="102">
        <v>187</v>
      </c>
      <c r="S102" s="81">
        <v>89</v>
      </c>
      <c r="T102" s="81">
        <v>88</v>
      </c>
      <c r="U102" s="35">
        <v>10</v>
      </c>
    </row>
    <row r="103" spans="1:37" ht="16.5" x14ac:dyDescent="0.25">
      <c r="A103" s="32" t="s">
        <v>12</v>
      </c>
      <c r="B103" s="101">
        <v>186</v>
      </c>
      <c r="C103" s="99">
        <v>4</v>
      </c>
      <c r="D103" s="99">
        <v>107</v>
      </c>
      <c r="E103" s="99">
        <v>18</v>
      </c>
      <c r="F103" s="99">
        <v>33</v>
      </c>
      <c r="G103" s="99">
        <v>0</v>
      </c>
      <c r="H103" s="99">
        <v>24</v>
      </c>
      <c r="I103" s="21"/>
      <c r="J103" s="21"/>
      <c r="K103" s="21"/>
      <c r="L103" s="21"/>
      <c r="M103" s="21"/>
      <c r="N103" s="21"/>
      <c r="O103" s="21"/>
      <c r="P103" s="21"/>
      <c r="Q103" s="32" t="s">
        <v>12</v>
      </c>
      <c r="R103" s="102">
        <v>186</v>
      </c>
      <c r="S103" s="81">
        <v>89</v>
      </c>
      <c r="T103" s="81">
        <v>89</v>
      </c>
      <c r="U103" s="35">
        <v>8</v>
      </c>
    </row>
    <row r="104" spans="1:37" ht="16.5" x14ac:dyDescent="0.25">
      <c r="A104" s="32" t="s">
        <v>13</v>
      </c>
      <c r="B104" s="101">
        <v>241</v>
      </c>
      <c r="C104" s="99">
        <v>8</v>
      </c>
      <c r="D104" s="99">
        <v>117</v>
      </c>
      <c r="E104" s="99">
        <v>23</v>
      </c>
      <c r="F104" s="99">
        <v>52</v>
      </c>
      <c r="G104" s="99">
        <v>0</v>
      </c>
      <c r="H104" s="99">
        <v>41</v>
      </c>
      <c r="I104" s="21"/>
      <c r="J104" s="21"/>
      <c r="K104" s="21"/>
      <c r="L104" s="21"/>
      <c r="M104" s="21"/>
      <c r="N104" s="21"/>
      <c r="O104" s="21"/>
      <c r="P104" s="21"/>
      <c r="Q104" s="32" t="s">
        <v>13</v>
      </c>
      <c r="R104" s="102">
        <v>241</v>
      </c>
      <c r="S104" s="81">
        <v>107</v>
      </c>
      <c r="T104" s="81">
        <v>127</v>
      </c>
      <c r="U104" s="35">
        <v>7</v>
      </c>
    </row>
    <row r="105" spans="1:37" ht="16.5" x14ac:dyDescent="0.25">
      <c r="A105" s="32" t="s">
        <v>14</v>
      </c>
      <c r="B105" s="101">
        <v>175</v>
      </c>
      <c r="C105" s="99">
        <v>2</v>
      </c>
      <c r="D105" s="99">
        <v>91</v>
      </c>
      <c r="E105" s="99">
        <v>16</v>
      </c>
      <c r="F105" s="99">
        <v>38</v>
      </c>
      <c r="G105" s="99">
        <v>0</v>
      </c>
      <c r="H105" s="99">
        <v>28</v>
      </c>
      <c r="I105" s="21"/>
      <c r="J105" s="21"/>
      <c r="K105" s="21"/>
      <c r="L105" s="21"/>
      <c r="M105" s="21"/>
      <c r="N105" s="21"/>
      <c r="O105" s="21"/>
      <c r="P105" s="21"/>
      <c r="Q105" s="32" t="s">
        <v>14</v>
      </c>
      <c r="R105" s="102">
        <v>175</v>
      </c>
      <c r="S105" s="81">
        <v>83</v>
      </c>
      <c r="T105" s="81">
        <v>90</v>
      </c>
      <c r="U105" s="35">
        <v>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6.5" x14ac:dyDescent="0.25">
      <c r="A106" s="36" t="s">
        <v>15</v>
      </c>
      <c r="B106" s="103">
        <v>196</v>
      </c>
      <c r="C106" s="99">
        <v>3</v>
      </c>
      <c r="D106" s="99">
        <v>97</v>
      </c>
      <c r="E106" s="99">
        <v>14</v>
      </c>
      <c r="F106" s="99">
        <v>39</v>
      </c>
      <c r="G106" s="99">
        <v>0</v>
      </c>
      <c r="H106" s="99">
        <v>43</v>
      </c>
      <c r="I106" s="21"/>
      <c r="J106" s="21"/>
      <c r="K106" s="21"/>
      <c r="L106" s="21"/>
      <c r="M106" s="21"/>
      <c r="N106" s="21"/>
      <c r="O106" s="21"/>
      <c r="P106" s="21"/>
      <c r="Q106" s="36" t="s">
        <v>15</v>
      </c>
      <c r="R106" s="104">
        <v>196</v>
      </c>
      <c r="S106" s="82">
        <v>85</v>
      </c>
      <c r="T106" s="82">
        <v>105</v>
      </c>
      <c r="U106" s="39">
        <v>6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6.5" x14ac:dyDescent="0.25">
      <c r="A107" s="105" t="s">
        <v>2</v>
      </c>
      <c r="B107" s="106">
        <f t="shared" ref="B107:H107" si="3">SUM(B95:B106)</f>
        <v>2118</v>
      </c>
      <c r="C107" s="106">
        <f t="shared" si="3"/>
        <v>45</v>
      </c>
      <c r="D107" s="106">
        <f t="shared" si="3"/>
        <v>1177</v>
      </c>
      <c r="E107" s="106">
        <f t="shared" si="3"/>
        <v>198</v>
      </c>
      <c r="F107" s="106">
        <f t="shared" si="3"/>
        <v>415</v>
      </c>
      <c r="G107" s="106">
        <f t="shared" si="3"/>
        <v>0</v>
      </c>
      <c r="H107" s="107">
        <f t="shared" si="3"/>
        <v>283</v>
      </c>
      <c r="I107" s="21"/>
      <c r="J107" s="21"/>
      <c r="K107" s="21"/>
      <c r="L107" s="21"/>
      <c r="M107" s="21"/>
      <c r="N107" s="21"/>
      <c r="O107" s="21"/>
      <c r="P107" s="21"/>
      <c r="Q107" s="108" t="s">
        <v>2</v>
      </c>
      <c r="R107" s="109">
        <f>SUM(S107:U107)</f>
        <v>2118</v>
      </c>
      <c r="S107" s="109">
        <f>SUM(S95:S106)</f>
        <v>993</v>
      </c>
      <c r="T107" s="109">
        <f>SUM(T95:T106)</f>
        <v>1053</v>
      </c>
      <c r="U107" s="110">
        <f>SUM(U95:U106)</f>
        <v>72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x14ac:dyDescent="0.25">
      <c r="A108" s="111" t="s">
        <v>17</v>
      </c>
      <c r="B108" s="112">
        <f t="shared" ref="B108:H108" si="4">+B107/$B$107</f>
        <v>1</v>
      </c>
      <c r="C108" s="112">
        <f t="shared" si="4"/>
        <v>2.1246458923512748E-2</v>
      </c>
      <c r="D108" s="112">
        <f t="shared" si="4"/>
        <v>0.55571293673276678</v>
      </c>
      <c r="E108" s="112">
        <f t="shared" si="4"/>
        <v>9.3484419263456089E-2</v>
      </c>
      <c r="F108" s="112">
        <f t="shared" si="4"/>
        <v>0.1959395656279509</v>
      </c>
      <c r="G108" s="112">
        <f t="shared" si="4"/>
        <v>0</v>
      </c>
      <c r="H108" s="112">
        <f t="shared" si="4"/>
        <v>0.13361661945231351</v>
      </c>
      <c r="I108" s="21"/>
      <c r="J108" s="21"/>
      <c r="K108" s="21"/>
      <c r="L108" s="21"/>
      <c r="M108" s="21"/>
      <c r="N108" s="21"/>
      <c r="O108" s="21"/>
      <c r="P108" s="21"/>
      <c r="Q108" s="91" t="s">
        <v>17</v>
      </c>
      <c r="R108" s="92">
        <f>SUM(S108:U108)</f>
        <v>1</v>
      </c>
      <c r="S108" s="92">
        <f>+S107/R107</f>
        <v>0.46883852691218131</v>
      </c>
      <c r="T108" s="92">
        <f>+T107/R107</f>
        <v>0.49716713881019831</v>
      </c>
      <c r="U108" s="92">
        <f>+U107/R107</f>
        <v>3.39943342776204E-2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205" t="s">
        <v>85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1"/>
      <c r="T109" s="21"/>
      <c r="U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184" t="s">
        <v>86</v>
      </c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21"/>
      <c r="T110" s="21"/>
      <c r="U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81" t="s">
        <v>87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21"/>
      <c r="T111" s="21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4.4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0.9" customHeight="1" x14ac:dyDescent="0.25">
      <c r="A114" s="182" t="s">
        <v>88</v>
      </c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0.9" customHeight="1" x14ac:dyDescent="0.25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1" customFormat="1" ht="9.6" customHeight="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R116" s="113"/>
      <c r="S116" s="113"/>
      <c r="T116" s="113"/>
      <c r="U116" s="113"/>
      <c r="V116" s="113"/>
    </row>
    <row r="117" spans="1:37" s="1" customFormat="1" ht="18" customHeight="1" x14ac:dyDescent="0.25">
      <c r="A117" s="161" t="s">
        <v>89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14"/>
    </row>
    <row r="118" spans="1:37" s="1" customFormat="1" ht="18" customHeight="1" x14ac:dyDescent="0.25">
      <c r="A118" s="166" t="s">
        <v>90</v>
      </c>
      <c r="B118" s="166"/>
      <c r="C118" s="166"/>
      <c r="D118" s="166"/>
      <c r="E118" s="166"/>
      <c r="F118" s="166"/>
      <c r="G118" s="166"/>
      <c r="H118" s="166"/>
      <c r="I118" s="166"/>
      <c r="J118" s="166"/>
      <c r="K118" s="114"/>
    </row>
    <row r="119" spans="1:37" s="1" customFormat="1" ht="5.45" customHeight="1" x14ac:dyDescent="0.25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</row>
    <row r="120" spans="1:37" s="1" customFormat="1" ht="18" customHeight="1" x14ac:dyDescent="0.25">
      <c r="A120" s="177" t="s">
        <v>91</v>
      </c>
      <c r="B120" s="177"/>
      <c r="C120" s="177"/>
      <c r="D120" s="177"/>
      <c r="E120" s="177"/>
      <c r="F120" s="177" t="s">
        <v>92</v>
      </c>
      <c r="G120" s="177" t="s">
        <v>93</v>
      </c>
      <c r="H120" s="177" t="s">
        <v>94</v>
      </c>
      <c r="I120" s="177" t="s">
        <v>95</v>
      </c>
      <c r="J120" s="177" t="s">
        <v>96</v>
      </c>
      <c r="K120" s="177" t="s">
        <v>97</v>
      </c>
    </row>
    <row r="121" spans="1:37" s="1" customFormat="1" ht="18" customHeight="1" x14ac:dyDescent="0.25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</row>
    <row r="122" spans="1:37" s="1" customFormat="1" ht="18" customHeight="1" x14ac:dyDescent="0.25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</row>
    <row r="123" spans="1:37" s="1" customFormat="1" ht="18" customHeight="1" x14ac:dyDescent="0.25">
      <c r="A123" s="178" t="s">
        <v>98</v>
      </c>
      <c r="B123" s="179"/>
      <c r="C123" s="179"/>
      <c r="D123" s="179"/>
      <c r="E123" s="179"/>
      <c r="F123" s="98">
        <v>2118</v>
      </c>
      <c r="G123" s="99">
        <v>232</v>
      </c>
      <c r="H123" s="99">
        <v>657</v>
      </c>
      <c r="I123" s="99">
        <v>597</v>
      </c>
      <c r="J123" s="99">
        <v>402</v>
      </c>
      <c r="K123" s="115">
        <v>230</v>
      </c>
    </row>
    <row r="124" spans="1:37" s="1" customFormat="1" ht="18" customHeight="1" x14ac:dyDescent="0.25">
      <c r="A124" s="170" t="s">
        <v>99</v>
      </c>
      <c r="B124" s="180"/>
      <c r="C124" s="180"/>
      <c r="D124" s="180"/>
      <c r="E124" s="180"/>
      <c r="F124" s="101">
        <v>1284</v>
      </c>
      <c r="G124" s="116">
        <v>83</v>
      </c>
      <c r="H124" s="116">
        <v>683</v>
      </c>
      <c r="I124" s="116">
        <v>107</v>
      </c>
      <c r="J124" s="116">
        <v>232</v>
      </c>
      <c r="K124" s="117">
        <v>179</v>
      </c>
    </row>
    <row r="125" spans="1:37" s="1" customFormat="1" ht="18" customHeight="1" x14ac:dyDescent="0.25">
      <c r="A125" s="170" t="s">
        <v>100</v>
      </c>
      <c r="B125" s="180"/>
      <c r="C125" s="180"/>
      <c r="D125" s="180"/>
      <c r="E125" s="180"/>
      <c r="F125" s="101">
        <v>1363</v>
      </c>
      <c r="G125" s="116">
        <v>44</v>
      </c>
      <c r="H125" s="116">
        <v>946</v>
      </c>
      <c r="I125" s="116">
        <v>66</v>
      </c>
      <c r="J125" s="116">
        <v>109</v>
      </c>
      <c r="K125" s="117">
        <v>198</v>
      </c>
    </row>
    <row r="126" spans="1:37" s="1" customFormat="1" ht="18" customHeight="1" x14ac:dyDescent="0.25">
      <c r="A126" s="170" t="s">
        <v>101</v>
      </c>
      <c r="B126" s="180"/>
      <c r="C126" s="180"/>
      <c r="D126" s="180"/>
      <c r="E126" s="180"/>
      <c r="F126" s="101">
        <v>1349</v>
      </c>
      <c r="G126" s="116">
        <v>56</v>
      </c>
      <c r="H126" s="116">
        <v>174</v>
      </c>
      <c r="I126" s="116">
        <v>785</v>
      </c>
      <c r="J126" s="116">
        <v>144</v>
      </c>
      <c r="K126" s="117">
        <v>190</v>
      </c>
    </row>
    <row r="127" spans="1:37" s="1" customFormat="1" ht="18" customHeight="1" x14ac:dyDescent="0.25">
      <c r="A127" s="170" t="s">
        <v>102</v>
      </c>
      <c r="B127" s="180"/>
      <c r="C127" s="180"/>
      <c r="D127" s="180"/>
      <c r="E127" s="180"/>
      <c r="F127" s="101">
        <v>786</v>
      </c>
      <c r="G127" s="116">
        <v>100</v>
      </c>
      <c r="H127" s="116">
        <v>239</v>
      </c>
      <c r="I127" s="116">
        <v>151</v>
      </c>
      <c r="J127" s="116">
        <v>160</v>
      </c>
      <c r="K127" s="117">
        <v>136</v>
      </c>
    </row>
    <row r="128" spans="1:37" s="1" customFormat="1" ht="18" customHeight="1" x14ac:dyDescent="0.25">
      <c r="A128" s="170" t="s">
        <v>103</v>
      </c>
      <c r="B128" s="180"/>
      <c r="C128" s="180"/>
      <c r="D128" s="180"/>
      <c r="E128" s="180"/>
      <c r="F128" s="101">
        <v>1416</v>
      </c>
      <c r="G128" s="116">
        <v>212</v>
      </c>
      <c r="H128" s="116">
        <v>343</v>
      </c>
      <c r="I128" s="116">
        <v>444</v>
      </c>
      <c r="J128" s="116">
        <v>273</v>
      </c>
      <c r="K128" s="117">
        <v>144</v>
      </c>
    </row>
    <row r="129" spans="1:22" s="1" customFormat="1" ht="18" customHeight="1" x14ac:dyDescent="0.25">
      <c r="A129" s="169" t="s">
        <v>104</v>
      </c>
      <c r="B129" s="169"/>
      <c r="C129" s="169"/>
      <c r="D129" s="169"/>
      <c r="E129" s="170"/>
      <c r="F129" s="101">
        <v>690</v>
      </c>
      <c r="G129" s="116">
        <v>85</v>
      </c>
      <c r="H129" s="116">
        <v>250</v>
      </c>
      <c r="I129" s="116">
        <v>193</v>
      </c>
      <c r="J129" s="116">
        <v>91</v>
      </c>
      <c r="K129" s="117">
        <v>71</v>
      </c>
    </row>
    <row r="130" spans="1:22" s="1" customFormat="1" ht="18" customHeight="1" x14ac:dyDescent="0.25">
      <c r="A130" s="167" t="s">
        <v>105</v>
      </c>
      <c r="B130" s="167"/>
      <c r="C130" s="167"/>
      <c r="D130" s="167"/>
      <c r="E130" s="168"/>
      <c r="F130" s="101">
        <v>216</v>
      </c>
      <c r="G130" s="116">
        <v>0</v>
      </c>
      <c r="H130" s="116">
        <v>180</v>
      </c>
      <c r="I130" s="116">
        <v>0</v>
      </c>
      <c r="J130" s="116">
        <v>0</v>
      </c>
      <c r="K130" s="117">
        <v>36</v>
      </c>
    </row>
    <row r="131" spans="1:22" s="1" customFormat="1" ht="18" customHeight="1" x14ac:dyDescent="0.25">
      <c r="A131" s="169" t="s">
        <v>106</v>
      </c>
      <c r="B131" s="169"/>
      <c r="C131" s="169"/>
      <c r="D131" s="169"/>
      <c r="E131" s="170"/>
      <c r="F131" s="101">
        <v>607</v>
      </c>
      <c r="G131" s="116">
        <v>30</v>
      </c>
      <c r="H131" s="116">
        <v>92</v>
      </c>
      <c r="I131" s="116">
        <v>240</v>
      </c>
      <c r="J131" s="116">
        <v>126</v>
      </c>
      <c r="K131" s="117">
        <v>119</v>
      </c>
    </row>
    <row r="132" spans="1:22" s="1" customFormat="1" ht="28.15" customHeight="1" x14ac:dyDescent="0.25">
      <c r="A132" s="167" t="s">
        <v>107</v>
      </c>
      <c r="B132" s="167"/>
      <c r="C132" s="167"/>
      <c r="D132" s="167"/>
      <c r="E132" s="168"/>
      <c r="F132" s="101">
        <v>151</v>
      </c>
      <c r="G132" s="116">
        <v>8</v>
      </c>
      <c r="H132" s="116">
        <v>48</v>
      </c>
      <c r="I132" s="116">
        <v>19</v>
      </c>
      <c r="J132" s="116">
        <v>28</v>
      </c>
      <c r="K132" s="117">
        <v>48</v>
      </c>
    </row>
    <row r="133" spans="1:22" s="1" customFormat="1" ht="18" customHeight="1" x14ac:dyDescent="0.25">
      <c r="A133" s="169" t="s">
        <v>108</v>
      </c>
      <c r="B133" s="169"/>
      <c r="C133" s="169"/>
      <c r="D133" s="169"/>
      <c r="E133" s="170"/>
      <c r="F133" s="101">
        <v>19</v>
      </c>
      <c r="G133" s="116">
        <v>1</v>
      </c>
      <c r="H133" s="116">
        <v>13</v>
      </c>
      <c r="I133" s="116">
        <v>0</v>
      </c>
      <c r="J133" s="116">
        <v>4</v>
      </c>
      <c r="K133" s="117">
        <v>1</v>
      </c>
    </row>
    <row r="134" spans="1:22" s="1" customFormat="1" ht="28.15" customHeight="1" x14ac:dyDescent="0.25">
      <c r="A134" s="167" t="s">
        <v>109</v>
      </c>
      <c r="B134" s="167"/>
      <c r="C134" s="167"/>
      <c r="D134" s="167"/>
      <c r="E134" s="168"/>
      <c r="F134" s="101">
        <v>7</v>
      </c>
      <c r="G134" s="116">
        <v>2</v>
      </c>
      <c r="H134" s="116">
        <v>2</v>
      </c>
      <c r="I134" s="116">
        <v>0</v>
      </c>
      <c r="J134" s="116">
        <v>2</v>
      </c>
      <c r="K134" s="117">
        <v>1</v>
      </c>
    </row>
    <row r="135" spans="1:22" s="1" customFormat="1" ht="18" customHeight="1" x14ac:dyDescent="0.25">
      <c r="A135" s="169" t="s">
        <v>110</v>
      </c>
      <c r="B135" s="169"/>
      <c r="C135" s="169"/>
      <c r="D135" s="169"/>
      <c r="E135" s="170"/>
      <c r="F135" s="101">
        <v>2</v>
      </c>
      <c r="G135" s="116">
        <v>0</v>
      </c>
      <c r="H135" s="116">
        <v>1</v>
      </c>
      <c r="I135" s="116">
        <v>1</v>
      </c>
      <c r="J135" s="116">
        <v>0</v>
      </c>
      <c r="K135" s="117">
        <v>0</v>
      </c>
    </row>
    <row r="136" spans="1:22" s="1" customFormat="1" ht="18" customHeight="1" x14ac:dyDescent="0.25">
      <c r="A136" s="169" t="s">
        <v>111</v>
      </c>
      <c r="B136" s="169"/>
      <c r="C136" s="169"/>
      <c r="D136" s="169"/>
      <c r="E136" s="170"/>
      <c r="F136" s="101">
        <v>120</v>
      </c>
      <c r="G136" s="116">
        <v>19</v>
      </c>
      <c r="H136" s="116">
        <v>38</v>
      </c>
      <c r="I136" s="116">
        <v>10</v>
      </c>
      <c r="J136" s="116">
        <v>28</v>
      </c>
      <c r="K136" s="117">
        <v>25</v>
      </c>
    </row>
    <row r="137" spans="1:22" s="1" customFormat="1" ht="18" customHeight="1" x14ac:dyDescent="0.25">
      <c r="A137" s="169" t="s">
        <v>112</v>
      </c>
      <c r="B137" s="169"/>
      <c r="C137" s="169"/>
      <c r="D137" s="169"/>
      <c r="E137" s="170"/>
      <c r="F137" s="101">
        <v>986</v>
      </c>
      <c r="G137" s="116">
        <v>70</v>
      </c>
      <c r="H137" s="116">
        <v>500</v>
      </c>
      <c r="I137" s="116">
        <v>281</v>
      </c>
      <c r="J137" s="116">
        <v>103</v>
      </c>
      <c r="K137" s="117">
        <v>32</v>
      </c>
      <c r="R137" s="113"/>
    </row>
    <row r="138" spans="1:22" s="1" customFormat="1" ht="18" customHeight="1" x14ac:dyDescent="0.25">
      <c r="A138" s="169" t="s">
        <v>113</v>
      </c>
      <c r="B138" s="169"/>
      <c r="C138" s="169"/>
      <c r="D138" s="169"/>
      <c r="E138" s="170"/>
      <c r="F138" s="101">
        <v>84</v>
      </c>
      <c r="G138" s="116">
        <v>8</v>
      </c>
      <c r="H138" s="116">
        <v>38</v>
      </c>
      <c r="I138" s="116">
        <v>24</v>
      </c>
      <c r="J138" s="116">
        <v>13</v>
      </c>
      <c r="K138" s="117">
        <v>1</v>
      </c>
      <c r="R138" s="113"/>
    </row>
    <row r="139" spans="1:22" s="1" customFormat="1" ht="18" customHeight="1" x14ac:dyDescent="0.25">
      <c r="A139" s="167" t="s">
        <v>114</v>
      </c>
      <c r="B139" s="167"/>
      <c r="C139" s="167"/>
      <c r="D139" s="167"/>
      <c r="E139" s="168"/>
      <c r="F139" s="101">
        <v>73</v>
      </c>
      <c r="G139" s="116">
        <v>10</v>
      </c>
      <c r="H139" s="116">
        <v>17</v>
      </c>
      <c r="I139" s="116">
        <v>36</v>
      </c>
      <c r="J139" s="116">
        <v>9</v>
      </c>
      <c r="K139" s="117">
        <v>1</v>
      </c>
      <c r="R139" s="113"/>
      <c r="S139" s="114"/>
      <c r="T139" s="114"/>
      <c r="U139" s="114"/>
      <c r="V139" s="114"/>
    </row>
    <row r="140" spans="1:22" s="1" customFormat="1" ht="18" customHeight="1" x14ac:dyDescent="0.25">
      <c r="A140" s="169" t="s">
        <v>115</v>
      </c>
      <c r="B140" s="169"/>
      <c r="C140" s="169"/>
      <c r="D140" s="169"/>
      <c r="E140" s="170"/>
      <c r="F140" s="101">
        <v>437</v>
      </c>
      <c r="G140" s="116">
        <v>72</v>
      </c>
      <c r="H140" s="116">
        <v>102</v>
      </c>
      <c r="I140" s="116">
        <v>207</v>
      </c>
      <c r="J140" s="116">
        <v>56</v>
      </c>
      <c r="K140" s="117">
        <v>0</v>
      </c>
      <c r="R140" s="113"/>
      <c r="S140" s="114"/>
      <c r="T140" s="114"/>
      <c r="U140" s="114"/>
      <c r="V140" s="114"/>
    </row>
    <row r="141" spans="1:22" s="1" customFormat="1" ht="18" customHeight="1" x14ac:dyDescent="0.25">
      <c r="A141" s="171" t="s">
        <v>116</v>
      </c>
      <c r="B141" s="171"/>
      <c r="C141" s="171"/>
      <c r="D141" s="171"/>
      <c r="E141" s="172"/>
      <c r="F141" s="103">
        <v>1424</v>
      </c>
      <c r="G141" s="118">
        <v>180</v>
      </c>
      <c r="H141" s="118">
        <v>464</v>
      </c>
      <c r="I141" s="118">
        <v>692</v>
      </c>
      <c r="J141" s="118">
        <v>71</v>
      </c>
      <c r="K141" s="119">
        <v>17</v>
      </c>
      <c r="R141" s="113"/>
      <c r="S141" s="114"/>
      <c r="T141" s="114"/>
      <c r="U141" s="114"/>
      <c r="V141" s="114"/>
    </row>
    <row r="142" spans="1:22" s="1" customFormat="1" ht="18" customHeight="1" x14ac:dyDescent="0.25">
      <c r="A142" s="173" t="s">
        <v>2</v>
      </c>
      <c r="B142" s="173"/>
      <c r="C142" s="173"/>
      <c r="D142" s="173"/>
      <c r="E142" s="174"/>
      <c r="F142" s="120">
        <f t="shared" ref="F142:K142" si="5">SUM(F123:F141)</f>
        <v>13132</v>
      </c>
      <c r="G142" s="120">
        <f t="shared" si="5"/>
        <v>1212</v>
      </c>
      <c r="H142" s="120">
        <f t="shared" si="5"/>
        <v>4787</v>
      </c>
      <c r="I142" s="120">
        <f t="shared" si="5"/>
        <v>3853</v>
      </c>
      <c r="J142" s="120">
        <f t="shared" si="5"/>
        <v>1851</v>
      </c>
      <c r="K142" s="120">
        <f t="shared" si="5"/>
        <v>1429</v>
      </c>
      <c r="R142" s="113"/>
      <c r="S142" s="114"/>
      <c r="T142" s="114"/>
      <c r="U142" s="114"/>
      <c r="V142" s="114"/>
    </row>
    <row r="143" spans="1:22" s="1" customFormat="1" ht="18" customHeight="1" x14ac:dyDescent="0.25">
      <c r="A143" s="175" t="s">
        <v>17</v>
      </c>
      <c r="B143" s="175"/>
      <c r="C143" s="175"/>
      <c r="D143" s="175"/>
      <c r="E143" s="176"/>
      <c r="F143" s="121">
        <f>+F142/F142</f>
        <v>1</v>
      </c>
      <c r="G143" s="122">
        <f>+G142/$F$142</f>
        <v>9.229363387145903E-2</v>
      </c>
      <c r="H143" s="122">
        <f>+H142/$F$142</f>
        <v>0.3645293938470911</v>
      </c>
      <c r="I143" s="122">
        <f>+I142/$F$142</f>
        <v>0.29340542187024066</v>
      </c>
      <c r="J143" s="122">
        <f>+J142/$F$142</f>
        <v>0.1409533962838867</v>
      </c>
      <c r="K143" s="122">
        <f>+K142/$F$142</f>
        <v>0.10881815412732257</v>
      </c>
      <c r="R143" s="113"/>
      <c r="S143" s="114"/>
      <c r="T143" s="114"/>
      <c r="U143" s="114"/>
      <c r="V143" s="114"/>
    </row>
    <row r="144" spans="1:22" s="1" customFormat="1" ht="18" customHeight="1" x14ac:dyDescent="0.25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R144" s="113"/>
      <c r="S144" s="114"/>
      <c r="T144" s="114"/>
      <c r="U144" s="114"/>
      <c r="V144" s="114"/>
    </row>
    <row r="145" spans="1:22" s="1" customFormat="1" ht="18" customHeight="1" x14ac:dyDescent="0.25">
      <c r="B145" s="161" t="s">
        <v>117</v>
      </c>
      <c r="C145" s="161"/>
      <c r="D145" s="161"/>
      <c r="E145" s="161"/>
      <c r="F145" s="161"/>
      <c r="G145" s="161"/>
      <c r="H145" s="113"/>
      <c r="I145" s="113"/>
      <c r="J145" s="113"/>
      <c r="K145" s="113"/>
      <c r="L145" s="113"/>
      <c r="M145" s="113"/>
      <c r="R145" s="113"/>
      <c r="S145" s="114"/>
      <c r="T145" s="114"/>
      <c r="U145" s="114"/>
      <c r="V145" s="114"/>
    </row>
    <row r="146" spans="1:22" s="1" customFormat="1" ht="18" customHeight="1" x14ac:dyDescent="0.25">
      <c r="A146" s="166" t="s">
        <v>118</v>
      </c>
      <c r="B146" s="166"/>
      <c r="C146" s="166"/>
      <c r="D146" s="166"/>
      <c r="E146" s="166"/>
      <c r="F146" s="166"/>
      <c r="G146" s="166"/>
      <c r="H146" s="113"/>
      <c r="I146" s="113"/>
      <c r="J146" s="113"/>
      <c r="K146" s="113"/>
      <c r="L146" s="113"/>
      <c r="M146" s="113"/>
      <c r="N146" s="113"/>
      <c r="O146" s="113"/>
      <c r="R146" s="113"/>
      <c r="S146" s="123"/>
      <c r="T146" s="123"/>
      <c r="U146" s="123"/>
      <c r="V146" s="123"/>
    </row>
    <row r="147" spans="1:22" s="1" customFormat="1" ht="6.6" customHeight="1" x14ac:dyDescent="0.25">
      <c r="C147" s="124" t="s">
        <v>93</v>
      </c>
      <c r="D147" s="124" t="s">
        <v>94</v>
      </c>
      <c r="E147" s="124" t="s">
        <v>95</v>
      </c>
      <c r="F147" s="124" t="s">
        <v>96</v>
      </c>
      <c r="G147" s="124" t="s">
        <v>97</v>
      </c>
      <c r="H147" s="113"/>
      <c r="I147" s="113"/>
      <c r="J147" s="113"/>
      <c r="K147" s="113"/>
      <c r="L147" s="113"/>
      <c r="M147" s="113"/>
      <c r="N147" s="113"/>
      <c r="O147" s="113"/>
      <c r="R147" s="113"/>
      <c r="S147" s="123"/>
      <c r="T147" s="123"/>
      <c r="U147" s="123"/>
      <c r="V147" s="123"/>
    </row>
    <row r="148" spans="1:22" s="1" customFormat="1" ht="4.1500000000000004" customHeight="1" x14ac:dyDescent="0.25">
      <c r="A148" s="164" t="s">
        <v>0</v>
      </c>
      <c r="B148" s="165" t="s">
        <v>92</v>
      </c>
      <c r="C148" s="165" t="s">
        <v>93</v>
      </c>
      <c r="D148" s="165" t="s">
        <v>94</v>
      </c>
      <c r="E148" s="165" t="s">
        <v>95</v>
      </c>
      <c r="F148" s="165" t="s">
        <v>96</v>
      </c>
      <c r="G148" s="160" t="s">
        <v>97</v>
      </c>
      <c r="H148" s="113"/>
      <c r="I148" s="113"/>
      <c r="J148" s="113"/>
      <c r="K148" s="113"/>
      <c r="L148" s="113"/>
      <c r="M148" s="113"/>
      <c r="N148" s="113"/>
      <c r="O148" s="113"/>
      <c r="R148" s="113"/>
      <c r="S148" s="123"/>
      <c r="T148" s="123"/>
      <c r="U148" s="123"/>
      <c r="V148" s="123"/>
    </row>
    <row r="149" spans="1:22" s="1" customFormat="1" ht="18" customHeight="1" x14ac:dyDescent="0.25">
      <c r="A149" s="164"/>
      <c r="B149" s="165"/>
      <c r="C149" s="165"/>
      <c r="D149" s="165"/>
      <c r="E149" s="165"/>
      <c r="F149" s="165"/>
      <c r="G149" s="160"/>
      <c r="H149" s="113"/>
      <c r="I149" s="113"/>
      <c r="J149" s="113"/>
      <c r="K149" s="113"/>
      <c r="L149" s="113"/>
      <c r="M149" s="113"/>
      <c r="N149" s="113"/>
      <c r="O149" s="113"/>
      <c r="R149" s="113"/>
      <c r="S149" s="123"/>
      <c r="T149" s="123"/>
      <c r="U149" s="123"/>
      <c r="V149" s="123"/>
    </row>
    <row r="150" spans="1:22" s="1" customFormat="1" ht="18" customHeight="1" x14ac:dyDescent="0.25">
      <c r="A150" s="164"/>
      <c r="B150" s="165"/>
      <c r="C150" s="165"/>
      <c r="D150" s="165"/>
      <c r="E150" s="165"/>
      <c r="F150" s="165"/>
      <c r="G150" s="160"/>
      <c r="H150" s="113"/>
      <c r="I150" s="113"/>
      <c r="J150" s="113"/>
      <c r="K150" s="113"/>
      <c r="L150" s="113"/>
      <c r="M150" s="113"/>
      <c r="N150" s="113"/>
      <c r="O150" s="113"/>
      <c r="R150" s="113"/>
      <c r="S150" s="123"/>
      <c r="T150" s="123"/>
      <c r="U150" s="123"/>
      <c r="V150" s="123"/>
    </row>
    <row r="151" spans="1:22" s="1" customFormat="1" ht="18" customHeight="1" x14ac:dyDescent="0.25">
      <c r="A151" s="125" t="s">
        <v>4</v>
      </c>
      <c r="B151" s="126">
        <v>755</v>
      </c>
      <c r="C151" s="127">
        <v>86</v>
      </c>
      <c r="D151" s="127">
        <v>340</v>
      </c>
      <c r="E151" s="127">
        <v>205</v>
      </c>
      <c r="F151" s="127">
        <v>124</v>
      </c>
      <c r="G151" s="128">
        <v>0</v>
      </c>
      <c r="H151" s="113"/>
      <c r="I151" s="113"/>
      <c r="J151" s="113"/>
      <c r="K151" s="113"/>
      <c r="L151" s="113"/>
      <c r="M151" s="113"/>
      <c r="N151" s="113"/>
      <c r="O151" s="113"/>
      <c r="R151" s="113"/>
      <c r="S151" s="123"/>
      <c r="T151" s="123"/>
      <c r="U151" s="123"/>
      <c r="V151" s="123"/>
    </row>
    <row r="152" spans="1:22" s="1" customFormat="1" ht="18" customHeight="1" x14ac:dyDescent="0.25">
      <c r="A152" s="129" t="s">
        <v>5</v>
      </c>
      <c r="B152" s="130">
        <v>678</v>
      </c>
      <c r="C152" s="131">
        <v>59</v>
      </c>
      <c r="D152" s="131">
        <v>359</v>
      </c>
      <c r="E152" s="131">
        <v>145</v>
      </c>
      <c r="F152" s="131">
        <v>115</v>
      </c>
      <c r="G152" s="132">
        <v>0</v>
      </c>
      <c r="H152" s="113"/>
      <c r="I152" s="113"/>
      <c r="J152" s="113"/>
      <c r="K152" s="113"/>
      <c r="L152" s="113"/>
      <c r="M152" s="113"/>
      <c r="N152" s="113"/>
      <c r="O152" s="113"/>
      <c r="R152" s="113"/>
      <c r="S152" s="123"/>
      <c r="T152" s="123"/>
      <c r="U152" s="123"/>
      <c r="V152" s="123"/>
    </row>
    <row r="153" spans="1:22" s="1" customFormat="1" ht="18" customHeight="1" x14ac:dyDescent="0.25">
      <c r="A153" s="129" t="s">
        <v>6</v>
      </c>
      <c r="B153" s="130">
        <v>1254</v>
      </c>
      <c r="C153" s="131">
        <v>122</v>
      </c>
      <c r="D153" s="131">
        <v>456</v>
      </c>
      <c r="E153" s="131">
        <v>283</v>
      </c>
      <c r="F153" s="131">
        <v>133</v>
      </c>
      <c r="G153" s="132">
        <v>260</v>
      </c>
      <c r="H153" s="113"/>
      <c r="I153" s="113"/>
      <c r="J153" s="113"/>
      <c r="K153" s="113"/>
      <c r="L153" s="113"/>
      <c r="M153" s="113"/>
      <c r="N153" s="113"/>
      <c r="O153" s="113"/>
      <c r="R153" s="113"/>
      <c r="S153" s="123"/>
      <c r="T153" s="123"/>
      <c r="U153" s="123"/>
      <c r="V153" s="123"/>
    </row>
    <row r="154" spans="1:22" s="1" customFormat="1" ht="18" customHeight="1" x14ac:dyDescent="0.25">
      <c r="A154" s="129" t="s">
        <v>7</v>
      </c>
      <c r="B154" s="130">
        <v>958</v>
      </c>
      <c r="C154" s="131">
        <v>84</v>
      </c>
      <c r="D154" s="131">
        <v>388</v>
      </c>
      <c r="E154" s="131">
        <v>258</v>
      </c>
      <c r="F154" s="131">
        <v>170</v>
      </c>
      <c r="G154" s="132">
        <v>58</v>
      </c>
      <c r="H154" s="113"/>
      <c r="I154" s="113"/>
      <c r="J154" s="113"/>
      <c r="K154" s="113"/>
      <c r="L154" s="113"/>
      <c r="M154" s="113"/>
      <c r="N154" s="113"/>
      <c r="O154" s="113"/>
      <c r="R154" s="113"/>
      <c r="S154" s="123"/>
      <c r="T154" s="123"/>
      <c r="U154" s="123"/>
      <c r="V154" s="123"/>
    </row>
    <row r="155" spans="1:22" s="1" customFormat="1" ht="18" customHeight="1" x14ac:dyDescent="0.25">
      <c r="A155" s="129" t="s">
        <v>8</v>
      </c>
      <c r="B155" s="130">
        <v>857</v>
      </c>
      <c r="C155" s="131">
        <v>56</v>
      </c>
      <c r="D155" s="131">
        <v>392</v>
      </c>
      <c r="E155" s="131">
        <v>270</v>
      </c>
      <c r="F155" s="131">
        <v>139</v>
      </c>
      <c r="G155" s="132">
        <v>0</v>
      </c>
      <c r="H155" s="113"/>
      <c r="I155" s="113"/>
      <c r="J155" s="113"/>
      <c r="K155" s="113"/>
      <c r="L155" s="113"/>
      <c r="M155" s="113"/>
      <c r="N155" s="113"/>
      <c r="O155" s="113"/>
      <c r="R155" s="113"/>
      <c r="S155" s="123"/>
      <c r="T155" s="123"/>
      <c r="U155" s="123"/>
      <c r="V155" s="123"/>
    </row>
    <row r="156" spans="1:22" s="1" customFormat="1" ht="18" customHeight="1" x14ac:dyDescent="0.25">
      <c r="A156" s="129" t="s">
        <v>9</v>
      </c>
      <c r="B156" s="130">
        <v>1041</v>
      </c>
      <c r="C156" s="131">
        <v>76</v>
      </c>
      <c r="D156" s="131">
        <v>374</v>
      </c>
      <c r="E156" s="131">
        <v>284</v>
      </c>
      <c r="F156" s="131">
        <v>165</v>
      </c>
      <c r="G156" s="132">
        <v>142</v>
      </c>
      <c r="R156" s="113"/>
      <c r="S156" s="123"/>
      <c r="T156" s="123"/>
      <c r="U156" s="123"/>
      <c r="V156" s="123"/>
    </row>
    <row r="157" spans="1:22" s="1" customFormat="1" ht="18" customHeight="1" x14ac:dyDescent="0.25">
      <c r="A157" s="129" t="s">
        <v>10</v>
      </c>
      <c r="B157" s="130">
        <v>1019</v>
      </c>
      <c r="C157" s="131">
        <v>135</v>
      </c>
      <c r="D157" s="131">
        <v>349</v>
      </c>
      <c r="E157" s="131">
        <v>207</v>
      </c>
      <c r="F157" s="131">
        <v>189</v>
      </c>
      <c r="G157" s="132">
        <v>139</v>
      </c>
      <c r="R157" s="113"/>
      <c r="S157" s="123"/>
      <c r="T157" s="123"/>
      <c r="U157" s="123"/>
      <c r="V157" s="123"/>
    </row>
    <row r="158" spans="1:22" s="1" customFormat="1" ht="18" customHeight="1" x14ac:dyDescent="0.25">
      <c r="A158" s="129" t="s">
        <v>11</v>
      </c>
      <c r="B158" s="130">
        <v>1241</v>
      </c>
      <c r="C158" s="131">
        <v>76</v>
      </c>
      <c r="D158" s="131">
        <v>450</v>
      </c>
      <c r="E158" s="131">
        <v>338</v>
      </c>
      <c r="F158" s="131">
        <v>170</v>
      </c>
      <c r="G158" s="132">
        <v>207</v>
      </c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23"/>
      <c r="T158" s="123"/>
      <c r="U158" s="123"/>
      <c r="V158" s="123"/>
    </row>
    <row r="159" spans="1:22" s="1" customFormat="1" ht="18" customHeight="1" x14ac:dyDescent="0.25">
      <c r="A159" s="129" t="s">
        <v>16</v>
      </c>
      <c r="B159" s="130">
        <v>1223</v>
      </c>
      <c r="C159" s="131">
        <v>134</v>
      </c>
      <c r="D159" s="131">
        <v>412</v>
      </c>
      <c r="E159" s="131">
        <v>419</v>
      </c>
      <c r="F159" s="131">
        <v>165</v>
      </c>
      <c r="G159" s="132">
        <v>93</v>
      </c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</row>
    <row r="160" spans="1:22" s="1" customFormat="1" ht="18" customHeight="1" x14ac:dyDescent="0.25">
      <c r="A160" s="129" t="s">
        <v>13</v>
      </c>
      <c r="B160" s="130">
        <v>1529</v>
      </c>
      <c r="C160" s="131">
        <v>155</v>
      </c>
      <c r="D160" s="131">
        <v>481</v>
      </c>
      <c r="E160" s="131">
        <v>459</v>
      </c>
      <c r="F160" s="131">
        <v>224</v>
      </c>
      <c r="G160" s="132">
        <v>210</v>
      </c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</row>
    <row r="161" spans="1:38" s="1" customFormat="1" ht="18" customHeight="1" x14ac:dyDescent="0.25">
      <c r="A161" s="129" t="s">
        <v>14</v>
      </c>
      <c r="B161" s="130">
        <v>1134</v>
      </c>
      <c r="C161" s="131">
        <v>117</v>
      </c>
      <c r="D161" s="131">
        <v>415</v>
      </c>
      <c r="E161" s="131">
        <v>367</v>
      </c>
      <c r="F161" s="131">
        <v>132</v>
      </c>
      <c r="G161" s="132">
        <v>103</v>
      </c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</row>
    <row r="162" spans="1:38" s="1" customFormat="1" ht="18" customHeight="1" x14ac:dyDescent="0.25">
      <c r="A162" s="133" t="s">
        <v>15</v>
      </c>
      <c r="B162" s="134">
        <v>1443</v>
      </c>
      <c r="C162" s="135">
        <v>112</v>
      </c>
      <c r="D162" s="135">
        <v>371</v>
      </c>
      <c r="E162" s="135">
        <v>618</v>
      </c>
      <c r="F162" s="135">
        <v>125</v>
      </c>
      <c r="G162" s="136">
        <v>217</v>
      </c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</row>
    <row r="163" spans="1:38" s="1" customFormat="1" ht="18" customHeight="1" x14ac:dyDescent="0.25">
      <c r="A163" s="105" t="s">
        <v>2</v>
      </c>
      <c r="B163" s="106">
        <f t="shared" ref="B163:G163" si="6">SUM(B151:B162)</f>
        <v>13132</v>
      </c>
      <c r="C163" s="106">
        <f t="shared" si="6"/>
        <v>1212</v>
      </c>
      <c r="D163" s="106">
        <f t="shared" si="6"/>
        <v>4787</v>
      </c>
      <c r="E163" s="106">
        <f t="shared" si="6"/>
        <v>3853</v>
      </c>
      <c r="F163" s="106">
        <f t="shared" si="6"/>
        <v>1851</v>
      </c>
      <c r="G163" s="107">
        <f t="shared" si="6"/>
        <v>1429</v>
      </c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</row>
    <row r="164" spans="1:38" s="1" customFormat="1" ht="18" customHeight="1" x14ac:dyDescent="0.25">
      <c r="A164" s="111" t="s">
        <v>17</v>
      </c>
      <c r="B164" s="112">
        <f>+B163/B163</f>
        <v>1</v>
      </c>
      <c r="C164" s="112">
        <f>+C163/$B$163</f>
        <v>9.229363387145903E-2</v>
      </c>
      <c r="D164" s="112">
        <f>+D163/$B$163</f>
        <v>0.3645293938470911</v>
      </c>
      <c r="E164" s="112">
        <f>+E163/$B$163</f>
        <v>0.29340542187024066</v>
      </c>
      <c r="F164" s="112">
        <f>+F163/$B$163</f>
        <v>0.1409533962838867</v>
      </c>
      <c r="G164" s="112">
        <f>+G163/$B$163</f>
        <v>0.10881815412732257</v>
      </c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</row>
    <row r="165" spans="1:38" s="1" customFormat="1" ht="10.15" customHeight="1" x14ac:dyDescent="0.25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</row>
    <row r="166" spans="1:38" s="1" customFormat="1" ht="10.15" customHeight="1" x14ac:dyDescent="0.25">
      <c r="A166" s="137"/>
      <c r="B166" s="137"/>
      <c r="C166" s="137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</row>
    <row r="167" spans="1:38" x14ac:dyDescent="0.25">
      <c r="A167" s="137"/>
      <c r="B167" s="137"/>
      <c r="C167" s="137"/>
      <c r="D167" s="161" t="s">
        <v>119</v>
      </c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38"/>
      <c r="T167" s="137"/>
      <c r="U167" s="139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9.899999999999999" customHeight="1" x14ac:dyDescent="0.25">
      <c r="A168" s="137"/>
      <c r="B168" s="137"/>
      <c r="C168" s="137"/>
      <c r="D168" s="162" t="s">
        <v>120</v>
      </c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37"/>
      <c r="T168" s="137"/>
      <c r="U168" s="139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28.15" customHeight="1" x14ac:dyDescent="0.25">
      <c r="A169" s="137"/>
      <c r="B169" s="137"/>
      <c r="C169" s="137"/>
      <c r="D169" s="140" t="s">
        <v>0</v>
      </c>
      <c r="E169" s="141" t="s">
        <v>4</v>
      </c>
      <c r="F169" s="141" t="s">
        <v>5</v>
      </c>
      <c r="G169" s="141" t="s">
        <v>6</v>
      </c>
      <c r="H169" s="141" t="s">
        <v>7</v>
      </c>
      <c r="I169" s="141" t="s">
        <v>8</v>
      </c>
      <c r="J169" s="141" t="s">
        <v>9</v>
      </c>
      <c r="K169" s="141" t="s">
        <v>10</v>
      </c>
      <c r="L169" s="141" t="s">
        <v>11</v>
      </c>
      <c r="M169" s="141" t="s">
        <v>12</v>
      </c>
      <c r="N169" s="141" t="s">
        <v>13</v>
      </c>
      <c r="O169" s="141" t="s">
        <v>14</v>
      </c>
      <c r="P169" s="141" t="s">
        <v>15</v>
      </c>
      <c r="Q169" s="142" t="s">
        <v>2</v>
      </c>
      <c r="R169" s="143" t="s">
        <v>17</v>
      </c>
      <c r="S169" s="21"/>
      <c r="T169" s="21"/>
      <c r="U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28.15" customHeight="1" x14ac:dyDescent="0.25">
      <c r="A170" s="137"/>
      <c r="B170" s="137"/>
      <c r="C170" s="137"/>
      <c r="D170" s="144" t="s">
        <v>121</v>
      </c>
      <c r="E170" s="145">
        <v>123</v>
      </c>
      <c r="F170" s="145">
        <v>120</v>
      </c>
      <c r="G170" s="145">
        <v>209</v>
      </c>
      <c r="H170" s="145">
        <v>136</v>
      </c>
      <c r="I170" s="145">
        <v>138</v>
      </c>
      <c r="J170" s="145">
        <v>136</v>
      </c>
      <c r="K170" s="145">
        <v>135</v>
      </c>
      <c r="L170" s="145">
        <v>165</v>
      </c>
      <c r="M170" s="145">
        <v>177</v>
      </c>
      <c r="N170" s="145">
        <v>226</v>
      </c>
      <c r="O170" s="145">
        <v>165</v>
      </c>
      <c r="P170" s="145">
        <v>183</v>
      </c>
      <c r="Q170" s="146">
        <f>SUM(E170:P170)</f>
        <v>1913</v>
      </c>
      <c r="R170" s="147">
        <f>+Q170/$B$44</f>
        <v>0.90321057601510857</v>
      </c>
      <c r="S170" s="148"/>
      <c r="T170" s="148"/>
      <c r="U170" s="148"/>
      <c r="V170" s="14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28.15" customHeight="1" x14ac:dyDescent="0.25">
      <c r="A171" s="137"/>
      <c r="B171" s="137"/>
      <c r="C171" s="137"/>
      <c r="D171" s="144" t="s">
        <v>122</v>
      </c>
      <c r="E171" s="145">
        <v>113</v>
      </c>
      <c r="F171" s="145">
        <v>100</v>
      </c>
      <c r="G171" s="145">
        <v>195</v>
      </c>
      <c r="H171" s="145">
        <v>135</v>
      </c>
      <c r="I171" s="145">
        <v>131</v>
      </c>
      <c r="J171" s="145">
        <v>126</v>
      </c>
      <c r="K171" s="145">
        <v>113</v>
      </c>
      <c r="L171" s="145">
        <v>144</v>
      </c>
      <c r="M171" s="145">
        <v>161</v>
      </c>
      <c r="N171" s="145">
        <v>196</v>
      </c>
      <c r="O171" s="145">
        <v>137</v>
      </c>
      <c r="P171" s="145">
        <v>166</v>
      </c>
      <c r="Q171" s="146">
        <f>SUM(E171:P171)</f>
        <v>1717</v>
      </c>
      <c r="R171" s="147">
        <f>+Q171/$B$44</f>
        <v>0.81067044381491971</v>
      </c>
      <c r="S171" s="149"/>
      <c r="T171" s="149"/>
      <c r="U171" s="149"/>
      <c r="V171" s="149"/>
    </row>
    <row r="172" spans="1:38" x14ac:dyDescent="0.25">
      <c r="A172" s="139"/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50"/>
      <c r="T172" s="150"/>
      <c r="U172" s="150"/>
      <c r="V172" s="150"/>
    </row>
    <row r="173" spans="1:38" x14ac:dyDescent="0.25">
      <c r="A173" s="3" t="s">
        <v>123</v>
      </c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50"/>
      <c r="T173" s="150"/>
      <c r="U173" s="150"/>
      <c r="V173" s="150"/>
    </row>
    <row r="174" spans="1:38" x14ac:dyDescent="0.25">
      <c r="A174" s="3" t="s">
        <v>124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50"/>
      <c r="T174" s="150"/>
      <c r="U174" s="150"/>
      <c r="V174" s="150"/>
    </row>
    <row r="175" spans="1:38" x14ac:dyDescent="0.25">
      <c r="A175" s="139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50"/>
      <c r="T175" s="150"/>
      <c r="U175" s="150"/>
      <c r="V175" s="150"/>
    </row>
    <row r="176" spans="1:38" x14ac:dyDescent="0.25">
      <c r="A176" s="139"/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50"/>
      <c r="T176" s="150"/>
      <c r="U176" s="150"/>
      <c r="V176" s="150"/>
    </row>
    <row r="177" spans="1:25" x14ac:dyDescent="0.2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50"/>
      <c r="T177" s="150"/>
      <c r="U177" s="150"/>
      <c r="V177" s="150"/>
    </row>
    <row r="178" spans="1:25" x14ac:dyDescent="0.2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51"/>
      <c r="T178" s="151"/>
      <c r="U178" s="151"/>
      <c r="V178" s="151"/>
    </row>
    <row r="179" spans="1:25" x14ac:dyDescent="0.2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52"/>
      <c r="T179" s="152"/>
      <c r="U179" s="152"/>
      <c r="V179" s="152"/>
    </row>
    <row r="180" spans="1:25" ht="19.5" x14ac:dyDescent="0.25">
      <c r="A180" s="113"/>
      <c r="B180" s="113"/>
      <c r="C180" s="113"/>
      <c r="D180" s="113"/>
      <c r="E180" s="113"/>
      <c r="F180" s="113"/>
      <c r="G180" s="113"/>
      <c r="H180" s="113"/>
      <c r="I180" s="113"/>
      <c r="J180" s="21"/>
      <c r="K180" s="21"/>
      <c r="L180" s="21"/>
      <c r="M180" s="113"/>
      <c r="N180" s="113"/>
      <c r="O180" s="113"/>
      <c r="P180" s="113"/>
      <c r="Q180" s="113"/>
      <c r="R180" s="113"/>
      <c r="S180" s="21"/>
      <c r="T180" s="21"/>
      <c r="U180" s="1"/>
    </row>
    <row r="181" spans="1:25" ht="19.5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53"/>
      <c r="K181" s="153"/>
      <c r="L181" s="153"/>
      <c r="M181" s="113"/>
      <c r="N181" s="113"/>
      <c r="O181" s="113"/>
      <c r="P181" s="113"/>
      <c r="Q181" s="113"/>
      <c r="R181" s="113"/>
      <c r="S181" s="139"/>
      <c r="T181" s="139"/>
      <c r="U181" s="139"/>
      <c r="V181" s="139"/>
    </row>
    <row r="182" spans="1:25" ht="15" customHeight="1" x14ac:dyDescent="0.25">
      <c r="A182" s="113"/>
      <c r="B182" s="113"/>
      <c r="C182" s="113"/>
      <c r="D182" s="113"/>
      <c r="E182" s="113"/>
      <c r="F182" s="113"/>
      <c r="G182" s="113"/>
      <c r="H182" s="113"/>
      <c r="I182" s="113"/>
      <c r="J182" s="154"/>
      <c r="K182" s="154"/>
      <c r="L182" s="155"/>
      <c r="M182" s="113"/>
      <c r="N182" s="113"/>
      <c r="O182" s="113"/>
      <c r="P182" s="113"/>
      <c r="Q182" s="113"/>
      <c r="R182" s="113"/>
      <c r="S182" s="21"/>
      <c r="T182" s="21"/>
      <c r="U182" s="1"/>
    </row>
    <row r="183" spans="1:25" ht="15.75" customHeight="1" x14ac:dyDescent="0.25">
      <c r="A183" s="113"/>
      <c r="B183" s="113"/>
      <c r="C183" s="113"/>
      <c r="D183" s="113"/>
      <c r="E183" s="113"/>
      <c r="F183" s="113"/>
      <c r="G183" s="113"/>
      <c r="H183" s="113"/>
      <c r="I183" s="113"/>
      <c r="J183" s="1"/>
      <c r="K183" s="1"/>
      <c r="L183" s="155"/>
      <c r="M183" s="113"/>
      <c r="N183" s="113"/>
      <c r="O183" s="113"/>
      <c r="P183" s="113"/>
      <c r="Q183" s="113"/>
      <c r="R183" s="113"/>
      <c r="S183" s="21"/>
      <c r="T183" s="21"/>
      <c r="U183" s="1"/>
    </row>
    <row r="184" spans="1:25" ht="15" customHeight="1" x14ac:dyDescent="0.25">
      <c r="A184" s="113"/>
      <c r="B184" s="113"/>
      <c r="C184" s="113"/>
      <c r="D184" s="113"/>
      <c r="E184" s="113"/>
      <c r="F184" s="113"/>
      <c r="G184" s="113"/>
      <c r="H184" s="113"/>
      <c r="I184" s="113"/>
      <c r="J184" s="1"/>
      <c r="K184" s="1"/>
      <c r="L184" s="156"/>
      <c r="M184" s="113"/>
      <c r="N184" s="113"/>
      <c r="O184" s="113"/>
      <c r="P184" s="113"/>
      <c r="Q184" s="113"/>
      <c r="R184" s="113"/>
      <c r="S184" s="21"/>
      <c r="T184" s="21"/>
      <c r="U184" s="1"/>
    </row>
    <row r="185" spans="1:25" ht="15" customHeight="1" x14ac:dyDescent="0.25">
      <c r="A185" s="21"/>
      <c r="B185" s="21"/>
      <c r="C185" s="21"/>
      <c r="D185" s="21"/>
      <c r="E185" s="21"/>
      <c r="F185" s="21"/>
      <c r="G185" s="21"/>
      <c r="H185" s="155"/>
      <c r="I185" s="1"/>
      <c r="J185" s="1"/>
      <c r="K185" s="1"/>
      <c r="L185" s="157"/>
      <c r="M185" s="113"/>
      <c r="N185" s="113"/>
      <c r="O185" s="113"/>
      <c r="P185" s="113"/>
      <c r="Q185" s="113"/>
      <c r="R185" s="113"/>
      <c r="S185" s="1"/>
      <c r="T185" s="1"/>
      <c r="U185" s="1"/>
    </row>
    <row r="186" spans="1:25" s="1" customFormat="1" ht="15" customHeight="1" x14ac:dyDescent="0.25">
      <c r="A186" s="21"/>
      <c r="B186" s="21"/>
      <c r="C186" s="21"/>
      <c r="D186" s="21"/>
      <c r="E186" s="21"/>
      <c r="F186" s="21"/>
      <c r="G186" s="21"/>
      <c r="H186" s="163"/>
      <c r="L186" s="21"/>
      <c r="M186" s="113"/>
      <c r="N186" s="113"/>
      <c r="O186" s="113"/>
      <c r="P186" s="113"/>
      <c r="Q186" s="113"/>
      <c r="R186" s="113"/>
      <c r="W186"/>
      <c r="X186"/>
      <c r="Y186"/>
    </row>
    <row r="187" spans="1:25" s="1" customFormat="1" ht="19.5" x14ac:dyDescent="0.25">
      <c r="A187" s="21"/>
      <c r="B187" s="21"/>
      <c r="C187" s="21"/>
      <c r="D187" s="21"/>
      <c r="E187" s="21"/>
      <c r="F187" s="21"/>
      <c r="G187" s="21"/>
      <c r="H187" s="163"/>
      <c r="L187" s="21"/>
      <c r="M187" s="113"/>
      <c r="N187" s="113"/>
      <c r="O187" s="113"/>
      <c r="P187" s="113"/>
      <c r="Q187" s="113"/>
      <c r="R187" s="113"/>
      <c r="W187"/>
      <c r="X187"/>
      <c r="Y187"/>
    </row>
    <row r="188" spans="1:25" s="1" customFormat="1" ht="19.5" x14ac:dyDescent="0.25">
      <c r="A188" s="21"/>
      <c r="B188" s="21"/>
      <c r="C188" s="21"/>
      <c r="D188" s="21"/>
      <c r="E188" s="21"/>
      <c r="F188" s="21"/>
      <c r="G188" s="21"/>
      <c r="H188" s="158"/>
      <c r="L188" s="21"/>
      <c r="M188" s="113"/>
      <c r="N188" s="113"/>
      <c r="O188" s="113"/>
      <c r="P188" s="113"/>
      <c r="Q188" s="113"/>
      <c r="R188" s="113"/>
      <c r="W188"/>
      <c r="X188"/>
      <c r="Y188"/>
    </row>
    <row r="189" spans="1:25" s="1" customFormat="1" ht="19.5" x14ac:dyDescent="0.25">
      <c r="A189" s="21"/>
      <c r="B189" s="21"/>
      <c r="C189" s="21"/>
      <c r="D189" s="21"/>
      <c r="E189" s="21"/>
      <c r="F189" s="21"/>
      <c r="G189" s="21"/>
      <c r="H189" s="158"/>
      <c r="L189" s="21"/>
      <c r="M189" s="113"/>
      <c r="N189" s="113"/>
      <c r="O189" s="113"/>
      <c r="P189" s="113"/>
      <c r="Q189" s="113"/>
      <c r="R189" s="113"/>
      <c r="W189"/>
      <c r="X189"/>
      <c r="Y189"/>
    </row>
    <row r="190" spans="1:25" s="1" customFormat="1" ht="19.5" x14ac:dyDescent="0.25">
      <c r="A190" s="21"/>
      <c r="B190" s="21"/>
      <c r="C190" s="21"/>
      <c r="D190" s="21"/>
      <c r="E190" s="21"/>
      <c r="F190" s="21"/>
      <c r="G190" s="21"/>
      <c r="H190" s="158"/>
      <c r="L190" s="21"/>
      <c r="M190" s="113"/>
      <c r="N190" s="113"/>
      <c r="O190" s="113"/>
      <c r="P190" s="113"/>
      <c r="Q190" s="113"/>
      <c r="R190" s="113"/>
      <c r="W190"/>
      <c r="X190"/>
      <c r="Y190"/>
    </row>
    <row r="191" spans="1:25" s="1" customFormat="1" ht="19.5" x14ac:dyDescent="0.25">
      <c r="A191" s="21"/>
      <c r="B191" s="21"/>
      <c r="C191" s="21"/>
      <c r="D191" s="21"/>
      <c r="E191" s="21"/>
      <c r="F191" s="21"/>
      <c r="G191" s="21"/>
      <c r="H191" s="158"/>
      <c r="L191" s="21"/>
      <c r="M191" s="113"/>
      <c r="N191" s="113"/>
      <c r="O191" s="113"/>
      <c r="P191" s="113"/>
      <c r="Q191" s="113"/>
      <c r="R191" s="113"/>
      <c r="W191"/>
      <c r="X191"/>
      <c r="Y191"/>
    </row>
    <row r="192" spans="1:25" s="1" customFormat="1" ht="19.5" x14ac:dyDescent="0.25">
      <c r="A192" s="21"/>
      <c r="B192" s="21"/>
      <c r="C192" s="21"/>
      <c r="D192" s="21"/>
      <c r="E192" s="21"/>
      <c r="F192" s="21"/>
      <c r="G192" s="21"/>
      <c r="H192" s="158"/>
      <c r="L192" s="21"/>
      <c r="M192" s="113"/>
      <c r="N192" s="113"/>
      <c r="O192" s="113"/>
      <c r="P192" s="113"/>
      <c r="Q192" s="113"/>
      <c r="R192" s="113"/>
      <c r="W192"/>
      <c r="X192"/>
      <c r="Y192"/>
    </row>
    <row r="193" spans="1:25" s="1" customFormat="1" ht="19.5" x14ac:dyDescent="0.25">
      <c r="A193" s="21"/>
      <c r="B193" s="21"/>
      <c r="C193" s="21"/>
      <c r="D193" s="21"/>
      <c r="E193" s="21"/>
      <c r="F193" s="21"/>
      <c r="G193" s="21"/>
      <c r="H193" s="158"/>
      <c r="L193" s="21"/>
      <c r="M193" s="113"/>
      <c r="N193" s="113"/>
      <c r="O193" s="113"/>
      <c r="P193" s="113"/>
      <c r="Q193" s="113"/>
      <c r="R193" s="113"/>
      <c r="W193"/>
      <c r="X193"/>
      <c r="Y193"/>
    </row>
    <row r="194" spans="1:25" s="1" customFormat="1" ht="19.5" x14ac:dyDescent="0.25">
      <c r="A194" s="21"/>
      <c r="B194" s="21"/>
      <c r="C194" s="21"/>
      <c r="D194" s="21"/>
      <c r="E194" s="21"/>
      <c r="F194" s="21"/>
      <c r="G194" s="21"/>
      <c r="H194" s="158"/>
      <c r="L194" s="21"/>
      <c r="M194" s="113"/>
      <c r="N194" s="113"/>
      <c r="O194" s="113"/>
      <c r="P194" s="113"/>
      <c r="Q194" s="113"/>
      <c r="R194" s="113"/>
      <c r="W194"/>
      <c r="X194"/>
      <c r="Y194"/>
    </row>
    <row r="195" spans="1:25" s="1" customFormat="1" ht="19.5" x14ac:dyDescent="0.25">
      <c r="A195" s="21"/>
      <c r="B195" s="21"/>
      <c r="C195" s="21"/>
      <c r="D195" s="21"/>
      <c r="E195" s="21"/>
      <c r="F195" s="21"/>
      <c r="G195" s="21"/>
      <c r="H195" s="158"/>
      <c r="L195" s="21"/>
      <c r="M195" s="113"/>
      <c r="N195" s="113"/>
      <c r="O195" s="113"/>
      <c r="P195" s="113"/>
      <c r="Q195" s="113"/>
      <c r="R195" s="113"/>
      <c r="W195"/>
      <c r="X195"/>
      <c r="Y195"/>
    </row>
    <row r="196" spans="1:25" s="1" customFormat="1" ht="19.5" x14ac:dyDescent="0.25">
      <c r="A196" s="21"/>
      <c r="B196" s="21"/>
      <c r="C196" s="21"/>
      <c r="D196" s="21"/>
      <c r="E196" s="21"/>
      <c r="F196" s="21"/>
      <c r="G196" s="21"/>
      <c r="H196" s="158"/>
      <c r="L196" s="21"/>
      <c r="M196" s="113"/>
      <c r="N196" s="113"/>
      <c r="O196" s="113"/>
      <c r="P196" s="113"/>
      <c r="Q196" s="113"/>
      <c r="R196" s="113"/>
      <c r="W196"/>
      <c r="X196"/>
      <c r="Y196"/>
    </row>
    <row r="197" spans="1:25" s="1" customFormat="1" ht="19.5" x14ac:dyDescent="0.25">
      <c r="A197" s="21"/>
      <c r="B197" s="21"/>
      <c r="C197" s="21"/>
      <c r="D197" s="21"/>
      <c r="E197" s="21"/>
      <c r="F197" s="21"/>
      <c r="G197" s="21"/>
      <c r="H197" s="158"/>
      <c r="L197" s="21"/>
      <c r="M197" s="113"/>
      <c r="N197" s="113"/>
      <c r="O197" s="113"/>
      <c r="P197" s="113"/>
      <c r="Q197" s="113"/>
      <c r="R197" s="113"/>
      <c r="W197"/>
      <c r="X197"/>
      <c r="Y197"/>
    </row>
    <row r="198" spans="1:25" s="1" customFormat="1" ht="19.5" x14ac:dyDescent="0.25">
      <c r="A198" s="21"/>
      <c r="B198" s="21"/>
      <c r="C198" s="21"/>
      <c r="D198" s="21"/>
      <c r="E198" s="21"/>
      <c r="F198" s="21"/>
      <c r="G198" s="21"/>
      <c r="H198" s="158"/>
      <c r="L198" s="21"/>
      <c r="M198" s="113"/>
      <c r="N198" s="113"/>
      <c r="O198" s="113"/>
      <c r="P198" s="113"/>
      <c r="Q198" s="113"/>
      <c r="R198" s="113"/>
      <c r="W198"/>
      <c r="X198"/>
      <c r="Y198"/>
    </row>
    <row r="199" spans="1:25" s="1" customFormat="1" ht="19.5" x14ac:dyDescent="0.25">
      <c r="A199" s="21"/>
      <c r="B199" s="21"/>
      <c r="C199" s="21"/>
      <c r="D199" s="21"/>
      <c r="E199" s="21"/>
      <c r="F199" s="21"/>
      <c r="G199" s="21"/>
      <c r="H199" s="158"/>
      <c r="L199" s="21"/>
      <c r="M199" s="113"/>
      <c r="N199" s="113"/>
      <c r="O199" s="113"/>
      <c r="P199" s="113"/>
      <c r="Q199" s="113"/>
      <c r="R199" s="113"/>
      <c r="W199"/>
      <c r="X199"/>
      <c r="Y199"/>
    </row>
    <row r="200" spans="1:25" s="1" customFormat="1" ht="19.5" x14ac:dyDescent="0.25">
      <c r="A200" s="21"/>
      <c r="B200" s="21"/>
      <c r="C200" s="21"/>
      <c r="D200" s="21"/>
      <c r="E200" s="21"/>
      <c r="F200" s="21"/>
      <c r="G200" s="21"/>
      <c r="H200" s="159"/>
      <c r="L200" s="21"/>
      <c r="M200" s="113"/>
      <c r="N200" s="113"/>
      <c r="O200" s="113"/>
      <c r="P200" s="113"/>
      <c r="Q200" s="113"/>
      <c r="R200" s="113"/>
      <c r="W200"/>
      <c r="X200"/>
      <c r="Y200"/>
    </row>
    <row r="201" spans="1:25" s="1" customFormat="1" ht="19.5" x14ac:dyDescent="0.25">
      <c r="A201" s="21"/>
      <c r="B201" s="21"/>
      <c r="C201" s="21"/>
      <c r="D201" s="21"/>
      <c r="E201" s="21"/>
      <c r="F201" s="21"/>
      <c r="G201" s="21"/>
      <c r="H201" s="4"/>
      <c r="L201" s="21"/>
      <c r="M201" s="113"/>
      <c r="N201" s="113"/>
      <c r="O201" s="113"/>
      <c r="P201" s="113"/>
      <c r="Q201" s="113"/>
      <c r="R201" s="113"/>
      <c r="W201"/>
      <c r="X201"/>
      <c r="Y201"/>
    </row>
    <row r="202" spans="1:25" s="1" customFormat="1" x14ac:dyDescent="0.25">
      <c r="A202" s="21"/>
      <c r="B202" s="21"/>
      <c r="C202" s="21"/>
      <c r="D202" s="21"/>
      <c r="E202" s="21"/>
      <c r="F202" s="21"/>
      <c r="G202" s="21"/>
      <c r="W202"/>
      <c r="X202"/>
      <c r="Y202"/>
    </row>
    <row r="203" spans="1:25" s="1" customFormat="1" x14ac:dyDescent="0.25">
      <c r="A203" s="21"/>
      <c r="B203" s="21"/>
      <c r="C203" s="21"/>
      <c r="D203" s="21"/>
      <c r="E203" s="21"/>
      <c r="F203" s="21"/>
      <c r="G203" s="21"/>
      <c r="U203"/>
      <c r="W203"/>
      <c r="X203"/>
      <c r="Y203"/>
    </row>
    <row r="204" spans="1:25" s="1" customFormat="1" x14ac:dyDescent="0.25">
      <c r="A204" s="21"/>
      <c r="B204" s="21"/>
      <c r="C204" s="21"/>
      <c r="D204" s="21"/>
      <c r="E204" s="21"/>
      <c r="F204" s="21"/>
      <c r="G204" s="21"/>
      <c r="U204"/>
      <c r="W204"/>
      <c r="X204"/>
      <c r="Y204"/>
    </row>
    <row r="205" spans="1:25" s="1" customFormat="1" x14ac:dyDescent="0.25">
      <c r="A205" s="21"/>
      <c r="B205" s="21"/>
      <c r="C205" s="21"/>
      <c r="D205" s="21"/>
      <c r="E205" s="21"/>
      <c r="F205" s="21"/>
      <c r="G205" s="21"/>
      <c r="U205"/>
      <c r="W205"/>
      <c r="X205"/>
      <c r="Y205"/>
    </row>
    <row r="206" spans="1:25" s="1" customFormat="1" x14ac:dyDescent="0.25">
      <c r="A206" s="21"/>
      <c r="B206" s="21"/>
      <c r="C206" s="21"/>
      <c r="D206" s="21"/>
      <c r="E206" s="21"/>
      <c r="F206" s="21"/>
      <c r="G206" s="21"/>
      <c r="U206"/>
      <c r="W206"/>
      <c r="X206"/>
      <c r="Y206"/>
    </row>
    <row r="207" spans="1:25" s="1" customFormat="1" x14ac:dyDescent="0.25">
      <c r="A207" s="21"/>
      <c r="B207" s="21"/>
      <c r="C207" s="21"/>
      <c r="D207" s="21"/>
      <c r="E207" s="21"/>
      <c r="F207" s="21"/>
      <c r="G207" s="21"/>
      <c r="U207"/>
      <c r="W207"/>
      <c r="X207"/>
      <c r="Y207"/>
    </row>
    <row r="208" spans="1:25" s="1" customFormat="1" x14ac:dyDescent="0.25">
      <c r="A208" s="21"/>
      <c r="B208" s="21"/>
      <c r="C208" s="21"/>
      <c r="D208" s="21"/>
      <c r="E208" s="21"/>
      <c r="F208" s="21"/>
      <c r="G208" s="21"/>
      <c r="U208"/>
      <c r="W208"/>
      <c r="X208"/>
      <c r="Y208"/>
    </row>
    <row r="209" spans="1:25" s="1" customFormat="1" x14ac:dyDescent="0.25">
      <c r="A209" s="21"/>
      <c r="B209" s="21"/>
      <c r="C209" s="21"/>
      <c r="D209" s="21"/>
      <c r="E209" s="21"/>
      <c r="F209" s="21"/>
      <c r="G209" s="21"/>
      <c r="U209"/>
      <c r="W209"/>
      <c r="X209"/>
      <c r="Y209"/>
    </row>
    <row r="210" spans="1:25" s="1" customFormat="1" x14ac:dyDescent="0.25">
      <c r="A210" s="21"/>
      <c r="B210" s="21"/>
      <c r="C210" s="21"/>
      <c r="D210" s="21"/>
      <c r="E210" s="21"/>
      <c r="F210" s="21"/>
      <c r="G210" s="21"/>
      <c r="U210"/>
      <c r="W210"/>
      <c r="X210"/>
      <c r="Y210"/>
    </row>
    <row r="211" spans="1:25" s="1" customFormat="1" x14ac:dyDescent="0.25">
      <c r="A211" s="21"/>
      <c r="B211" s="21"/>
      <c r="C211" s="21"/>
      <c r="D211" s="21"/>
      <c r="E211" s="21"/>
      <c r="F211" s="21"/>
      <c r="G211" s="21"/>
      <c r="U211"/>
      <c r="W211"/>
      <c r="X211"/>
      <c r="Y211"/>
    </row>
  </sheetData>
  <mergeCells count="80">
    <mergeCell ref="A21:V21"/>
    <mergeCell ref="A23:V23"/>
    <mergeCell ref="A26:V26"/>
    <mergeCell ref="A28:E28"/>
    <mergeCell ref="L28:O28"/>
    <mergeCell ref="A88:V88"/>
    <mergeCell ref="A29:E29"/>
    <mergeCell ref="L29:O29"/>
    <mergeCell ref="A47:N47"/>
    <mergeCell ref="A48:N48"/>
    <mergeCell ref="A50:A51"/>
    <mergeCell ref="B50:B51"/>
    <mergeCell ref="C50:F50"/>
    <mergeCell ref="G50:J50"/>
    <mergeCell ref="K50:N50"/>
    <mergeCell ref="A65:V66"/>
    <mergeCell ref="A69:F69"/>
    <mergeCell ref="L69:V69"/>
    <mergeCell ref="A70:F70"/>
    <mergeCell ref="L70:V70"/>
    <mergeCell ref="A110:R110"/>
    <mergeCell ref="A90:H90"/>
    <mergeCell ref="Q90:V90"/>
    <mergeCell ref="A91:H91"/>
    <mergeCell ref="Q91:U91"/>
    <mergeCell ref="A92:A94"/>
    <mergeCell ref="B92:B94"/>
    <mergeCell ref="C92:D93"/>
    <mergeCell ref="E92:F93"/>
    <mergeCell ref="G92:H93"/>
    <mergeCell ref="Q92:Q94"/>
    <mergeCell ref="R92:R94"/>
    <mergeCell ref="S92:S94"/>
    <mergeCell ref="T92:T94"/>
    <mergeCell ref="U92:U94"/>
    <mergeCell ref="A109:R109"/>
    <mergeCell ref="A111:R111"/>
    <mergeCell ref="A114:V115"/>
    <mergeCell ref="A117:J117"/>
    <mergeCell ref="A118:J118"/>
    <mergeCell ref="A120:E122"/>
    <mergeCell ref="F120:F122"/>
    <mergeCell ref="G120:G122"/>
    <mergeCell ref="H120:H122"/>
    <mergeCell ref="I120:I122"/>
    <mergeCell ref="J120:J122"/>
    <mergeCell ref="A133:E133"/>
    <mergeCell ref="K120:K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46:G146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B145:G145"/>
    <mergeCell ref="G148:G150"/>
    <mergeCell ref="D167:R167"/>
    <mergeCell ref="D168:R168"/>
    <mergeCell ref="H186:H187"/>
    <mergeCell ref="A148:A150"/>
    <mergeCell ref="B148:B150"/>
    <mergeCell ref="C148:C150"/>
    <mergeCell ref="D148:D150"/>
    <mergeCell ref="E148:E150"/>
    <mergeCell ref="F148:F150"/>
  </mergeCells>
  <conditionalFormatting sqref="B64">
    <cfRule type="cellIs" dxfId="7" priority="8" operator="notEqual">
      <formula>$M$44</formula>
    </cfRule>
  </conditionalFormatting>
  <conditionalFormatting sqref="B107">
    <cfRule type="expression" dxfId="6" priority="7">
      <formula>$B$107&lt;&gt;$M$44</formula>
    </cfRule>
  </conditionalFormatting>
  <conditionalFormatting sqref="B44">
    <cfRule type="expression" dxfId="5" priority="6">
      <formula>$B$44&lt;&gt;$M$44</formula>
    </cfRule>
  </conditionalFormatting>
  <conditionalFormatting sqref="B84">
    <cfRule type="expression" dxfId="4" priority="5">
      <formula>$B$84&lt;&gt;$M$44</formula>
    </cfRule>
  </conditionalFormatting>
  <conditionalFormatting sqref="R107">
    <cfRule type="expression" dxfId="3" priority="4">
      <formula>$R$107&lt;&gt;$M$44</formula>
    </cfRule>
  </conditionalFormatting>
  <conditionalFormatting sqref="F123">
    <cfRule type="cellIs" dxfId="2" priority="3" operator="notEqual">
      <formula>$M$44</formula>
    </cfRule>
  </conditionalFormatting>
  <conditionalFormatting sqref="F130">
    <cfRule type="expression" dxfId="1" priority="2">
      <formula>$F$130&lt;&gt;$H$130+$K$130</formula>
    </cfRule>
  </conditionalFormatting>
  <conditionalFormatting sqref="B163">
    <cfRule type="expression" dxfId="0" priority="1">
      <formula>$B$163&lt;&gt;$F$142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6" max="21" man="1"/>
    <brk id="11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2020-01-16T00:31:13Z</dcterms:modified>
</cp:coreProperties>
</file>