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12. Diciembre 2019\BV Diciembre\páginas\"/>
    </mc:Choice>
  </mc:AlternateContent>
  <bookViews>
    <workbookView xWindow="0" yWindow="0" windowWidth="28800" windowHeight="12030" tabRatio="351" firstSheet="2" activeTab="2"/>
  </bookViews>
  <sheets>
    <sheet name="2008" sheetId="2" state="hidden" r:id="rId1"/>
    <sheet name="2009" sheetId="1" state="hidden" r:id="rId2"/>
    <sheet name="2019" sheetId="3" r:id="rId3"/>
  </sheets>
  <definedNames>
    <definedName name="_xlnm.Print_Area" localSheetId="0">'2008'!$A$1:$O$91</definedName>
    <definedName name="_xlnm.Print_Area" localSheetId="1">'2009'!$A$1:$O$90</definedName>
    <definedName name="_xlnm.Print_Area" localSheetId="2">'2019'!$A$1:$O$108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9" i="3" l="1"/>
  <c r="L20" i="3"/>
  <c r="L21" i="3"/>
  <c r="L22" i="3"/>
  <c r="L23" i="3"/>
  <c r="L24" i="3"/>
  <c r="L25" i="3"/>
  <c r="L26" i="3"/>
  <c r="L27" i="3"/>
  <c r="L28" i="3"/>
  <c r="L29" i="3"/>
  <c r="L18" i="3"/>
  <c r="F76" i="3" l="1"/>
  <c r="F77" i="3"/>
  <c r="F78" i="3"/>
  <c r="F79" i="3"/>
  <c r="F80" i="3"/>
  <c r="F81" i="3"/>
  <c r="F82" i="3"/>
  <c r="F83" i="3"/>
  <c r="B76" i="3"/>
  <c r="B77" i="3"/>
  <c r="B78" i="3"/>
  <c r="B79" i="3"/>
  <c r="B80" i="3"/>
  <c r="B81" i="3"/>
  <c r="B82" i="3"/>
  <c r="B83" i="3"/>
  <c r="B75" i="3"/>
  <c r="F75" i="3"/>
  <c r="D30" i="3" l="1"/>
  <c r="C30" i="3"/>
  <c r="C67" i="3" l="1"/>
  <c r="D67" i="3"/>
  <c r="G67" i="3"/>
  <c r="F67" i="3"/>
  <c r="H45" i="3"/>
  <c r="F45" i="3"/>
  <c r="D45" i="3"/>
  <c r="E44" i="3" s="1"/>
  <c r="B20" i="3"/>
  <c r="E42" i="3" l="1"/>
  <c r="B41" i="3"/>
  <c r="I87" i="3" l="1"/>
  <c r="H87" i="3"/>
  <c r="G87" i="3"/>
  <c r="E87" i="3"/>
  <c r="D87" i="3"/>
  <c r="C87" i="3"/>
  <c r="F86" i="3"/>
  <c r="B86" i="3"/>
  <c r="F85" i="3"/>
  <c r="B85" i="3"/>
  <c r="F84" i="3"/>
  <c r="B84" i="3"/>
  <c r="E66" i="3"/>
  <c r="B66" i="3"/>
  <c r="E65" i="3"/>
  <c r="B65" i="3"/>
  <c r="E64" i="3"/>
  <c r="B64" i="3"/>
  <c r="E63" i="3"/>
  <c r="B63" i="3"/>
  <c r="E62" i="3"/>
  <c r="B62" i="3"/>
  <c r="E61" i="3"/>
  <c r="B61" i="3"/>
  <c r="E60" i="3"/>
  <c r="B60" i="3"/>
  <c r="E59" i="3"/>
  <c r="B59" i="3"/>
  <c r="E58" i="3"/>
  <c r="B58" i="3"/>
  <c r="E57" i="3"/>
  <c r="B57" i="3"/>
  <c r="E56" i="3"/>
  <c r="B56" i="3"/>
  <c r="E55" i="3"/>
  <c r="B55" i="3"/>
  <c r="I41" i="3"/>
  <c r="G43" i="3"/>
  <c r="E43" i="3"/>
  <c r="B44" i="3"/>
  <c r="I43" i="3"/>
  <c r="B43" i="3"/>
  <c r="B42" i="3"/>
  <c r="O30" i="3"/>
  <c r="N30" i="3"/>
  <c r="M30" i="3"/>
  <c r="B29" i="3"/>
  <c r="B28" i="3"/>
  <c r="B27" i="3"/>
  <c r="B26" i="3"/>
  <c r="B25" i="3"/>
  <c r="B24" i="3"/>
  <c r="B23" i="3"/>
  <c r="B22" i="3"/>
  <c r="B21" i="3"/>
  <c r="B19"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7" i="3"/>
  <c r="M56" i="3" s="1"/>
  <c r="M54" i="3" s="1"/>
  <c r="E67" i="3"/>
  <c r="G68"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7" i="3"/>
  <c r="I88" i="3" s="1"/>
  <c r="B87" i="3"/>
  <c r="E88"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8" i="3"/>
  <c r="C68" i="3"/>
  <c r="D68" i="3"/>
  <c r="E45" i="3"/>
  <c r="C42" i="3"/>
  <c r="C31" i="3"/>
  <c r="N31" i="3"/>
  <c r="B31" i="3"/>
  <c r="C88" i="3"/>
  <c r="C43" i="3"/>
  <c r="F68" i="3"/>
  <c r="E68" i="3" s="1"/>
  <c r="H88" i="3"/>
  <c r="G88" i="3"/>
  <c r="O31" i="3"/>
  <c r="L31" i="3"/>
  <c r="B88" i="3" l="1"/>
  <c r="B68" i="3"/>
  <c r="F88" i="3"/>
  <c r="C45" i="3"/>
</calcChain>
</file>

<file path=xl/sharedStrings.xml><?xml version="1.0" encoding="utf-8"?>
<sst xmlns="http://schemas.openxmlformats.org/spreadsheetml/2006/main" count="400" uniqueCount="89">
  <si>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</si>
  <si>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</si>
  <si>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</si>
  <si>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</si>
  <si>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</si>
  <si>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</si>
  <si>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</si>
  <si>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</si>
  <si>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</si>
  <si>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</si>
  <si>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</si>
  <si>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</si>
  <si>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</si>
  <si>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</si>
  <si>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</si>
  <si>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</si>
  <si>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</si>
  <si>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</si>
  <si>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</si>
  <si>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</si>
  <si>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</si>
  <si>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</si>
  <si>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</si>
  <si>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</si>
  <si>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</si>
  <si>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</si>
  <si>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</si>
  <si>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</si>
  <si>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</si>
  <si>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</si>
  <si>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</si>
  <si>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</si>
  <si>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</si>
  <si>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</si>
  <si>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</si>
  <si>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</si>
  <si>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</si>
  <si>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</si>
  <si>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</si>
  <si>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</si>
  <si>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</si>
  <si>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</si>
  <si>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</si>
  <si>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</si>
  <si>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</si>
  <si>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</si>
  <si>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</si>
  <si>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</si>
  <si>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</si>
  <si>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</si>
  <si>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</si>
  <si>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</si>
  <si>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</si>
  <si>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</si>
  <si>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</si>
  <si>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</si>
  <si>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</si>
  <si>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</si>
  <si>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</si>
  <si>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</si>
  <si>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</si>
  <si>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</si>
  <si>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</si>
  <si>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</si>
  <si>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</si>
  <si>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</si>
  <si>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</si>
  <si>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</si>
  <si>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</si>
  <si>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</si>
  <si>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</si>
  <si>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</si>
  <si>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</si>
  <si>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</si>
  <si>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</si>
  <si>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</si>
  <si>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</si>
  <si>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</si>
  <si>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</si>
  <si>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</si>
  <si>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</si>
  <si>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</si>
  <si>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</si>
  <si>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</si>
  <si>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</si>
  <si>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</si>
  <si>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</si>
  <si>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Período : Enero - Diciembre, 2019</t>
  </si>
  <si>
    <t>Elaboración : UGIGC - AURORA - MIMP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</si>
</sst>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58">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32" fillId="10" borderId="0" xfId="0" applyFont="1" applyFill="1" applyBorder="1" applyAlignment="1">
      <alignment horizontal="center" vertical="center" wrapText="1"/>
    </xf>
    <xf numFmtId="3" fontId="22" fillId="9" borderId="3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36" xfId="0" applyFont="1" applyFill="1" applyBorder="1" applyAlignment="1">
      <alignment horizontal="left"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0" fontId="43"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0" fontId="22" fillId="9" borderId="44" xfId="0" applyFont="1" applyFill="1" applyBorder="1" applyAlignment="1">
      <alignment horizontal="center" vertical="center"/>
    </xf>
    <xf numFmtId="3" fontId="22" fillId="9" borderId="45" xfId="0" applyNumberFormat="1" applyFont="1" applyFill="1" applyBorder="1" applyAlignment="1">
      <alignment horizontal="center" vertical="center"/>
    </xf>
    <xf numFmtId="0" fontId="25" fillId="9" borderId="44" xfId="0" applyFont="1" applyFill="1" applyBorder="1" applyAlignment="1">
      <alignment horizontal="left" vertical="center"/>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'2019'!$A$41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('2019'!$D$39,'2019'!$F$39,'2019'!$H$39)</c:f>
              <c:strCache>
                <c:ptCount val="3"/>
                <c:pt idx="0">
                  <c:v>0-5 años</c:v>
                </c:pt>
                <c:pt idx="1">
                  <c:v>6-11 años</c:v>
                </c:pt>
                <c:pt idx="2">
                  <c:v>12-17 años</c:v>
                </c:pt>
              </c:strCache>
            </c:strRef>
          </c:cat>
          <c:val>
            <c:numRef>
              <c:f>('2019'!$D$41,'2019'!$F$41,'2019'!$H$41)</c:f>
              <c:numCache>
                <c:formatCode>#,##0</c:formatCode>
                <c:ptCount val="3"/>
                <c:pt idx="0">
                  <c:v>147</c:v>
                </c:pt>
                <c:pt idx="1">
                  <c:v>118</c:v>
                </c:pt>
                <c:pt idx="2">
                  <c:v>91</c:v>
                </c:pt>
              </c:numCache>
            </c:numRef>
          </c:val>
          <c:extLst>
            <c:ext xmlns:c16="http://schemas.microsoft.com/office/drawing/2014/chart" uri="{C3380CC4-5D6E-409C-BE32-E72D297353CC}">
              <c16:uniqueId val="{00000000-4F13-4674-995B-CB5222E53730}"/>
            </c:ext>
          </c:extLst>
        </c:ser>
        <c:ser>
          <c:idx val="1"/>
          <c:order val="1"/>
          <c:tx>
            <c:strRef>
              <c:f>'2019'!$A$42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('2019'!$D$42,'2019'!$F$42,'2019'!$H$42)</c:f>
              <c:numCache>
                <c:formatCode>#,##0</c:formatCode>
                <c:ptCount val="3"/>
                <c:pt idx="0">
                  <c:v>5577</c:v>
                </c:pt>
                <c:pt idx="1">
                  <c:v>11024</c:v>
                </c:pt>
                <c:pt idx="2">
                  <c:v>8613</c:v>
                </c:pt>
              </c:numCache>
            </c:numRef>
          </c:val>
          <c:extLst>
            <c:ext xmlns:c16="http://schemas.microsoft.com/office/drawing/2014/chart" uri="{C3380CC4-5D6E-409C-BE32-E72D297353CC}">
              <c16:uniqueId val="{00000001-4F13-4674-995B-CB5222E53730}"/>
            </c:ext>
          </c:extLst>
        </c:ser>
        <c:ser>
          <c:idx val="2"/>
          <c:order val="2"/>
          <c:tx>
            <c:strRef>
              <c:f>'2019'!$A$43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('2019'!$D$43,'2019'!$F$43,'2019'!$H$43)</c:f>
              <c:numCache>
                <c:formatCode>#,##0</c:formatCode>
                <c:ptCount val="3"/>
                <c:pt idx="0">
                  <c:v>3480</c:v>
                </c:pt>
                <c:pt idx="1">
                  <c:v>6887</c:v>
                </c:pt>
                <c:pt idx="2">
                  <c:v>7264</c:v>
                </c:pt>
              </c:numCache>
            </c:numRef>
          </c:val>
          <c:extLst>
            <c:ext xmlns:c16="http://schemas.microsoft.com/office/drawing/2014/chart" uri="{C3380CC4-5D6E-409C-BE32-E72D297353CC}">
              <c16:uniqueId val="{00000002-4F13-4674-995B-CB5222E53730}"/>
            </c:ext>
          </c:extLst>
        </c:ser>
        <c:ser>
          <c:idx val="3"/>
          <c:order val="3"/>
          <c:tx>
            <c:strRef>
              <c:f>'2019'!$A$44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('2019'!$D$44,'2019'!$F$44,'2019'!$H$44)</c:f>
              <c:numCache>
                <c:formatCode>#,##0</c:formatCode>
                <c:ptCount val="3"/>
                <c:pt idx="0">
                  <c:v>828</c:v>
                </c:pt>
                <c:pt idx="1">
                  <c:v>3655</c:v>
                </c:pt>
                <c:pt idx="2">
                  <c:v>7881</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'2019'!$C$17:$D$17</c:f>
              <c:strCache>
                <c:ptCount val="2"/>
                <c:pt idx="0">
                  <c:v>Mujer</c:v>
                </c:pt>
                <c:pt idx="1">
                  <c:v>Hombre</c:v>
                </c:pt>
              </c:strCache>
            </c:strRef>
          </c:cat>
          <c:val>
            <c:numRef>
              <c:f>'2019'!$C$30:$D$30</c:f>
              <c:numCache>
                <c:formatCode>#,##0</c:formatCode>
                <c:ptCount val="2"/>
                <c:pt idx="0">
                  <c:v>36047</c:v>
                </c:pt>
                <c:pt idx="1">
                  <c:v>19518</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jpe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18860" y="3215640"/>
          <a:ext cx="533400" cy="769620"/>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18860" y="3467100"/>
          <a:ext cx="533400" cy="769620"/>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8951" y="5828348"/>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51</xdr:row>
      <xdr:rowOff>93372</xdr:rowOff>
    </xdr:from>
    <xdr:to>
      <xdr:col>9</xdr:col>
      <xdr:colOff>533400</xdr:colOff>
      <xdr:row>54</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171451</xdr:colOff>
      <xdr:row>55</xdr:row>
      <xdr:rowOff>74084</xdr:rowOff>
    </xdr:from>
    <xdr:to>
      <xdr:col>14</xdr:col>
      <xdr:colOff>793752</xdr:colOff>
      <xdr:row>61</xdr:row>
      <xdr:rowOff>154782</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564982" y="10218209"/>
          <a:ext cx="5682458" cy="1223698"/>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1 277 casos, Arequipa 391 casos, Junín 359 casos, La Libertad 321 casos, Huánuco 249 casos, Cusco 246 casos, Loreto 242 casos, San Martín 235 casos, Ancash 217 casos, Piura 169 casos, Puno 165 casos, Ica 159 casos, Ayacucho 149 casos, Cajamarca 145 casos y Callao 123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129540</xdr:colOff>
      <xdr:row>13</xdr:row>
      <xdr:rowOff>7620</xdr:rowOff>
    </xdr:from>
    <xdr:to>
      <xdr:col>9</xdr:col>
      <xdr:colOff>685800</xdr:colOff>
      <xdr:row>35</xdr:row>
      <xdr:rowOff>74084</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381000</xdr:colOff>
      <xdr:row>4</xdr:row>
      <xdr:rowOff>60960</xdr:rowOff>
    </xdr:to>
    <xdr:pic>
      <xdr:nvPicPr>
        <xdr:cNvPr id="1561902" name="Imagen 8">
          <a:extLst>
            <a:ext uri="{FF2B5EF4-FFF2-40B4-BE49-F238E27FC236}">
              <a16:creationId xmlns:a16="http://schemas.microsoft.com/office/drawing/2014/main" id="{00000000-0008-0000-0200-00002ED517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0"/>
          <a:ext cx="2735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3836" y="105466"/>
          <a:ext cx="2751" cy="1460"/>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338006" y="737048"/>
          <a:ext cx="445620" cy="868103"/>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3" t="s">
        <v>24</v>
      </c>
      <c r="B33" s="223" t="s">
        <v>5</v>
      </c>
      <c r="C33" s="223"/>
      <c r="D33" s="29" t="s">
        <v>8</v>
      </c>
      <c r="E33" s="30"/>
      <c r="F33" s="29" t="s">
        <v>9</v>
      </c>
      <c r="G33" s="30"/>
      <c r="H33" s="29" t="s">
        <v>10</v>
      </c>
      <c r="I33" s="30"/>
      <c r="K33" s="27"/>
      <c r="L33" s="27"/>
      <c r="M33" s="27"/>
      <c r="N33" s="27"/>
      <c r="O33" s="27"/>
    </row>
    <row r="34" spans="1:15" ht="12.75" customHeight="1" x14ac:dyDescent="0.25">
      <c r="A34" s="223"/>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5" t="s">
        <v>4</v>
      </c>
      <c r="B50" s="226" t="s">
        <v>32</v>
      </c>
      <c r="C50" s="227"/>
      <c r="D50" s="228"/>
      <c r="E50" s="229" t="s">
        <v>33</v>
      </c>
      <c r="J50" s="42"/>
    </row>
    <row r="51" spans="1:10" ht="17.25" customHeight="1" x14ac:dyDescent="0.2">
      <c r="A51" s="225"/>
      <c r="B51" s="50" t="s">
        <v>5</v>
      </c>
      <c r="C51" s="50" t="s">
        <v>34</v>
      </c>
      <c r="D51" s="50" t="s">
        <v>35</v>
      </c>
      <c r="E51" s="230"/>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3" t="s">
        <v>24</v>
      </c>
      <c r="B72" s="223" t="s">
        <v>8</v>
      </c>
      <c r="C72" s="223"/>
      <c r="D72" s="223"/>
      <c r="E72" s="223" t="s">
        <v>9</v>
      </c>
      <c r="F72" s="223"/>
      <c r="G72" s="223"/>
      <c r="H72" s="223" t="s">
        <v>10</v>
      </c>
      <c r="I72" s="223"/>
      <c r="J72" s="223"/>
    </row>
    <row r="73" spans="1:10" ht="19.5" customHeight="1" x14ac:dyDescent="0.2">
      <c r="A73" s="223"/>
      <c r="B73" s="224" t="s">
        <v>38</v>
      </c>
      <c r="C73" s="224"/>
      <c r="D73" s="49" t="s">
        <v>22</v>
      </c>
      <c r="E73" s="224" t="s">
        <v>38</v>
      </c>
      <c r="F73" s="224"/>
      <c r="G73" s="49" t="s">
        <v>22</v>
      </c>
      <c r="H73" s="224" t="s">
        <v>38</v>
      </c>
      <c r="I73" s="224"/>
      <c r="J73" s="49" t="s">
        <v>22</v>
      </c>
    </row>
    <row r="74" spans="1:10" ht="21.75" customHeight="1" x14ac:dyDescent="0.2">
      <c r="A74" s="45" t="s">
        <v>26</v>
      </c>
      <c r="B74" s="219" t="s">
        <v>39</v>
      </c>
      <c r="C74" s="219"/>
      <c r="D74" s="46">
        <v>0.90400000000000003</v>
      </c>
      <c r="E74" s="219" t="s">
        <v>39</v>
      </c>
      <c r="F74" s="219"/>
      <c r="G74" s="47">
        <v>0.85799999999999998</v>
      </c>
      <c r="H74" s="219" t="s">
        <v>39</v>
      </c>
      <c r="I74" s="219"/>
      <c r="J74" s="47">
        <v>0.72</v>
      </c>
    </row>
    <row r="75" spans="1:10" ht="21.75" customHeight="1" x14ac:dyDescent="0.2">
      <c r="A75" s="45" t="s">
        <v>27</v>
      </c>
      <c r="B75" s="219" t="s">
        <v>39</v>
      </c>
      <c r="C75" s="219"/>
      <c r="D75" s="46">
        <v>0.86699999999999999</v>
      </c>
      <c r="E75" s="219" t="s">
        <v>39</v>
      </c>
      <c r="F75" s="219"/>
      <c r="G75" s="47">
        <v>0.81499999999999995</v>
      </c>
      <c r="H75" s="219" t="s">
        <v>39</v>
      </c>
      <c r="I75" s="219"/>
      <c r="J75" s="47">
        <v>0.622</v>
      </c>
    </row>
    <row r="76" spans="1:10" ht="21.75" customHeight="1" x14ac:dyDescent="0.2">
      <c r="A76" s="220" t="s">
        <v>28</v>
      </c>
      <c r="B76" s="219" t="s">
        <v>40</v>
      </c>
      <c r="C76" s="219"/>
      <c r="D76" s="46">
        <v>0.41399999999999998</v>
      </c>
      <c r="E76" s="219" t="s">
        <v>40</v>
      </c>
      <c r="F76" s="219"/>
      <c r="G76" s="47">
        <v>0.42499999999999999</v>
      </c>
      <c r="H76" s="219" t="s">
        <v>40</v>
      </c>
      <c r="I76" s="219"/>
      <c r="J76" s="47">
        <v>0.45300000000000001</v>
      </c>
    </row>
    <row r="77" spans="1:10" ht="21.75" customHeight="1" x14ac:dyDescent="0.2">
      <c r="A77" s="220"/>
      <c r="B77" s="221" t="s">
        <v>41</v>
      </c>
      <c r="C77" s="222"/>
      <c r="D77" s="47">
        <v>0.27600000000000002</v>
      </c>
      <c r="E77" s="221" t="s">
        <v>41</v>
      </c>
      <c r="F77" s="222"/>
      <c r="G77" s="47">
        <v>0.25</v>
      </c>
      <c r="H77" s="221" t="s">
        <v>41</v>
      </c>
      <c r="I77" s="222"/>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A72:A73"/>
    <mergeCell ref="B72:D72"/>
    <mergeCell ref="E72:G72"/>
    <mergeCell ref="A33:A34"/>
    <mergeCell ref="B33:C33"/>
    <mergeCell ref="A50:A51"/>
    <mergeCell ref="B50:D50"/>
    <mergeCell ref="E50:E51"/>
    <mergeCell ref="H72:J72"/>
    <mergeCell ref="B73:C73"/>
    <mergeCell ref="E73:F73"/>
    <mergeCell ref="H73:I73"/>
    <mergeCell ref="B74:C74"/>
    <mergeCell ref="E74:F74"/>
    <mergeCell ref="H74:I74"/>
    <mergeCell ref="B75:C75"/>
    <mergeCell ref="E75:F75"/>
    <mergeCell ref="H75:I75"/>
    <mergeCell ref="A76:A77"/>
    <mergeCell ref="B76:C76"/>
    <mergeCell ref="E76:F76"/>
    <mergeCell ref="H76:I76"/>
    <mergeCell ref="B77:C77"/>
    <mergeCell ref="E77:F77"/>
    <mergeCell ref="H77:I77"/>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1" t="s">
        <v>24</v>
      </c>
      <c r="B35" s="231" t="s">
        <v>5</v>
      </c>
      <c r="C35" s="231"/>
      <c r="D35" s="69" t="s">
        <v>8</v>
      </c>
      <c r="E35" s="70"/>
      <c r="F35" s="69" t="s">
        <v>9</v>
      </c>
      <c r="G35" s="70"/>
      <c r="H35" s="69" t="s">
        <v>10</v>
      </c>
      <c r="I35" s="70"/>
      <c r="K35" s="27"/>
      <c r="L35" s="27"/>
      <c r="M35" s="27"/>
      <c r="N35" s="27"/>
      <c r="O35" s="27"/>
    </row>
    <row r="36" spans="1:15" ht="12.75" customHeight="1" x14ac:dyDescent="0.25">
      <c r="A36" s="231"/>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3" t="s">
        <v>4</v>
      </c>
      <c r="B51" s="234" t="s">
        <v>32</v>
      </c>
      <c r="C51" s="235"/>
      <c r="D51" s="236"/>
      <c r="E51" s="237" t="s">
        <v>33</v>
      </c>
      <c r="J51" s="42"/>
    </row>
    <row r="52" spans="1:10" ht="17.25" customHeight="1" x14ac:dyDescent="0.2">
      <c r="A52" s="233"/>
      <c r="B52" s="72" t="s">
        <v>5</v>
      </c>
      <c r="C52" s="72" t="s">
        <v>34</v>
      </c>
      <c r="D52" s="72" t="s">
        <v>35</v>
      </c>
      <c r="E52" s="238"/>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1" t="s">
        <v>24</v>
      </c>
      <c r="B73" s="231" t="s">
        <v>8</v>
      </c>
      <c r="C73" s="231"/>
      <c r="D73" s="231"/>
      <c r="E73" s="231" t="s">
        <v>9</v>
      </c>
      <c r="F73" s="231"/>
      <c r="G73" s="231"/>
      <c r="H73" s="231" t="s">
        <v>10</v>
      </c>
      <c r="I73" s="231"/>
      <c r="J73" s="231"/>
    </row>
    <row r="74" spans="1:10" ht="19.5" customHeight="1" x14ac:dyDescent="0.2">
      <c r="A74" s="231"/>
      <c r="B74" s="232" t="s">
        <v>38</v>
      </c>
      <c r="C74" s="232"/>
      <c r="D74" s="73" t="s">
        <v>22</v>
      </c>
      <c r="E74" s="232" t="s">
        <v>38</v>
      </c>
      <c r="F74" s="232"/>
      <c r="G74" s="73" t="s">
        <v>22</v>
      </c>
      <c r="H74" s="232" t="s">
        <v>38</v>
      </c>
      <c r="I74" s="232"/>
      <c r="J74" s="73" t="s">
        <v>22</v>
      </c>
    </row>
    <row r="75" spans="1:10" ht="21.75" customHeight="1" x14ac:dyDescent="0.2">
      <c r="A75" s="241" t="s">
        <v>26</v>
      </c>
      <c r="B75" s="219" t="s">
        <v>39</v>
      </c>
      <c r="C75" s="219"/>
      <c r="D75" s="46">
        <v>0.92</v>
      </c>
      <c r="E75" s="219" t="s">
        <v>39</v>
      </c>
      <c r="F75" s="219"/>
      <c r="G75" s="47">
        <v>0.85</v>
      </c>
      <c r="H75" s="219" t="s">
        <v>39</v>
      </c>
      <c r="I75" s="219"/>
      <c r="J75" s="47">
        <v>0.73</v>
      </c>
    </row>
    <row r="76" spans="1:10" ht="21.75" customHeight="1" x14ac:dyDescent="0.2">
      <c r="A76" s="242"/>
      <c r="B76" s="239" t="s">
        <v>49</v>
      </c>
      <c r="C76" s="240"/>
      <c r="D76" s="46">
        <v>0.08</v>
      </c>
      <c r="E76" s="239" t="s">
        <v>49</v>
      </c>
      <c r="F76" s="240"/>
      <c r="G76" s="47">
        <v>0.15</v>
      </c>
      <c r="H76" s="239" t="s">
        <v>49</v>
      </c>
      <c r="I76" s="240"/>
      <c r="J76" s="47">
        <v>0.27</v>
      </c>
    </row>
    <row r="77" spans="1:10" ht="21.75" customHeight="1" x14ac:dyDescent="0.2">
      <c r="A77" s="241" t="s">
        <v>27</v>
      </c>
      <c r="B77" s="219" t="s">
        <v>39</v>
      </c>
      <c r="C77" s="219"/>
      <c r="D77" s="46">
        <v>0.9</v>
      </c>
      <c r="E77" s="219" t="s">
        <v>39</v>
      </c>
      <c r="F77" s="219"/>
      <c r="G77" s="47">
        <v>0.79</v>
      </c>
      <c r="H77" s="219" t="s">
        <v>39</v>
      </c>
      <c r="I77" s="219"/>
      <c r="J77" s="47">
        <v>0.59</v>
      </c>
    </row>
    <row r="78" spans="1:10" ht="21.75" customHeight="1" x14ac:dyDescent="0.2">
      <c r="A78" s="242"/>
      <c r="B78" s="239" t="s">
        <v>49</v>
      </c>
      <c r="C78" s="240"/>
      <c r="D78" s="46">
        <v>0.1</v>
      </c>
      <c r="E78" s="239" t="s">
        <v>49</v>
      </c>
      <c r="F78" s="240"/>
      <c r="G78" s="47">
        <v>0.21</v>
      </c>
      <c r="H78" s="239" t="s">
        <v>49</v>
      </c>
      <c r="I78" s="240"/>
      <c r="J78" s="47">
        <v>0.41</v>
      </c>
    </row>
    <row r="79" spans="1:10" ht="21.75" customHeight="1" x14ac:dyDescent="0.2">
      <c r="A79" s="220" t="s">
        <v>28</v>
      </c>
      <c r="B79" s="219" t="s">
        <v>40</v>
      </c>
      <c r="C79" s="219"/>
      <c r="D79" s="46">
        <v>0.49</v>
      </c>
      <c r="E79" s="219" t="s">
        <v>40</v>
      </c>
      <c r="F79" s="219"/>
      <c r="G79" s="47">
        <v>0.53</v>
      </c>
      <c r="H79" s="219" t="s">
        <v>40</v>
      </c>
      <c r="I79" s="219"/>
      <c r="J79" s="47">
        <v>0.54</v>
      </c>
    </row>
    <row r="80" spans="1:10" ht="21.75" customHeight="1" x14ac:dyDescent="0.2">
      <c r="A80" s="220"/>
      <c r="B80" s="221" t="s">
        <v>41</v>
      </c>
      <c r="C80" s="222"/>
      <c r="D80" s="47">
        <v>0.51</v>
      </c>
      <c r="E80" s="221" t="s">
        <v>41</v>
      </c>
      <c r="F80" s="222"/>
      <c r="G80" s="47">
        <v>0.47</v>
      </c>
      <c r="H80" s="221" t="s">
        <v>41</v>
      </c>
      <c r="I80" s="222"/>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 ref="A35:A36"/>
    <mergeCell ref="B35:C35"/>
    <mergeCell ref="A51:A52"/>
    <mergeCell ref="B51:D51"/>
    <mergeCell ref="E51:E52"/>
    <mergeCell ref="A73:A74"/>
    <mergeCell ref="B73:D73"/>
    <mergeCell ref="E73:G73"/>
    <mergeCell ref="H73:J73"/>
    <mergeCell ref="B74:C74"/>
    <mergeCell ref="E74:F74"/>
    <mergeCell ref="H74:I74"/>
    <mergeCell ref="A79:A80"/>
    <mergeCell ref="B79:C79"/>
    <mergeCell ref="E79:F79"/>
    <mergeCell ref="H79:I79"/>
    <mergeCell ref="B80:C80"/>
    <mergeCell ref="E80:F80"/>
    <mergeCell ref="H80:I80"/>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80" zoomScaleNormal="100" zoomScaleSheetLayoutView="80" workbookViewId="0">
      <selection activeCell="L2" sqref="L2"/>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87</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3886</v>
      </c>
      <c r="C18" s="109">
        <v>2514</v>
      </c>
      <c r="D18" s="109">
        <v>1372</v>
      </c>
      <c r="K18" s="110" t="s">
        <v>11</v>
      </c>
      <c r="L18" s="111">
        <f>SUM(M18:O18)</f>
        <v>3886</v>
      </c>
      <c r="M18" s="112">
        <v>697</v>
      </c>
      <c r="N18" s="112">
        <v>1508</v>
      </c>
      <c r="O18" s="112">
        <v>1681</v>
      </c>
      <c r="R18" s="132"/>
      <c r="S18" s="132"/>
    </row>
    <row r="19" spans="1:19" ht="19.149999999999999" customHeight="1" x14ac:dyDescent="0.2">
      <c r="A19" s="113" t="s">
        <v>12</v>
      </c>
      <c r="B19" s="114">
        <f t="shared" si="0"/>
        <v>3683</v>
      </c>
      <c r="C19" s="115">
        <v>2384</v>
      </c>
      <c r="D19" s="115">
        <v>1299</v>
      </c>
      <c r="K19" s="116" t="s">
        <v>12</v>
      </c>
      <c r="L19" s="111">
        <f t="shared" ref="L19:L29" si="1">SUM(M19:O19)</f>
        <v>3683</v>
      </c>
      <c r="M19" s="117">
        <v>682</v>
      </c>
      <c r="N19" s="117">
        <v>1473</v>
      </c>
      <c r="O19" s="117">
        <v>1528</v>
      </c>
      <c r="R19" s="132"/>
      <c r="S19" s="132"/>
    </row>
    <row r="20" spans="1:19" ht="19.149999999999999" customHeight="1" x14ac:dyDescent="0.2">
      <c r="A20" s="113" t="s">
        <v>13</v>
      </c>
      <c r="B20" s="114">
        <f>SUM(C20:D20)</f>
        <v>4020</v>
      </c>
      <c r="C20" s="115">
        <v>2658</v>
      </c>
      <c r="D20" s="115">
        <v>1362</v>
      </c>
      <c r="K20" s="116" t="s">
        <v>13</v>
      </c>
      <c r="L20" s="111">
        <f t="shared" si="1"/>
        <v>4020</v>
      </c>
      <c r="M20" s="117">
        <v>692</v>
      </c>
      <c r="N20" s="117">
        <v>1564</v>
      </c>
      <c r="O20" s="117">
        <v>1764</v>
      </c>
      <c r="R20" s="132"/>
      <c r="S20" s="132"/>
    </row>
    <row r="21" spans="1:19" ht="19.149999999999999" customHeight="1" x14ac:dyDescent="0.2">
      <c r="A21" s="118" t="s">
        <v>14</v>
      </c>
      <c r="B21" s="119">
        <f t="shared" si="0"/>
        <v>4252</v>
      </c>
      <c r="C21" s="120">
        <v>2787</v>
      </c>
      <c r="D21" s="120">
        <v>1465</v>
      </c>
      <c r="K21" s="121" t="s">
        <v>14</v>
      </c>
      <c r="L21" s="111">
        <f t="shared" si="1"/>
        <v>4252</v>
      </c>
      <c r="M21" s="122">
        <v>739</v>
      </c>
      <c r="N21" s="122">
        <v>1705</v>
      </c>
      <c r="O21" s="122">
        <v>1808</v>
      </c>
      <c r="R21" s="132"/>
      <c r="S21" s="132"/>
    </row>
    <row r="22" spans="1:19" ht="19.149999999999999" customHeight="1" x14ac:dyDescent="0.2">
      <c r="A22" s="113" t="s">
        <v>15</v>
      </c>
      <c r="B22" s="114">
        <f t="shared" si="0"/>
        <v>4676</v>
      </c>
      <c r="C22" s="115">
        <v>2976</v>
      </c>
      <c r="D22" s="115">
        <v>1700</v>
      </c>
      <c r="K22" s="116" t="s">
        <v>15</v>
      </c>
      <c r="L22" s="111">
        <f t="shared" si="1"/>
        <v>4676</v>
      </c>
      <c r="M22" s="117">
        <v>863</v>
      </c>
      <c r="N22" s="117">
        <v>1873</v>
      </c>
      <c r="O22" s="117">
        <v>1940</v>
      </c>
      <c r="R22" s="132"/>
      <c r="S22" s="132"/>
    </row>
    <row r="23" spans="1:19" ht="19.149999999999999" customHeight="1" x14ac:dyDescent="0.2">
      <c r="A23" s="123" t="s">
        <v>16</v>
      </c>
      <c r="B23" s="124">
        <f t="shared" si="0"/>
        <v>4713</v>
      </c>
      <c r="C23" s="125">
        <v>2975</v>
      </c>
      <c r="D23" s="125">
        <v>1738</v>
      </c>
      <c r="K23" s="116" t="s">
        <v>16</v>
      </c>
      <c r="L23" s="111">
        <f t="shared" si="1"/>
        <v>4713</v>
      </c>
      <c r="M23" s="117">
        <v>873</v>
      </c>
      <c r="N23" s="117">
        <v>1873</v>
      </c>
      <c r="O23" s="117">
        <v>1967</v>
      </c>
      <c r="R23" s="132"/>
      <c r="S23" s="132"/>
    </row>
    <row r="24" spans="1:19" ht="16.899999999999999" customHeight="1" x14ac:dyDescent="0.2">
      <c r="A24" s="113" t="s">
        <v>17</v>
      </c>
      <c r="B24" s="114">
        <f t="shared" si="0"/>
        <v>4987</v>
      </c>
      <c r="C24" s="115">
        <v>3145</v>
      </c>
      <c r="D24" s="115">
        <v>1842</v>
      </c>
      <c r="K24" s="116" t="s">
        <v>17</v>
      </c>
      <c r="L24" s="111">
        <f t="shared" si="1"/>
        <v>4987</v>
      </c>
      <c r="M24" s="117">
        <v>906</v>
      </c>
      <c r="N24" s="117">
        <v>1973</v>
      </c>
      <c r="O24" s="117">
        <v>2108</v>
      </c>
      <c r="R24" s="132"/>
      <c r="S24" s="132"/>
    </row>
    <row r="25" spans="1:19" ht="16.899999999999999" customHeight="1" x14ac:dyDescent="0.2">
      <c r="A25" s="123" t="s">
        <v>18</v>
      </c>
      <c r="B25" s="124">
        <f t="shared" si="0"/>
        <v>4777</v>
      </c>
      <c r="C25" s="125">
        <v>3141</v>
      </c>
      <c r="D25" s="125">
        <v>1636</v>
      </c>
      <c r="K25" s="116" t="s">
        <v>18</v>
      </c>
      <c r="L25" s="111">
        <f t="shared" si="1"/>
        <v>4777</v>
      </c>
      <c r="M25" s="117">
        <v>898</v>
      </c>
      <c r="N25" s="117">
        <v>1867</v>
      </c>
      <c r="O25" s="117">
        <v>2012</v>
      </c>
      <c r="R25" s="132"/>
      <c r="S25" s="132"/>
    </row>
    <row r="26" spans="1:19" ht="16.899999999999999" customHeight="1" x14ac:dyDescent="0.2">
      <c r="A26" s="113" t="s">
        <v>19</v>
      </c>
      <c r="B26" s="114">
        <f t="shared" si="0"/>
        <v>5216</v>
      </c>
      <c r="C26" s="115">
        <v>3437</v>
      </c>
      <c r="D26" s="115">
        <v>1779</v>
      </c>
      <c r="K26" s="116" t="s">
        <v>19</v>
      </c>
      <c r="L26" s="111">
        <f t="shared" si="1"/>
        <v>5216</v>
      </c>
      <c r="M26" s="117">
        <v>939</v>
      </c>
      <c r="N26" s="117">
        <v>1960</v>
      </c>
      <c r="O26" s="117">
        <v>2317</v>
      </c>
      <c r="R26" s="132"/>
      <c r="S26" s="132"/>
    </row>
    <row r="27" spans="1:19" ht="16.899999999999999" customHeight="1" x14ac:dyDescent="0.2">
      <c r="A27" s="123" t="s">
        <v>43</v>
      </c>
      <c r="B27" s="124">
        <f>SUM(C27:D27)</f>
        <v>5213</v>
      </c>
      <c r="C27" s="125">
        <v>3453</v>
      </c>
      <c r="D27" s="125">
        <v>1760</v>
      </c>
      <c r="K27" s="116" t="s">
        <v>44</v>
      </c>
      <c r="L27" s="111">
        <f t="shared" si="1"/>
        <v>5213</v>
      </c>
      <c r="M27" s="117">
        <v>911</v>
      </c>
      <c r="N27" s="117">
        <v>1989</v>
      </c>
      <c r="O27" s="117">
        <v>2313</v>
      </c>
      <c r="R27" s="132"/>
      <c r="S27" s="132"/>
    </row>
    <row r="28" spans="1:19" ht="17.100000000000001" customHeight="1" x14ac:dyDescent="0.2">
      <c r="A28" s="113" t="s">
        <v>20</v>
      </c>
      <c r="B28" s="114">
        <f>SUM(C28:D28)</f>
        <v>5172</v>
      </c>
      <c r="C28" s="115">
        <v>3374</v>
      </c>
      <c r="D28" s="115">
        <v>1798</v>
      </c>
      <c r="K28" s="116" t="s">
        <v>20</v>
      </c>
      <c r="L28" s="111">
        <f t="shared" si="1"/>
        <v>5172</v>
      </c>
      <c r="M28" s="117">
        <v>924</v>
      </c>
      <c r="N28" s="117">
        <v>1986</v>
      </c>
      <c r="O28" s="117">
        <v>2262</v>
      </c>
      <c r="R28" s="132"/>
      <c r="S28" s="132"/>
    </row>
    <row r="29" spans="1:19" ht="18" customHeight="1" x14ac:dyDescent="0.2">
      <c r="A29" s="126" t="s">
        <v>21</v>
      </c>
      <c r="B29" s="124">
        <f>SUM(C29:D29)</f>
        <v>4970</v>
      </c>
      <c r="C29" s="125">
        <v>3203</v>
      </c>
      <c r="D29" s="125">
        <v>1767</v>
      </c>
      <c r="K29" s="126" t="s">
        <v>21</v>
      </c>
      <c r="L29" s="111">
        <f t="shared" si="1"/>
        <v>4970</v>
      </c>
      <c r="M29" s="125">
        <v>908</v>
      </c>
      <c r="N29" s="125">
        <v>1913</v>
      </c>
      <c r="O29" s="125">
        <v>2149</v>
      </c>
      <c r="R29" s="132"/>
      <c r="S29" s="132"/>
    </row>
    <row r="30" spans="1:19" ht="22.5" customHeight="1" x14ac:dyDescent="0.2">
      <c r="A30" s="106" t="s">
        <v>5</v>
      </c>
      <c r="B30" s="127">
        <f>SUM(B18:B29)</f>
        <v>55565</v>
      </c>
      <c r="C30" s="127">
        <f>SUM(C18:C29)</f>
        <v>36047</v>
      </c>
      <c r="D30" s="127">
        <f>SUM(D18:D29)</f>
        <v>19518</v>
      </c>
      <c r="E30" s="128"/>
      <c r="K30" s="106" t="s">
        <v>5</v>
      </c>
      <c r="L30" s="127">
        <f>SUM(L18:L29)</f>
        <v>55565</v>
      </c>
      <c r="M30" s="127">
        <f>SUM(M18:M29)</f>
        <v>10032</v>
      </c>
      <c r="N30" s="127">
        <f>SUM(N18:N29)</f>
        <v>21684</v>
      </c>
      <c r="O30" s="127">
        <f>SUM(O18:O29)</f>
        <v>23849</v>
      </c>
    </row>
    <row r="31" spans="1:19" ht="19.149999999999999" customHeight="1" thickBot="1" x14ac:dyDescent="0.25">
      <c r="A31" s="129" t="s">
        <v>22</v>
      </c>
      <c r="B31" s="130">
        <f>+B30/$B$30</f>
        <v>1</v>
      </c>
      <c r="C31" s="130">
        <f>+C30/$B$30</f>
        <v>0.64873571492846216</v>
      </c>
      <c r="D31" s="130">
        <f>+D30/$B$30</f>
        <v>0.35126428507153784</v>
      </c>
      <c r="K31" s="129" t="s">
        <v>22</v>
      </c>
      <c r="L31" s="130">
        <f>+L30/$L$30</f>
        <v>1</v>
      </c>
      <c r="M31" s="130">
        <f>+M30/$L$30</f>
        <v>0.18054530729775939</v>
      </c>
      <c r="N31" s="130">
        <f>+N30/$L$30</f>
        <v>0.39024565823809954</v>
      </c>
      <c r="O31" s="130">
        <f>+O30/$L$30</f>
        <v>0.4292090344641411</v>
      </c>
    </row>
    <row r="32" spans="1:19" ht="45.6" customHeight="1" x14ac:dyDescent="0.2">
      <c r="A32" s="131"/>
      <c r="K32" s="131"/>
      <c r="O32" s="132"/>
    </row>
    <row r="33" spans="1:15" ht="6.6" customHeight="1" x14ac:dyDescent="0.2">
      <c r="A33" s="131"/>
      <c r="K33" s="131"/>
      <c r="O33" s="132"/>
    </row>
    <row r="34" spans="1:15" ht="6.6" customHeight="1" x14ac:dyDescent="0.2">
      <c r="A34" s="131"/>
      <c r="K34" s="131"/>
      <c r="O34" s="132"/>
    </row>
    <row r="35" spans="1:15" ht="6" customHeight="1" x14ac:dyDescent="0.2">
      <c r="A35" s="131"/>
      <c r="B35" s="133"/>
      <c r="K35" s="131"/>
    </row>
    <row r="36" spans="1:15" ht="15.75" customHeight="1" x14ac:dyDescent="0.3">
      <c r="A36" s="134" t="s">
        <v>74</v>
      </c>
      <c r="B36" s="135"/>
      <c r="C36" s="135"/>
      <c r="D36" s="135"/>
      <c r="E36" s="135"/>
      <c r="F36" s="135"/>
      <c r="G36" s="135"/>
      <c r="H36" s="135"/>
      <c r="I36" s="135"/>
      <c r="J36" s="100"/>
      <c r="K36" s="136"/>
      <c r="L36" s="136"/>
      <c r="M36" s="136"/>
      <c r="N36" s="136"/>
      <c r="O36" s="136"/>
    </row>
    <row r="37" spans="1:15" ht="1.1499999999999999" customHeight="1" x14ac:dyDescent="0.3">
      <c r="A37" s="137"/>
      <c r="B37" s="137"/>
      <c r="C37" s="137"/>
      <c r="D37" s="137"/>
      <c r="E37" s="137"/>
      <c r="F37" s="137"/>
      <c r="G37" s="137"/>
      <c r="H37" s="137"/>
      <c r="I37" s="137"/>
      <c r="J37" s="138"/>
      <c r="K37" s="136"/>
      <c r="L37" s="136"/>
      <c r="M37" s="136"/>
      <c r="N37" s="136"/>
      <c r="O37" s="136"/>
    </row>
    <row r="38" spans="1:15" ht="3" customHeight="1" x14ac:dyDescent="0.3">
      <c r="K38" s="136"/>
      <c r="L38" s="136"/>
      <c r="M38" s="136"/>
      <c r="N38" s="136"/>
      <c r="O38" s="136"/>
    </row>
    <row r="39" spans="1:15" ht="19.899999999999999" customHeight="1" x14ac:dyDescent="0.3">
      <c r="A39" s="244" t="s">
        <v>24</v>
      </c>
      <c r="B39" s="244" t="s">
        <v>5</v>
      </c>
      <c r="C39" s="244"/>
      <c r="D39" s="139" t="s">
        <v>8</v>
      </c>
      <c r="E39" s="140"/>
      <c r="F39" s="139" t="s">
        <v>9</v>
      </c>
      <c r="G39" s="140"/>
      <c r="H39" s="139" t="s">
        <v>10</v>
      </c>
      <c r="I39" s="140"/>
      <c r="K39" s="136"/>
      <c r="L39" s="136"/>
      <c r="M39" s="136"/>
      <c r="N39" s="136"/>
      <c r="O39" s="136"/>
    </row>
    <row r="40" spans="1:15" ht="19.899999999999999" customHeight="1" x14ac:dyDescent="0.3">
      <c r="A40" s="244"/>
      <c r="B40" s="141" t="s">
        <v>25</v>
      </c>
      <c r="C40" s="141" t="s">
        <v>22</v>
      </c>
      <c r="D40" s="142" t="s">
        <v>25</v>
      </c>
      <c r="E40" s="142" t="s">
        <v>22</v>
      </c>
      <c r="F40" s="142" t="s">
        <v>25</v>
      </c>
      <c r="G40" s="142" t="s">
        <v>22</v>
      </c>
      <c r="H40" s="142" t="s">
        <v>25</v>
      </c>
      <c r="I40" s="142" t="s">
        <v>22</v>
      </c>
      <c r="K40" s="136"/>
      <c r="L40" s="136"/>
      <c r="M40" s="136"/>
      <c r="N40" s="136"/>
      <c r="O40" s="136"/>
    </row>
    <row r="41" spans="1:15" ht="19.149999999999999" customHeight="1" x14ac:dyDescent="0.3">
      <c r="A41" s="143" t="s">
        <v>72</v>
      </c>
      <c r="B41" s="144">
        <f>+D41+F41+H41</f>
        <v>356</v>
      </c>
      <c r="C41" s="145">
        <f>+B41/$B$45</f>
        <v>6.4069108251597227E-3</v>
      </c>
      <c r="D41" s="146">
        <v>147</v>
      </c>
      <c r="E41" s="147">
        <f>D41/$D$45</f>
        <v>1.465311004784689E-2</v>
      </c>
      <c r="F41" s="146">
        <v>118</v>
      </c>
      <c r="G41" s="147">
        <f>F41/$F$45</f>
        <v>5.4418004058291829E-3</v>
      </c>
      <c r="H41" s="146">
        <v>91</v>
      </c>
      <c r="I41" s="147">
        <f>H41/$H$45</f>
        <v>3.8156736131493983E-3</v>
      </c>
      <c r="K41" s="136"/>
      <c r="L41" s="136"/>
      <c r="M41" s="136"/>
      <c r="N41" s="136"/>
      <c r="O41" s="136"/>
    </row>
    <row r="42" spans="1:15" ht="19.149999999999999" customHeight="1" x14ac:dyDescent="0.3">
      <c r="A42" s="143" t="s">
        <v>26</v>
      </c>
      <c r="B42" s="144">
        <f>+D42+F42+H42</f>
        <v>25214</v>
      </c>
      <c r="C42" s="145">
        <f>+B42/$B$45</f>
        <v>0.45377485827409342</v>
      </c>
      <c r="D42" s="146">
        <v>5577</v>
      </c>
      <c r="E42" s="147">
        <f>D42/$D$45</f>
        <v>0.55592105263157898</v>
      </c>
      <c r="F42" s="146">
        <v>11024</v>
      </c>
      <c r="G42" s="147">
        <f>F42/$F$45</f>
        <v>0.50839328537170259</v>
      </c>
      <c r="H42" s="146">
        <v>8613</v>
      </c>
      <c r="I42" s="147">
        <f>H42/$H$45</f>
        <v>0.36114721791270077</v>
      </c>
      <c r="K42" s="136"/>
      <c r="L42" s="136"/>
      <c r="M42" s="136"/>
      <c r="N42" s="136"/>
      <c r="O42" s="136"/>
    </row>
    <row r="43" spans="1:15" ht="19.149999999999999" customHeight="1" x14ac:dyDescent="0.3">
      <c r="A43" s="148" t="s">
        <v>27</v>
      </c>
      <c r="B43" s="149">
        <f>+D43+F43+H43</f>
        <v>17631</v>
      </c>
      <c r="C43" s="150">
        <f>+B43/$B$45</f>
        <v>0.31730405831008729</v>
      </c>
      <c r="D43" s="151">
        <v>3480</v>
      </c>
      <c r="E43" s="152">
        <f>D43/$D$45</f>
        <v>0.34688995215311003</v>
      </c>
      <c r="F43" s="151">
        <v>6887</v>
      </c>
      <c r="G43" s="152">
        <f>F43/$F$45</f>
        <v>0.31760745249953881</v>
      </c>
      <c r="H43" s="151">
        <v>7264</v>
      </c>
      <c r="I43" s="152">
        <f>H43/$H$45</f>
        <v>0.30458300138370581</v>
      </c>
      <c r="K43" s="136"/>
      <c r="L43" s="136"/>
      <c r="M43" s="136"/>
      <c r="N43" s="136"/>
      <c r="O43" s="136"/>
    </row>
    <row r="44" spans="1:15" ht="19.149999999999999" customHeight="1" x14ac:dyDescent="0.3">
      <c r="A44" s="153" t="s">
        <v>28</v>
      </c>
      <c r="B44" s="154">
        <f>+D44+F44+H44</f>
        <v>12364</v>
      </c>
      <c r="C44" s="155">
        <f>+B44/$B$45</f>
        <v>0.22251417259065959</v>
      </c>
      <c r="D44" s="156">
        <v>828</v>
      </c>
      <c r="E44" s="157">
        <f>D44/$D$45</f>
        <v>8.2535885167464115E-2</v>
      </c>
      <c r="F44" s="156">
        <v>3655</v>
      </c>
      <c r="G44" s="157">
        <f>F44/$F$45</f>
        <v>0.16855746172292935</v>
      </c>
      <c r="H44" s="156">
        <v>7881</v>
      </c>
      <c r="I44" s="157">
        <f>H44/$H$45</f>
        <v>0.33045410709044404</v>
      </c>
      <c r="K44" s="136"/>
      <c r="L44" s="136"/>
      <c r="M44" s="136"/>
      <c r="N44" s="136"/>
      <c r="O44" s="136"/>
    </row>
    <row r="45" spans="1:15" ht="22.9" customHeight="1" x14ac:dyDescent="0.3">
      <c r="A45" s="158" t="s">
        <v>5</v>
      </c>
      <c r="B45" s="159">
        <f>SUM(B41:B44)</f>
        <v>55565</v>
      </c>
      <c r="C45" s="160">
        <f t="shared" ref="C45:I45" si="2">SUM(C41:C44)</f>
        <v>1</v>
      </c>
      <c r="D45" s="159">
        <f>SUM(D41:D44)</f>
        <v>10032</v>
      </c>
      <c r="E45" s="160">
        <f t="shared" si="2"/>
        <v>1</v>
      </c>
      <c r="F45" s="159">
        <f>SUM(F41:F44)</f>
        <v>21684</v>
      </c>
      <c r="G45" s="160">
        <f t="shared" si="2"/>
        <v>1</v>
      </c>
      <c r="H45" s="159">
        <f>SUM(H41:H44)</f>
        <v>23849</v>
      </c>
      <c r="I45" s="160">
        <f t="shared" si="2"/>
        <v>1</v>
      </c>
      <c r="K45" s="136"/>
      <c r="L45" s="136"/>
      <c r="M45" s="136"/>
      <c r="N45" s="136"/>
      <c r="O45" s="136"/>
    </row>
    <row r="46" spans="1:15" ht="3.75" customHeight="1" x14ac:dyDescent="0.3">
      <c r="A46" s="161"/>
      <c r="B46" s="162"/>
      <c r="C46" s="162"/>
      <c r="D46" s="163"/>
      <c r="E46" s="163"/>
      <c r="F46" s="163"/>
      <c r="G46" s="163"/>
      <c r="H46" s="163"/>
      <c r="I46" s="163"/>
      <c r="K46" s="136"/>
      <c r="L46" s="136"/>
      <c r="M46" s="136"/>
      <c r="N46" s="136"/>
      <c r="O46" s="136"/>
    </row>
    <row r="47" spans="1:15" ht="12" customHeight="1" x14ac:dyDescent="0.3">
      <c r="A47" s="164" t="s">
        <v>69</v>
      </c>
      <c r="B47" s="162"/>
      <c r="C47" s="162"/>
      <c r="D47" s="162"/>
      <c r="E47" s="162"/>
      <c r="F47" s="162"/>
      <c r="G47" s="162"/>
      <c r="H47" s="162"/>
      <c r="I47" s="162"/>
      <c r="K47" s="136"/>
      <c r="L47" s="136"/>
      <c r="M47" s="136"/>
      <c r="N47" s="136"/>
      <c r="O47" s="136"/>
    </row>
    <row r="48" spans="1:15" ht="12" customHeight="1" x14ac:dyDescent="0.3">
      <c r="A48" s="164"/>
      <c r="B48" s="162"/>
      <c r="C48" s="162"/>
      <c r="D48" s="162"/>
      <c r="E48" s="162"/>
      <c r="F48" s="162"/>
      <c r="G48" s="162"/>
      <c r="H48" s="162"/>
      <c r="I48" s="162"/>
      <c r="K48" s="136"/>
      <c r="L48" s="136"/>
      <c r="M48" s="136"/>
      <c r="N48" s="136"/>
      <c r="O48" s="136"/>
    </row>
    <row r="49" spans="1:15" ht="12" customHeight="1" x14ac:dyDescent="0.3">
      <c r="A49" s="165" t="s">
        <v>65</v>
      </c>
      <c r="B49" s="166"/>
      <c r="C49" s="166"/>
      <c r="D49" s="166"/>
      <c r="E49" s="166"/>
      <c r="K49" s="136"/>
      <c r="L49" s="136"/>
      <c r="M49" s="136"/>
      <c r="N49" s="136"/>
      <c r="O49" s="136"/>
    </row>
    <row r="50" spans="1:15" ht="12" customHeight="1" x14ac:dyDescent="0.3">
      <c r="A50" s="165" t="s">
        <v>66</v>
      </c>
      <c r="B50" s="166"/>
      <c r="C50" s="166"/>
      <c r="D50" s="166"/>
      <c r="E50" s="166"/>
      <c r="K50" s="136"/>
      <c r="L50" s="136"/>
      <c r="M50" s="136"/>
      <c r="N50" s="136"/>
      <c r="O50" s="136"/>
    </row>
    <row r="51" spans="1:15" ht="13.9" customHeight="1" x14ac:dyDescent="0.3">
      <c r="A51" s="167" t="s">
        <v>75</v>
      </c>
      <c r="B51" s="168"/>
      <c r="C51" s="168"/>
      <c r="D51" s="168"/>
      <c r="E51" s="168"/>
      <c r="F51" s="169"/>
      <c r="G51" s="169"/>
      <c r="H51" s="169"/>
      <c r="I51" s="169"/>
      <c r="J51" s="169"/>
      <c r="K51" s="169"/>
    </row>
    <row r="52" spans="1:15" ht="7.9" customHeight="1" thickBot="1" x14ac:dyDescent="0.25">
      <c r="A52" s="170"/>
      <c r="B52" s="170"/>
      <c r="C52" s="170"/>
      <c r="D52" s="170"/>
      <c r="E52" s="170"/>
      <c r="F52" s="170"/>
      <c r="G52" s="170"/>
      <c r="H52" s="170"/>
      <c r="I52" s="170"/>
      <c r="J52" s="170"/>
      <c r="K52" s="170"/>
    </row>
    <row r="53" spans="1:15" ht="25.15" customHeight="1" x14ac:dyDescent="0.3">
      <c r="A53" s="253" t="s">
        <v>4</v>
      </c>
      <c r="B53" s="253" t="s">
        <v>5</v>
      </c>
      <c r="C53" s="253" t="s">
        <v>32</v>
      </c>
      <c r="D53" s="253"/>
      <c r="E53" s="253" t="s">
        <v>5</v>
      </c>
      <c r="F53" s="253" t="s">
        <v>61</v>
      </c>
      <c r="G53" s="253"/>
      <c r="K53" s="171" t="s">
        <v>63</v>
      </c>
      <c r="L53" s="172"/>
      <c r="M53" s="172"/>
      <c r="N53" s="172"/>
      <c r="O53" s="173"/>
    </row>
    <row r="54" spans="1:15" ht="18.75" x14ac:dyDescent="0.3">
      <c r="A54" s="253"/>
      <c r="B54" s="253"/>
      <c r="C54" s="174" t="s">
        <v>34</v>
      </c>
      <c r="D54" s="174" t="s">
        <v>35</v>
      </c>
      <c r="E54" s="253"/>
      <c r="F54" s="174" t="s">
        <v>34</v>
      </c>
      <c r="G54" s="174" t="s">
        <v>35</v>
      </c>
      <c r="K54" s="175" t="s">
        <v>62</v>
      </c>
      <c r="L54" s="214"/>
      <c r="M54" s="213">
        <f>+M56</f>
        <v>0.41572306696861855</v>
      </c>
      <c r="N54" s="176" t="s">
        <v>84</v>
      </c>
      <c r="O54" s="177"/>
    </row>
    <row r="55" spans="1:15" ht="15" customHeight="1" thickBot="1" x14ac:dyDescent="0.35">
      <c r="A55" s="143" t="s">
        <v>11</v>
      </c>
      <c r="B55" s="144">
        <f t="shared" ref="B55:B66" si="3">SUM(C55:D55)</f>
        <v>359</v>
      </c>
      <c r="C55" s="146">
        <v>328</v>
      </c>
      <c r="D55" s="146">
        <v>31</v>
      </c>
      <c r="E55" s="144">
        <f>SUM(F55:G55)</f>
        <v>2</v>
      </c>
      <c r="F55" s="146">
        <v>2</v>
      </c>
      <c r="G55" s="178">
        <v>0</v>
      </c>
      <c r="K55" s="250" t="s">
        <v>64</v>
      </c>
      <c r="L55" s="251"/>
      <c r="M55" s="251"/>
      <c r="N55" s="251"/>
      <c r="O55" s="252"/>
    </row>
    <row r="56" spans="1:15" ht="15" customHeight="1" x14ac:dyDescent="0.2">
      <c r="A56" s="179" t="s">
        <v>12</v>
      </c>
      <c r="B56" s="180">
        <f t="shared" si="3"/>
        <v>298</v>
      </c>
      <c r="C56" s="181">
        <v>275</v>
      </c>
      <c r="D56" s="181">
        <v>23</v>
      </c>
      <c r="E56" s="180">
        <f t="shared" ref="E56:E64" si="4">SUM(F56:G56)</f>
        <v>5</v>
      </c>
      <c r="F56" s="181">
        <v>5</v>
      </c>
      <c r="G56" s="182">
        <v>0</v>
      </c>
      <c r="K56" s="172"/>
      <c r="L56" s="172"/>
      <c r="M56" s="196">
        <f>B67/B44</f>
        <v>0.41572306696861855</v>
      </c>
      <c r="N56" s="172"/>
      <c r="O56" s="172"/>
    </row>
    <row r="57" spans="1:15" ht="15" customHeight="1" thickBot="1" x14ac:dyDescent="0.25">
      <c r="A57" s="148" t="s">
        <v>13</v>
      </c>
      <c r="B57" s="149">
        <f t="shared" si="3"/>
        <v>347</v>
      </c>
      <c r="C57" s="151">
        <v>313</v>
      </c>
      <c r="D57" s="151">
        <v>34</v>
      </c>
      <c r="E57" s="149">
        <f t="shared" si="4"/>
        <v>0</v>
      </c>
      <c r="F57" s="151">
        <v>0</v>
      </c>
      <c r="G57" s="183">
        <v>0</v>
      </c>
      <c r="K57" s="184"/>
      <c r="L57" s="185"/>
      <c r="M57" s="185"/>
      <c r="N57" s="185"/>
      <c r="O57" s="186"/>
    </row>
    <row r="58" spans="1:15" ht="15" customHeight="1" x14ac:dyDescent="0.2">
      <c r="A58" s="179" t="s">
        <v>14</v>
      </c>
      <c r="B58" s="180">
        <f t="shared" si="3"/>
        <v>381</v>
      </c>
      <c r="C58" s="181">
        <v>351</v>
      </c>
      <c r="D58" s="181">
        <v>30</v>
      </c>
      <c r="E58" s="180">
        <f t="shared" si="4"/>
        <v>6</v>
      </c>
      <c r="F58" s="181">
        <v>6</v>
      </c>
      <c r="G58" s="182">
        <v>0</v>
      </c>
      <c r="K58" s="170"/>
      <c r="L58" s="170"/>
      <c r="M58" s="170"/>
      <c r="N58" s="170"/>
    </row>
    <row r="59" spans="1:15" ht="15" customHeight="1" x14ac:dyDescent="0.2">
      <c r="A59" s="148" t="s">
        <v>15</v>
      </c>
      <c r="B59" s="149">
        <f t="shared" si="3"/>
        <v>397</v>
      </c>
      <c r="C59" s="151">
        <v>363</v>
      </c>
      <c r="D59" s="151">
        <v>34</v>
      </c>
      <c r="E59" s="149">
        <f t="shared" si="4"/>
        <v>15</v>
      </c>
      <c r="F59" s="151">
        <v>15</v>
      </c>
      <c r="G59" s="183">
        <v>0</v>
      </c>
      <c r="J59" s="170"/>
      <c r="K59" s="170"/>
      <c r="L59" s="170"/>
      <c r="M59" s="170"/>
      <c r="N59" s="170"/>
    </row>
    <row r="60" spans="1:15" ht="15" customHeight="1" x14ac:dyDescent="0.2">
      <c r="A60" s="179" t="s">
        <v>16</v>
      </c>
      <c r="B60" s="180">
        <f t="shared" si="3"/>
        <v>369</v>
      </c>
      <c r="C60" s="181">
        <v>340</v>
      </c>
      <c r="D60" s="181">
        <v>29</v>
      </c>
      <c r="E60" s="180">
        <f>SUM(F60:G60)</f>
        <v>5</v>
      </c>
      <c r="F60" s="181">
        <v>5</v>
      </c>
      <c r="G60" s="182">
        <v>0</v>
      </c>
      <c r="J60" s="170"/>
      <c r="K60" s="170"/>
      <c r="L60" s="170"/>
      <c r="M60" s="170"/>
      <c r="N60" s="170"/>
    </row>
    <row r="61" spans="1:15" ht="15" customHeight="1" x14ac:dyDescent="0.2">
      <c r="A61" s="148" t="s">
        <v>17</v>
      </c>
      <c r="B61" s="149">
        <f t="shared" si="3"/>
        <v>447</v>
      </c>
      <c r="C61" s="151">
        <v>417</v>
      </c>
      <c r="D61" s="151">
        <v>30</v>
      </c>
      <c r="E61" s="149">
        <f>SUM(F61:G61)</f>
        <v>2</v>
      </c>
      <c r="F61" s="151">
        <v>2</v>
      </c>
      <c r="G61" s="182">
        <v>0</v>
      </c>
      <c r="J61" s="170"/>
      <c r="K61" s="170"/>
      <c r="L61" s="170"/>
      <c r="M61" s="170"/>
      <c r="N61" s="170"/>
    </row>
    <row r="62" spans="1:15" ht="15" customHeight="1" x14ac:dyDescent="0.2">
      <c r="A62" s="179" t="s">
        <v>18</v>
      </c>
      <c r="B62" s="180">
        <f t="shared" si="3"/>
        <v>480</v>
      </c>
      <c r="C62" s="181">
        <v>447</v>
      </c>
      <c r="D62" s="181">
        <v>33</v>
      </c>
      <c r="E62" s="180">
        <f>SUM(F62:G62)</f>
        <v>3</v>
      </c>
      <c r="F62" s="181">
        <v>3</v>
      </c>
      <c r="G62" s="182">
        <v>0</v>
      </c>
      <c r="J62" s="170"/>
      <c r="K62" s="170"/>
      <c r="L62" s="170"/>
      <c r="M62" s="170"/>
      <c r="N62" s="170"/>
    </row>
    <row r="63" spans="1:15" ht="15" customHeight="1" x14ac:dyDescent="0.2">
      <c r="A63" s="148" t="s">
        <v>19</v>
      </c>
      <c r="B63" s="149">
        <f t="shared" si="3"/>
        <v>578</v>
      </c>
      <c r="C63" s="151">
        <v>536</v>
      </c>
      <c r="D63" s="151">
        <v>42</v>
      </c>
      <c r="E63" s="149">
        <f>SUM(F63:G63)</f>
        <v>8</v>
      </c>
      <c r="F63" s="151">
        <v>8</v>
      </c>
      <c r="G63" s="183">
        <v>0</v>
      </c>
      <c r="K63" s="170"/>
      <c r="L63" s="170"/>
      <c r="M63" s="170"/>
      <c r="N63" s="170"/>
    </row>
    <row r="64" spans="1:15" ht="15" customHeight="1" x14ac:dyDescent="0.2">
      <c r="A64" s="179" t="s">
        <v>44</v>
      </c>
      <c r="B64" s="180">
        <f t="shared" si="3"/>
        <v>540</v>
      </c>
      <c r="C64" s="181">
        <v>502</v>
      </c>
      <c r="D64" s="181">
        <v>38</v>
      </c>
      <c r="E64" s="180">
        <f t="shared" si="4"/>
        <v>1</v>
      </c>
      <c r="F64" s="181">
        <v>1</v>
      </c>
      <c r="G64" s="182">
        <v>0</v>
      </c>
      <c r="K64" s="170"/>
      <c r="L64" s="170"/>
      <c r="M64" s="170"/>
      <c r="N64" s="170"/>
    </row>
    <row r="65" spans="1:15" ht="15" customHeight="1" x14ac:dyDescent="0.2">
      <c r="A65" s="148" t="s">
        <v>20</v>
      </c>
      <c r="B65" s="149">
        <f t="shared" si="3"/>
        <v>497</v>
      </c>
      <c r="C65" s="151">
        <v>461</v>
      </c>
      <c r="D65" s="151">
        <v>36</v>
      </c>
      <c r="E65" s="149">
        <f>SUM(F65:G65)</f>
        <v>4</v>
      </c>
      <c r="F65" s="151">
        <v>4</v>
      </c>
      <c r="G65" s="183">
        <v>0</v>
      </c>
      <c r="K65" s="170"/>
      <c r="L65" s="170"/>
      <c r="M65" s="170"/>
      <c r="N65" s="170"/>
    </row>
    <row r="66" spans="1:15" ht="13.5" customHeight="1" x14ac:dyDescent="0.2">
      <c r="A66" s="187" t="s">
        <v>21</v>
      </c>
      <c r="B66" s="188">
        <f t="shared" si="3"/>
        <v>447</v>
      </c>
      <c r="C66" s="189">
        <v>406</v>
      </c>
      <c r="D66" s="189">
        <v>41</v>
      </c>
      <c r="E66" s="188">
        <f>SUM(F66:G66)</f>
        <v>2</v>
      </c>
      <c r="F66" s="189">
        <v>2</v>
      </c>
      <c r="G66" s="190">
        <v>0</v>
      </c>
      <c r="K66" s="170"/>
      <c r="L66" s="170"/>
      <c r="M66" s="170"/>
      <c r="N66" s="170"/>
    </row>
    <row r="67" spans="1:15" ht="15" customHeight="1" x14ac:dyDescent="0.2">
      <c r="A67" s="106" t="s">
        <v>5</v>
      </c>
      <c r="B67" s="127">
        <f t="shared" ref="B67:G67" si="5">SUM(B55:B66)</f>
        <v>5140</v>
      </c>
      <c r="C67" s="127">
        <f t="shared" si="5"/>
        <v>4739</v>
      </c>
      <c r="D67" s="127">
        <f t="shared" si="5"/>
        <v>401</v>
      </c>
      <c r="E67" s="127">
        <f t="shared" si="5"/>
        <v>53</v>
      </c>
      <c r="F67" s="127">
        <f t="shared" si="5"/>
        <v>53</v>
      </c>
      <c r="G67" s="127">
        <f t="shared" si="5"/>
        <v>0</v>
      </c>
      <c r="J67" s="170"/>
      <c r="K67" s="170" t="s">
        <v>59</v>
      </c>
      <c r="L67" s="170"/>
      <c r="M67" s="170"/>
      <c r="N67" s="170"/>
      <c r="O67" s="170"/>
    </row>
    <row r="68" spans="1:15" ht="15" customHeight="1" thickBot="1" x14ac:dyDescent="0.25">
      <c r="A68" s="129" t="s">
        <v>22</v>
      </c>
      <c r="B68" s="191">
        <f>SUM(C68:D68)</f>
        <v>1</v>
      </c>
      <c r="C68" s="191">
        <f>+C67/B67</f>
        <v>0.92198443579766542</v>
      </c>
      <c r="D68" s="191">
        <f>+D67/B67</f>
        <v>7.8015564202334631E-2</v>
      </c>
      <c r="E68" s="191">
        <f>SUM(F68:G68)</f>
        <v>1</v>
      </c>
      <c r="F68" s="191">
        <f>F67/E67</f>
        <v>1</v>
      </c>
      <c r="G68" s="191">
        <f>G67/E67</f>
        <v>0</v>
      </c>
      <c r="J68" s="170"/>
      <c r="K68" s="170"/>
      <c r="L68" s="170"/>
      <c r="M68" s="170"/>
      <c r="N68" s="170"/>
      <c r="O68" s="170"/>
    </row>
    <row r="69" spans="1:15" x14ac:dyDescent="0.2">
      <c r="A69" s="192"/>
      <c r="B69" s="193"/>
      <c r="C69" s="193"/>
      <c r="D69" s="193"/>
      <c r="E69" s="193"/>
      <c r="F69" s="193"/>
      <c r="G69" s="193"/>
    </row>
    <row r="70" spans="1:15" ht="19.5" customHeight="1" x14ac:dyDescent="0.2">
      <c r="A70" s="192"/>
      <c r="B70" s="193"/>
      <c r="C70" s="193"/>
      <c r="D70" s="193"/>
      <c r="E70" s="193"/>
      <c r="F70" s="193"/>
      <c r="G70" s="193"/>
    </row>
    <row r="71" spans="1:15" ht="13.15" customHeight="1" x14ac:dyDescent="0.3">
      <c r="A71" s="167" t="s">
        <v>76</v>
      </c>
      <c r="B71" s="193"/>
      <c r="C71" s="193"/>
      <c r="D71" s="194"/>
      <c r="E71" s="193"/>
      <c r="F71" s="193"/>
      <c r="G71" s="194"/>
    </row>
    <row r="72" spans="1:15" ht="1.9" hidden="1" customHeight="1" x14ac:dyDescent="0.2">
      <c r="A72" s="192"/>
      <c r="B72" s="193"/>
      <c r="C72" s="193"/>
      <c r="D72" s="193"/>
      <c r="E72" s="193"/>
      <c r="F72" s="193"/>
      <c r="G72" s="193"/>
    </row>
    <row r="73" spans="1:15" ht="23.25" customHeight="1" x14ac:dyDescent="0.3">
      <c r="A73" s="253" t="s">
        <v>4</v>
      </c>
      <c r="B73" s="253" t="s">
        <v>5</v>
      </c>
      <c r="C73" s="253" t="s">
        <v>32</v>
      </c>
      <c r="D73" s="253"/>
      <c r="E73" s="253"/>
      <c r="F73" s="253" t="s">
        <v>5</v>
      </c>
      <c r="G73" s="253" t="s">
        <v>58</v>
      </c>
      <c r="H73" s="253"/>
      <c r="I73" s="253"/>
      <c r="K73" s="176"/>
      <c r="L73" s="195"/>
      <c r="M73" s="195"/>
      <c r="N73" s="195"/>
      <c r="O73" s="195"/>
    </row>
    <row r="74" spans="1:15" ht="16.5" x14ac:dyDescent="0.3">
      <c r="A74" s="253"/>
      <c r="B74" s="253"/>
      <c r="C74" s="174" t="s">
        <v>8</v>
      </c>
      <c r="D74" s="174" t="s">
        <v>9</v>
      </c>
      <c r="E74" s="174" t="s">
        <v>10</v>
      </c>
      <c r="F74" s="253"/>
      <c r="G74" s="174" t="s">
        <v>8</v>
      </c>
      <c r="H74" s="174" t="s">
        <v>9</v>
      </c>
      <c r="I74" s="174" t="s">
        <v>10</v>
      </c>
      <c r="K74" s="176"/>
      <c r="L74" s="170"/>
      <c r="N74" s="170"/>
      <c r="O74" s="170"/>
    </row>
    <row r="75" spans="1:15" ht="15" customHeight="1" x14ac:dyDescent="0.3">
      <c r="A75" s="143" t="s">
        <v>11</v>
      </c>
      <c r="B75" s="144">
        <f>SUM(C75:E75)</f>
        <v>359</v>
      </c>
      <c r="C75" s="146">
        <v>12</v>
      </c>
      <c r="D75" s="146">
        <v>80</v>
      </c>
      <c r="E75" s="146">
        <v>267</v>
      </c>
      <c r="F75" s="144">
        <f>SUM(G75:I75)</f>
        <v>2</v>
      </c>
      <c r="G75" s="178">
        <v>0</v>
      </c>
      <c r="H75" s="178">
        <v>0</v>
      </c>
      <c r="I75" s="178">
        <v>2</v>
      </c>
      <c r="K75" s="176"/>
      <c r="L75" s="170"/>
      <c r="M75" s="170"/>
      <c r="N75" s="170"/>
      <c r="O75" s="170"/>
    </row>
    <row r="76" spans="1:15" ht="15" customHeight="1" x14ac:dyDescent="0.2">
      <c r="A76" s="179" t="s">
        <v>12</v>
      </c>
      <c r="B76" s="144">
        <f t="shared" ref="B76:B83" si="6">SUM(C76:E76)</f>
        <v>298</v>
      </c>
      <c r="C76" s="181">
        <v>13</v>
      </c>
      <c r="D76" s="181">
        <v>49</v>
      </c>
      <c r="E76" s="181">
        <v>236</v>
      </c>
      <c r="F76" s="144">
        <f t="shared" ref="F76:F83" si="7">SUM(G76:I76)</f>
        <v>5</v>
      </c>
      <c r="G76" s="182">
        <v>0</v>
      </c>
      <c r="H76" s="182">
        <v>0</v>
      </c>
      <c r="I76" s="182">
        <v>5</v>
      </c>
    </row>
    <row r="77" spans="1:15" ht="15" customHeight="1" x14ac:dyDescent="0.2">
      <c r="A77" s="148" t="s">
        <v>13</v>
      </c>
      <c r="B77" s="144">
        <f t="shared" si="6"/>
        <v>347</v>
      </c>
      <c r="C77" s="151">
        <v>9</v>
      </c>
      <c r="D77" s="151">
        <v>55</v>
      </c>
      <c r="E77" s="151">
        <v>283</v>
      </c>
      <c r="F77" s="144">
        <f t="shared" si="7"/>
        <v>0</v>
      </c>
      <c r="G77" s="183">
        <v>0</v>
      </c>
      <c r="H77" s="183">
        <v>0</v>
      </c>
      <c r="I77" s="183">
        <v>0</v>
      </c>
    </row>
    <row r="78" spans="1:15" ht="15" customHeight="1" x14ac:dyDescent="0.3">
      <c r="A78" s="179" t="s">
        <v>14</v>
      </c>
      <c r="B78" s="144">
        <f t="shared" si="6"/>
        <v>381</v>
      </c>
      <c r="C78" s="181">
        <v>7</v>
      </c>
      <c r="D78" s="181">
        <v>70</v>
      </c>
      <c r="E78" s="181">
        <v>304</v>
      </c>
      <c r="F78" s="144">
        <f t="shared" si="7"/>
        <v>6</v>
      </c>
      <c r="G78" s="182">
        <v>0</v>
      </c>
      <c r="H78" s="182">
        <v>0</v>
      </c>
      <c r="I78" s="182">
        <v>6</v>
      </c>
      <c r="K78" s="176"/>
      <c r="L78" s="170"/>
      <c r="M78" s="170"/>
      <c r="N78" s="170"/>
      <c r="O78" s="170"/>
    </row>
    <row r="79" spans="1:15" ht="15" customHeight="1" x14ac:dyDescent="0.3">
      <c r="A79" s="148" t="s">
        <v>15</v>
      </c>
      <c r="B79" s="144">
        <f t="shared" si="6"/>
        <v>397</v>
      </c>
      <c r="C79" s="151">
        <v>9</v>
      </c>
      <c r="D79" s="151">
        <v>77</v>
      </c>
      <c r="E79" s="151">
        <v>311</v>
      </c>
      <c r="F79" s="144">
        <f t="shared" si="7"/>
        <v>15</v>
      </c>
      <c r="G79" s="183">
        <v>0</v>
      </c>
      <c r="H79" s="197">
        <v>4</v>
      </c>
      <c r="I79" s="197">
        <v>11</v>
      </c>
      <c r="K79" s="176"/>
      <c r="L79" s="170"/>
      <c r="M79" s="170"/>
      <c r="N79" s="170"/>
      <c r="O79" s="170"/>
    </row>
    <row r="80" spans="1:15" ht="15" customHeight="1" x14ac:dyDescent="0.3">
      <c r="A80" s="148" t="s">
        <v>16</v>
      </c>
      <c r="B80" s="144">
        <f t="shared" si="6"/>
        <v>369</v>
      </c>
      <c r="C80" s="181">
        <v>11</v>
      </c>
      <c r="D80" s="181">
        <v>73</v>
      </c>
      <c r="E80" s="181">
        <v>285</v>
      </c>
      <c r="F80" s="144">
        <f t="shared" si="7"/>
        <v>5</v>
      </c>
      <c r="G80" s="182">
        <v>0</v>
      </c>
      <c r="H80" s="182">
        <v>0</v>
      </c>
      <c r="I80" s="182">
        <v>5</v>
      </c>
      <c r="K80" s="176"/>
      <c r="L80" s="170"/>
      <c r="M80" s="170"/>
      <c r="N80" s="170"/>
      <c r="O80" s="170"/>
    </row>
    <row r="81" spans="1:15" ht="15" customHeight="1" x14ac:dyDescent="0.3">
      <c r="A81" s="148" t="s">
        <v>17</v>
      </c>
      <c r="B81" s="144">
        <f t="shared" si="6"/>
        <v>447</v>
      </c>
      <c r="C81" s="151">
        <v>6</v>
      </c>
      <c r="D81" s="151">
        <v>67</v>
      </c>
      <c r="E81" s="151">
        <v>374</v>
      </c>
      <c r="F81" s="144">
        <f t="shared" si="7"/>
        <v>2</v>
      </c>
      <c r="G81" s="182">
        <v>0</v>
      </c>
      <c r="H81" s="182">
        <v>1</v>
      </c>
      <c r="I81" s="197">
        <v>1</v>
      </c>
      <c r="K81" s="176"/>
      <c r="L81" s="170"/>
      <c r="M81" s="170"/>
      <c r="N81" s="170"/>
      <c r="O81" s="170"/>
    </row>
    <row r="82" spans="1:15" ht="15" customHeight="1" x14ac:dyDescent="0.3">
      <c r="A82" s="179" t="s">
        <v>18</v>
      </c>
      <c r="B82" s="144">
        <f t="shared" si="6"/>
        <v>480</v>
      </c>
      <c r="C82" s="181">
        <v>12</v>
      </c>
      <c r="D82" s="181">
        <v>80</v>
      </c>
      <c r="E82" s="181">
        <v>388</v>
      </c>
      <c r="F82" s="144">
        <f t="shared" si="7"/>
        <v>3</v>
      </c>
      <c r="G82" s="182">
        <v>0</v>
      </c>
      <c r="H82" s="182">
        <v>0</v>
      </c>
      <c r="I82" s="182">
        <v>3</v>
      </c>
      <c r="K82" s="176"/>
      <c r="L82" s="170"/>
      <c r="M82" s="170"/>
      <c r="N82" s="170"/>
      <c r="O82" s="170"/>
    </row>
    <row r="83" spans="1:15" ht="15" customHeight="1" x14ac:dyDescent="0.3">
      <c r="A83" s="148" t="s">
        <v>60</v>
      </c>
      <c r="B83" s="144">
        <f t="shared" si="6"/>
        <v>578</v>
      </c>
      <c r="C83" s="151">
        <v>24</v>
      </c>
      <c r="D83" s="151">
        <v>96</v>
      </c>
      <c r="E83" s="151">
        <v>458</v>
      </c>
      <c r="F83" s="144">
        <f t="shared" si="7"/>
        <v>8</v>
      </c>
      <c r="G83" s="183">
        <v>0</v>
      </c>
      <c r="H83" s="197">
        <v>0</v>
      </c>
      <c r="I83" s="197">
        <v>8</v>
      </c>
      <c r="K83" s="176"/>
      <c r="L83" s="170"/>
      <c r="M83" s="170"/>
      <c r="N83" s="170"/>
      <c r="O83" s="170"/>
    </row>
    <row r="84" spans="1:15" ht="15" customHeight="1" x14ac:dyDescent="0.3">
      <c r="A84" s="179" t="s">
        <v>44</v>
      </c>
      <c r="B84" s="180">
        <f>SUM(C84:E84)</f>
        <v>540</v>
      </c>
      <c r="C84" s="181">
        <v>19</v>
      </c>
      <c r="D84" s="181">
        <v>82</v>
      </c>
      <c r="E84" s="181">
        <v>439</v>
      </c>
      <c r="F84" s="180">
        <f t="shared" ref="F84:F86" si="8">SUM(G84:I84)</f>
        <v>1</v>
      </c>
      <c r="G84" s="182">
        <v>0</v>
      </c>
      <c r="H84" s="182">
        <v>0</v>
      </c>
      <c r="I84" s="182">
        <v>1</v>
      </c>
      <c r="K84" s="176"/>
      <c r="L84" s="170"/>
      <c r="M84" s="170"/>
      <c r="N84" s="170"/>
      <c r="O84" s="170"/>
    </row>
    <row r="85" spans="1:15" ht="15" customHeight="1" x14ac:dyDescent="0.3">
      <c r="A85" s="148" t="s">
        <v>20</v>
      </c>
      <c r="B85" s="149">
        <f>SUM(C85:E85)</f>
        <v>497</v>
      </c>
      <c r="C85" s="151">
        <v>11</v>
      </c>
      <c r="D85" s="151">
        <v>79</v>
      </c>
      <c r="E85" s="151">
        <v>407</v>
      </c>
      <c r="F85" s="149">
        <f t="shared" si="8"/>
        <v>4</v>
      </c>
      <c r="G85" s="183">
        <v>0</v>
      </c>
      <c r="H85" s="197">
        <v>0</v>
      </c>
      <c r="I85" s="197">
        <v>4</v>
      </c>
      <c r="K85" s="176"/>
      <c r="L85" s="170"/>
      <c r="M85" s="170"/>
      <c r="N85" s="170"/>
      <c r="O85" s="170"/>
    </row>
    <row r="86" spans="1:15" ht="13.9" hidden="1" customHeight="1" x14ac:dyDescent="0.3">
      <c r="A86" s="187" t="s">
        <v>21</v>
      </c>
      <c r="B86" s="154">
        <f>SUM(C86:E86)</f>
        <v>447</v>
      </c>
      <c r="C86" s="156">
        <v>13</v>
      </c>
      <c r="D86" s="156">
        <v>69</v>
      </c>
      <c r="E86" s="156">
        <v>365</v>
      </c>
      <c r="F86" s="154">
        <f t="shared" si="8"/>
        <v>2</v>
      </c>
      <c r="G86" s="198">
        <v>0</v>
      </c>
      <c r="H86" s="199">
        <v>0</v>
      </c>
      <c r="I86" s="199">
        <v>2</v>
      </c>
      <c r="K86" s="176"/>
      <c r="L86" s="170"/>
      <c r="M86" s="170"/>
      <c r="N86" s="170"/>
      <c r="O86" s="170"/>
    </row>
    <row r="87" spans="1:15" ht="16.899999999999999" customHeight="1" x14ac:dyDescent="0.3">
      <c r="A87" s="106" t="s">
        <v>5</v>
      </c>
      <c r="B87" s="127">
        <f>SUM(B75:B86)</f>
        <v>5140</v>
      </c>
      <c r="C87" s="127">
        <f t="shared" ref="C87:I87" si="9">SUM(C75:C86)</f>
        <v>146</v>
      </c>
      <c r="D87" s="127">
        <f t="shared" si="9"/>
        <v>877</v>
      </c>
      <c r="E87" s="127">
        <f t="shared" si="9"/>
        <v>4117</v>
      </c>
      <c r="F87" s="127">
        <f t="shared" si="9"/>
        <v>53</v>
      </c>
      <c r="G87" s="127">
        <f t="shared" si="9"/>
        <v>0</v>
      </c>
      <c r="H87" s="127">
        <f t="shared" si="9"/>
        <v>5</v>
      </c>
      <c r="I87" s="127">
        <f t="shared" si="9"/>
        <v>48</v>
      </c>
      <c r="K87" s="176"/>
      <c r="L87" s="170"/>
      <c r="M87" s="170"/>
      <c r="N87" s="170"/>
      <c r="O87" s="170"/>
    </row>
    <row r="88" spans="1:15" ht="16.899999999999999" customHeight="1" thickBot="1" x14ac:dyDescent="0.35">
      <c r="A88" s="200" t="s">
        <v>22</v>
      </c>
      <c r="B88" s="201">
        <f>SUM(C88:E88)</f>
        <v>1</v>
      </c>
      <c r="C88" s="201">
        <f>+C87/B87</f>
        <v>2.8404669260700389E-2</v>
      </c>
      <c r="D88" s="201">
        <f>+D87/B87</f>
        <v>0.17062256809338522</v>
      </c>
      <c r="E88" s="201">
        <f>+E87/B87</f>
        <v>0.80097276264591444</v>
      </c>
      <c r="F88" s="201">
        <f>SUM(G88:I88)</f>
        <v>1</v>
      </c>
      <c r="G88" s="201">
        <f>+G87/F87</f>
        <v>0</v>
      </c>
      <c r="H88" s="201">
        <f>+H87/F87</f>
        <v>9.4339622641509441E-2</v>
      </c>
      <c r="I88" s="201">
        <f>+I87/F87</f>
        <v>0.90566037735849059</v>
      </c>
      <c r="K88" s="176"/>
      <c r="L88" s="170"/>
      <c r="M88" s="170"/>
      <c r="N88" s="170"/>
      <c r="O88" s="170"/>
    </row>
    <row r="89" spans="1:15" ht="2.4500000000000002" customHeight="1" x14ac:dyDescent="0.3">
      <c r="K89" s="176"/>
      <c r="L89" s="170"/>
      <c r="M89" s="170"/>
      <c r="N89" s="170"/>
      <c r="O89" s="170"/>
    </row>
    <row r="90" spans="1:15" ht="15" customHeight="1" x14ac:dyDescent="0.3">
      <c r="A90" s="212" t="s">
        <v>77</v>
      </c>
      <c r="B90" s="135"/>
      <c r="C90" s="135"/>
      <c r="D90" s="135"/>
      <c r="E90" s="135"/>
      <c r="F90" s="202"/>
      <c r="G90" s="202"/>
      <c r="H90" s="202"/>
      <c r="I90" s="202"/>
      <c r="J90" s="202"/>
    </row>
    <row r="91" spans="1:15" ht="2.25" customHeight="1" x14ac:dyDescent="0.2">
      <c r="A91" s="138"/>
      <c r="B91" s="138"/>
      <c r="C91" s="138"/>
      <c r="D91" s="138"/>
      <c r="E91" s="138"/>
    </row>
    <row r="92" spans="1:15" ht="1.5" customHeight="1" x14ac:dyDescent="0.2"/>
    <row r="93" spans="1:15" x14ac:dyDescent="0.2">
      <c r="A93" s="244" t="s">
        <v>24</v>
      </c>
      <c r="B93" s="244" t="s">
        <v>8</v>
      </c>
      <c r="C93" s="244"/>
      <c r="D93" s="244"/>
      <c r="E93" s="244" t="s">
        <v>9</v>
      </c>
      <c r="F93" s="244"/>
      <c r="G93" s="244"/>
      <c r="H93" s="244" t="s">
        <v>10</v>
      </c>
      <c r="I93" s="244"/>
      <c r="J93" s="244"/>
    </row>
    <row r="94" spans="1:15" x14ac:dyDescent="0.2">
      <c r="A94" s="244"/>
      <c r="B94" s="254" t="s">
        <v>79</v>
      </c>
      <c r="C94" s="254"/>
      <c r="D94" s="203" t="s">
        <v>22</v>
      </c>
      <c r="E94" s="254" t="s">
        <v>79</v>
      </c>
      <c r="F94" s="254"/>
      <c r="G94" s="203" t="s">
        <v>22</v>
      </c>
      <c r="H94" s="254" t="s">
        <v>79</v>
      </c>
      <c r="I94" s="254"/>
      <c r="J94" s="203" t="s">
        <v>22</v>
      </c>
    </row>
    <row r="95" spans="1:15" ht="15" customHeight="1" x14ac:dyDescent="0.2">
      <c r="A95" s="248" t="s">
        <v>78</v>
      </c>
      <c r="B95" s="245" t="s">
        <v>39</v>
      </c>
      <c r="C95" s="245"/>
      <c r="D95" s="215">
        <v>0.97</v>
      </c>
      <c r="E95" s="245" t="s">
        <v>39</v>
      </c>
      <c r="F95" s="245"/>
      <c r="G95" s="215">
        <v>0.95</v>
      </c>
      <c r="H95" s="245" t="s">
        <v>39</v>
      </c>
      <c r="I95" s="245"/>
      <c r="J95" s="215">
        <v>0.81</v>
      </c>
    </row>
    <row r="96" spans="1:15" ht="15" customHeight="1" thickBot="1" x14ac:dyDescent="0.25">
      <c r="A96" s="249"/>
      <c r="B96" s="243" t="s">
        <v>85</v>
      </c>
      <c r="C96" s="243"/>
      <c r="D96" s="216">
        <v>0.03</v>
      </c>
      <c r="E96" s="243" t="s">
        <v>85</v>
      </c>
      <c r="F96" s="243"/>
      <c r="G96" s="216">
        <v>0.05</v>
      </c>
      <c r="H96" s="243" t="s">
        <v>85</v>
      </c>
      <c r="I96" s="243"/>
      <c r="J96" s="216">
        <v>0.19</v>
      </c>
    </row>
    <row r="97" spans="1:15" ht="15" customHeight="1" x14ac:dyDescent="0.2">
      <c r="A97" s="246" t="s">
        <v>26</v>
      </c>
      <c r="B97" s="245" t="s">
        <v>39</v>
      </c>
      <c r="C97" s="245"/>
      <c r="D97" s="215">
        <v>0.9</v>
      </c>
      <c r="E97" s="245" t="s">
        <v>39</v>
      </c>
      <c r="F97" s="245"/>
      <c r="G97" s="215">
        <v>0.84</v>
      </c>
      <c r="H97" s="245" t="s">
        <v>39</v>
      </c>
      <c r="I97" s="245"/>
      <c r="J97" s="215">
        <v>0.71</v>
      </c>
      <c r="N97" s="170"/>
      <c r="O97" s="170"/>
    </row>
    <row r="98" spans="1:15" ht="15" customHeight="1" thickBot="1" x14ac:dyDescent="0.25">
      <c r="A98" s="247"/>
      <c r="B98" s="243" t="s">
        <v>85</v>
      </c>
      <c r="C98" s="243"/>
      <c r="D98" s="217">
        <v>0.1</v>
      </c>
      <c r="E98" s="243" t="s">
        <v>85</v>
      </c>
      <c r="F98" s="243"/>
      <c r="G98" s="217">
        <v>0.16</v>
      </c>
      <c r="H98" s="243" t="s">
        <v>85</v>
      </c>
      <c r="I98" s="243"/>
      <c r="J98" s="217">
        <v>0.28999999999999998</v>
      </c>
      <c r="L98" s="204"/>
      <c r="M98" s="204"/>
      <c r="N98" s="204"/>
      <c r="O98" s="204"/>
    </row>
    <row r="99" spans="1:15" ht="15" customHeight="1" x14ac:dyDescent="0.2">
      <c r="A99" s="246" t="s">
        <v>27</v>
      </c>
      <c r="B99" s="256" t="s">
        <v>39</v>
      </c>
      <c r="C99" s="256"/>
      <c r="D99" s="218">
        <v>0.91</v>
      </c>
      <c r="E99" s="256" t="s">
        <v>39</v>
      </c>
      <c r="F99" s="256"/>
      <c r="G99" s="218">
        <v>0.85</v>
      </c>
      <c r="H99" s="256" t="s">
        <v>39</v>
      </c>
      <c r="I99" s="256"/>
      <c r="J99" s="218">
        <v>0.64</v>
      </c>
      <c r="O99" s="170"/>
    </row>
    <row r="100" spans="1:15" ht="15" customHeight="1" thickBot="1" x14ac:dyDescent="0.35">
      <c r="A100" s="247"/>
      <c r="B100" s="243" t="s">
        <v>85</v>
      </c>
      <c r="C100" s="243"/>
      <c r="D100" s="216">
        <v>0.09</v>
      </c>
      <c r="E100" s="243" t="s">
        <v>85</v>
      </c>
      <c r="F100" s="243"/>
      <c r="G100" s="216">
        <v>0.15</v>
      </c>
      <c r="H100" s="243" t="s">
        <v>85</v>
      </c>
      <c r="I100" s="243"/>
      <c r="J100" s="216">
        <v>0.36</v>
      </c>
      <c r="N100" s="170"/>
      <c r="O100" s="205"/>
    </row>
    <row r="101" spans="1:15" ht="15" customHeight="1" x14ac:dyDescent="0.2">
      <c r="A101" s="246" t="s">
        <v>28</v>
      </c>
      <c r="B101" s="256" t="s">
        <v>39</v>
      </c>
      <c r="C101" s="256"/>
      <c r="D101" s="218">
        <v>0.22</v>
      </c>
      <c r="E101" s="256" t="s">
        <v>80</v>
      </c>
      <c r="F101" s="256"/>
      <c r="G101" s="218">
        <v>0.17</v>
      </c>
      <c r="H101" s="256" t="s">
        <v>80</v>
      </c>
      <c r="I101" s="256"/>
      <c r="J101" s="215">
        <v>0.12</v>
      </c>
      <c r="N101" s="170"/>
      <c r="O101" s="170"/>
    </row>
    <row r="102" spans="1:15" ht="15" customHeight="1" thickBot="1" x14ac:dyDescent="0.35">
      <c r="A102" s="257"/>
      <c r="B102" s="243" t="s">
        <v>85</v>
      </c>
      <c r="C102" s="243"/>
      <c r="D102" s="216">
        <v>0.78</v>
      </c>
      <c r="E102" s="255" t="s">
        <v>86</v>
      </c>
      <c r="F102" s="255"/>
      <c r="G102" s="216">
        <v>0.83</v>
      </c>
      <c r="H102" s="255" t="s">
        <v>86</v>
      </c>
      <c r="I102" s="255"/>
      <c r="J102" s="216">
        <v>0.88</v>
      </c>
      <c r="N102" s="176"/>
      <c r="O102" s="206"/>
    </row>
    <row r="103" spans="1:15" ht="16.5" x14ac:dyDescent="0.3">
      <c r="A103" s="164" t="s">
        <v>69</v>
      </c>
      <c r="B103" s="207"/>
      <c r="C103" s="207"/>
      <c r="D103" s="208"/>
      <c r="E103" s="207"/>
      <c r="F103" s="207"/>
      <c r="G103" s="208"/>
      <c r="H103" s="207"/>
      <c r="I103" s="207"/>
      <c r="J103" s="208"/>
      <c r="N103" s="176"/>
      <c r="O103" s="206"/>
    </row>
    <row r="104" spans="1:15" ht="11.45" customHeight="1" x14ac:dyDescent="0.25">
      <c r="A104" s="209" t="s">
        <v>81</v>
      </c>
      <c r="N104" s="170"/>
      <c r="O104" s="170"/>
    </row>
    <row r="105" spans="1:15" ht="11.45" customHeight="1" x14ac:dyDescent="0.25">
      <c r="A105" s="209" t="s">
        <v>82</v>
      </c>
    </row>
    <row r="106" spans="1:15" ht="0.6" customHeight="1" x14ac:dyDescent="0.25">
      <c r="A106" s="209"/>
      <c r="B106" s="128"/>
      <c r="C106" s="128"/>
    </row>
    <row r="107" spans="1:15" ht="11.45" customHeight="1" x14ac:dyDescent="0.25">
      <c r="A107" s="210" t="s">
        <v>65</v>
      </c>
    </row>
    <row r="108" spans="1:15" ht="11.45" customHeight="1" x14ac:dyDescent="0.2">
      <c r="A108" s="211" t="s">
        <v>88</v>
      </c>
    </row>
  </sheetData>
  <mergeCells count="48">
    <mergeCell ref="B73:B74"/>
    <mergeCell ref="H93:J93"/>
    <mergeCell ref="B94:C94"/>
    <mergeCell ref="E94:F94"/>
    <mergeCell ref="A73:A74"/>
    <mergeCell ref="C73:E73"/>
    <mergeCell ref="G73:I73"/>
    <mergeCell ref="F73:F74"/>
    <mergeCell ref="B100:C100"/>
    <mergeCell ref="E100:F100"/>
    <mergeCell ref="H100:I100"/>
    <mergeCell ref="A101:A102"/>
    <mergeCell ref="B101:C101"/>
    <mergeCell ref="E101:F101"/>
    <mergeCell ref="H101:I101"/>
    <mergeCell ref="B102:C102"/>
    <mergeCell ref="E102:F102"/>
    <mergeCell ref="A99:A100"/>
    <mergeCell ref="B99:C99"/>
    <mergeCell ref="H99:I99"/>
    <mergeCell ref="A39:A40"/>
    <mergeCell ref="B39:C39"/>
    <mergeCell ref="A53:A54"/>
    <mergeCell ref="B53:B54"/>
    <mergeCell ref="C53:D53"/>
    <mergeCell ref="K55:O55"/>
    <mergeCell ref="F53:G53"/>
    <mergeCell ref="E53:E54"/>
    <mergeCell ref="H94:I94"/>
    <mergeCell ref="H102:I102"/>
    <mergeCell ref="H97:I97"/>
    <mergeCell ref="E98:F98"/>
    <mergeCell ref="H98:I98"/>
    <mergeCell ref="E99:F99"/>
    <mergeCell ref="E95:F95"/>
    <mergeCell ref="H95:I95"/>
    <mergeCell ref="H96:I96"/>
    <mergeCell ref="B98:C98"/>
    <mergeCell ref="A93:A94"/>
    <mergeCell ref="B93:D93"/>
    <mergeCell ref="E93:G93"/>
    <mergeCell ref="E97:F97"/>
    <mergeCell ref="A97:A98"/>
    <mergeCell ref="A95:A96"/>
    <mergeCell ref="B97:C97"/>
    <mergeCell ref="B95:C95"/>
    <mergeCell ref="B96:C96"/>
    <mergeCell ref="E96:F96"/>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2019</vt:lpstr>
      <vt:lpstr>'2008'!Área_de_impresión</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2019-02-18T17:01:23Z</cp:lastPrinted>
  <dcterms:created xsi:type="dcterms:W3CDTF">2009-11-04T17:21:08Z</dcterms:created>
  <dcterms:modified xsi:type="dcterms:W3CDTF">2020-01-16T00:10:09Z</dcterms:modified>
</cp:coreProperties>
</file>