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ENERO\PPT\BV Enero 2015\páginas f\"/>
    </mc:Choice>
  </mc:AlternateContent>
  <bookViews>
    <workbookView xWindow="0" yWindow="0" windowWidth="19200" windowHeight="7248"/>
  </bookViews>
  <sheets>
    <sheet name="3.1" sheetId="1" r:id="rId1"/>
  </sheets>
  <externalReferences>
    <externalReference r:id="rId2"/>
  </externalReferences>
  <definedNames>
    <definedName name="_xlnm._FilterDatabase" localSheetId="0" hidden="1">'3.1'!$A$6:$Q$31</definedName>
    <definedName name="_xlnm.Print_Area" localSheetId="0">'3.1'!$A$1:$Q$62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" i="1" l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P31" i="1" s="1"/>
  <c r="O30" i="1"/>
  <c r="P30" i="1" s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9" i="1"/>
  <c r="P9" i="1" s="1"/>
  <c r="O8" i="1"/>
  <c r="P8" i="1" s="1"/>
  <c r="O7" i="1"/>
  <c r="O32" i="1" s="1"/>
  <c r="P32" i="1" s="1"/>
  <c r="P33" i="1" s="1"/>
  <c r="P34" i="1" s="1"/>
  <c r="P7" i="1" l="1"/>
</calcChain>
</file>

<file path=xl/sharedStrings.xml><?xml version="1.0" encoding="utf-8"?>
<sst xmlns="http://schemas.openxmlformats.org/spreadsheetml/2006/main" count="52" uniqueCount="50">
  <si>
    <t>Cuadro N° 3.1</t>
  </si>
  <si>
    <t>RANKING DE PERSONAS AFECTADAS POR VIOLENCIA FAMILIAR Y SEXUAL ATENDIDAS POR EL PNCVFS,  SEGÚN REGIÓN</t>
  </si>
  <si>
    <t>Período: Enero 2015 (Preliminar)</t>
  </si>
  <si>
    <t>Nº</t>
  </si>
  <si>
    <t>Región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</si>
  <si>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</si>
  <si>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</si>
  <si>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</si>
  <si>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</si>
  <si>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</si>
  <si>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</si>
  <si>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</si>
  <si>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</si>
  <si>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</si>
  <si>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</si>
  <si>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</si>
  <si>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</si>
  <si>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</si>
  <si>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Casos Atendidos por día</t>
  </si>
  <si>
    <t>Nro de CEM por Región</t>
  </si>
  <si>
    <t>LIMA</t>
  </si>
  <si>
    <t>JUNIN</t>
  </si>
  <si>
    <t>CUSCO</t>
  </si>
  <si>
    <t>PUNO</t>
  </si>
  <si>
    <t>LA LIBERTAD</t>
  </si>
  <si>
    <t>ANCASH</t>
  </si>
  <si>
    <t>AREQUIPA</t>
  </si>
  <si>
    <t>ICA</t>
  </si>
  <si>
    <t>PIURA</t>
  </si>
  <si>
    <t>SAN MARTIN</t>
  </si>
  <si>
    <t>AYACUCHO</t>
  </si>
  <si>
    <t>CAJAMARCA</t>
  </si>
  <si>
    <t>LORETO</t>
  </si>
  <si>
    <t>APURIMAC</t>
  </si>
  <si>
    <t>HUANUCO</t>
  </si>
  <si>
    <t>HUANCAVELICA</t>
  </si>
  <si>
    <t>CALLAO</t>
  </si>
  <si>
    <t>LAMBAYEQUE</t>
  </si>
  <si>
    <t>AMAZONAS</t>
  </si>
  <si>
    <t>TACNA</t>
  </si>
  <si>
    <t>PASCO</t>
  </si>
  <si>
    <t>UCAYALI</t>
  </si>
  <si>
    <t>MOQUEGUA</t>
  </si>
  <si>
    <t>MADRE DE DIOS</t>
  </si>
  <si>
    <t>TUMBES</t>
  </si>
  <si>
    <t>Promedio Diario</t>
  </si>
  <si>
    <t>Promedio x Hora</t>
  </si>
  <si>
    <t>Fuente: Sistema de Registro de Casos y Atenciones de Violencia Familiar y Sexual del Centro Emergencia Mujer</t>
  </si>
  <si>
    <t>Elaboración : Unidad de Generación de Información y Gestión del Conocimiento - PNCVFS</t>
  </si>
  <si>
    <t>Elaboración : Unidad de Generación de Información y Gestión del Conocimiento - Programa Nacional contra la Violencia Familiar y Sexual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</si>
</sst>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FF808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969696"/>
        <bgColor indexed="64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 style="medium">
        <color rgb="FFFF8080"/>
      </top>
      <bottom/>
      <diagonal/>
    </border>
    <border>
      <left/>
      <right style="medium">
        <color rgb="FFFF8080"/>
      </right>
      <top style="medium">
        <color rgb="FFFF8080"/>
      </top>
      <bottom/>
      <diagonal/>
    </border>
    <border>
      <left/>
      <right style="medium">
        <color rgb="FFFF8080"/>
      </right>
      <top/>
      <bottom/>
      <diagonal/>
    </border>
    <border>
      <left/>
      <right/>
      <top/>
      <bottom style="medium">
        <color rgb="FF969696"/>
      </bottom>
      <diagonal/>
    </border>
    <border>
      <left/>
      <right style="medium">
        <color rgb="FFFF8080"/>
      </right>
      <top/>
      <bottom style="medium">
        <color rgb="FF969696"/>
      </bottom>
      <diagonal/>
    </border>
  </borders>
  <cellStyleXfs count="2">
    <xf numFmtId="0" fontId="0" fillId="0" borderId="0"/>
    <xf numFmtId="0" fontId="10" fillId="0" borderId="0"/>
  </cellStyleXfs>
  <cellXfs count="53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Continuous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1" fillId="4" borderId="3" xfId="1" applyFont="1" applyFill="1" applyBorder="1" applyAlignment="1">
      <alignment horizontal="left" vertical="center" wrapText="1"/>
    </xf>
    <xf numFmtId="164" fontId="3" fillId="4" borderId="0" xfId="0" applyNumberFormat="1" applyFont="1" applyFill="1" applyAlignment="1">
      <alignment horizontal="center" vertical="center"/>
    </xf>
    <xf numFmtId="3" fontId="3" fillId="4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1" fontId="3" fillId="4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11" fillId="5" borderId="4" xfId="1" applyFont="1" applyFill="1" applyBorder="1" applyAlignment="1">
      <alignment horizontal="left" vertical="center" wrapText="1"/>
    </xf>
    <xf numFmtId="164" fontId="3" fillId="5" borderId="0" xfId="0" applyNumberFormat="1" applyFont="1" applyFill="1" applyAlignment="1">
      <alignment horizontal="center" vertical="center"/>
    </xf>
    <xf numFmtId="3" fontId="3" fillId="6" borderId="0" xfId="0" applyNumberFormat="1" applyFont="1" applyFill="1" applyBorder="1" applyAlignment="1">
      <alignment horizontal="center" vertical="center" wrapText="1"/>
    </xf>
    <xf numFmtId="3" fontId="5" fillId="6" borderId="0" xfId="0" applyNumberFormat="1" applyFont="1" applyFill="1" applyBorder="1" applyAlignment="1">
      <alignment horizontal="center" vertical="center" wrapText="1"/>
    </xf>
    <xf numFmtId="1" fontId="3" fillId="5" borderId="0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11" fillId="4" borderId="4" xfId="1" applyFont="1" applyFill="1" applyBorder="1" applyAlignment="1">
      <alignment horizontal="left" vertical="center" wrapText="1"/>
    </xf>
    <xf numFmtId="3" fontId="3" fillId="5" borderId="0" xfId="0" applyNumberFormat="1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3" fontId="9" fillId="8" borderId="5" xfId="0" applyNumberFormat="1" applyFont="1" applyFill="1" applyBorder="1" applyAlignment="1">
      <alignment horizontal="center" vertical="center" wrapText="1"/>
    </xf>
    <xf numFmtId="1" fontId="9" fillId="8" borderId="5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13" fillId="9" borderId="0" xfId="0" applyFont="1" applyFill="1" applyBorder="1" applyAlignment="1">
      <alignment horizontal="center" vertical="center"/>
    </xf>
    <xf numFmtId="1" fontId="5" fillId="9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3" fillId="9" borderId="5" xfId="0" applyFont="1" applyFill="1" applyBorder="1" applyAlignment="1">
      <alignment horizontal="center" vertical="center"/>
    </xf>
    <xf numFmtId="1" fontId="5" fillId="9" borderId="5" xfId="0" applyNumberFormat="1" applyFont="1" applyFill="1" applyBorder="1" applyAlignment="1">
      <alignment horizontal="center" vertical="center" wrapText="1"/>
    </xf>
    <xf numFmtId="0" fontId="13" fillId="9" borderId="0" xfId="0" applyFont="1" applyFill="1" applyBorder="1" applyAlignment="1">
      <alignment horizontal="center" vertical="center"/>
    </xf>
    <xf numFmtId="0" fontId="3" fillId="7" borderId="0" xfId="0" applyFont="1" applyFill="1" applyAlignment="1">
      <alignment vertical="center" wrapText="1"/>
    </xf>
    <xf numFmtId="0" fontId="3" fillId="7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5" fillId="7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3" fillId="7" borderId="0" xfId="0" applyFont="1" applyFill="1" applyAlignment="1">
      <alignment vertical="center"/>
    </xf>
    <xf numFmtId="0" fontId="3" fillId="7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0" i="0" u="none" strike="noStrike" baseline="0">
                <a:solidFill>
                  <a:srgbClr val="000000"/>
                </a:solidFill>
                <a:latin typeface="Calibri"/>
              </a:rPr>
              <a:t>RANKING DE PERSONAS AFECTADAS POR VIOLENCIA FAMILIAR Y SEXUAL ATENDIDAS POR EL PNCVFS  SEGÚN REGIÓN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0" i="0" u="none" strike="noStrike" baseline="0">
                <a:solidFill>
                  <a:srgbClr val="000000"/>
                </a:solidFill>
                <a:latin typeface="Calibri"/>
              </a:rPr>
              <a:t>Enero 2015 (Preliminar)</a:t>
            </a:r>
          </a:p>
        </c:rich>
      </c:tx>
      <c:layout>
        <c:manualLayout>
          <c:xMode val="edge"/>
          <c:yMode val="edge"/>
          <c:x val="0.15731075411239231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696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'3.1'!$B$7:$B$31</c:f>
              <c:strCache>
                <c:ptCount val="25"/>
                <c:pt idx="0">
                  <c:v>LIMA</c:v>
                </c:pt>
                <c:pt idx="1">
                  <c:v>JUNIN</c:v>
                </c:pt>
                <c:pt idx="2">
                  <c:v>CUSCO</c:v>
                </c:pt>
                <c:pt idx="3">
                  <c:v>PUNO</c:v>
                </c:pt>
                <c:pt idx="4">
                  <c:v>LA LIBERTAD</c:v>
                </c:pt>
                <c:pt idx="5">
                  <c:v>ANCASH</c:v>
                </c:pt>
                <c:pt idx="6">
                  <c:v>AREQUIPA</c:v>
                </c:pt>
                <c:pt idx="7">
                  <c:v>ICA</c:v>
                </c:pt>
                <c:pt idx="8">
                  <c:v>PIURA</c:v>
                </c:pt>
                <c:pt idx="9">
                  <c:v>SAN MARTIN</c:v>
                </c:pt>
                <c:pt idx="10">
                  <c:v>AYACUCHO</c:v>
                </c:pt>
                <c:pt idx="11">
                  <c:v>CAJAMARCA</c:v>
                </c:pt>
                <c:pt idx="12">
                  <c:v>LORETO</c:v>
                </c:pt>
                <c:pt idx="13">
                  <c:v>APURIMAC</c:v>
                </c:pt>
                <c:pt idx="14">
                  <c:v>HUANUCO</c:v>
                </c:pt>
                <c:pt idx="15">
                  <c:v>HUANCAVELICA</c:v>
                </c:pt>
                <c:pt idx="16">
                  <c:v>CALLAO</c:v>
                </c:pt>
                <c:pt idx="17">
                  <c:v>LAMBAYEQUE</c:v>
                </c:pt>
                <c:pt idx="18">
                  <c:v>AMAZONAS</c:v>
                </c:pt>
                <c:pt idx="19">
                  <c:v>TACNA</c:v>
                </c:pt>
                <c:pt idx="20">
                  <c:v>PASCO</c:v>
                </c:pt>
                <c:pt idx="21">
                  <c:v>UCAYALI</c:v>
                </c:pt>
                <c:pt idx="22">
                  <c:v>MOQUEGUA</c:v>
                </c:pt>
                <c:pt idx="23">
                  <c:v>MADRE DE DIOS</c:v>
                </c:pt>
                <c:pt idx="24">
                  <c:v>TUMBES</c:v>
                </c:pt>
              </c:strCache>
            </c:strRef>
          </c:cat>
          <c:val>
            <c:numRef>
              <c:f>'3.1'!$O$7:$O$31</c:f>
              <c:numCache>
                <c:formatCode>#,##0</c:formatCode>
                <c:ptCount val="25"/>
                <c:pt idx="0">
                  <c:v>1084</c:v>
                </c:pt>
                <c:pt idx="1">
                  <c:v>338</c:v>
                </c:pt>
                <c:pt idx="2">
                  <c:v>289</c:v>
                </c:pt>
                <c:pt idx="3">
                  <c:v>288</c:v>
                </c:pt>
                <c:pt idx="4">
                  <c:v>258</c:v>
                </c:pt>
                <c:pt idx="5">
                  <c:v>250</c:v>
                </c:pt>
                <c:pt idx="6">
                  <c:v>218</c:v>
                </c:pt>
                <c:pt idx="7">
                  <c:v>207</c:v>
                </c:pt>
                <c:pt idx="8">
                  <c:v>207</c:v>
                </c:pt>
                <c:pt idx="9">
                  <c:v>186</c:v>
                </c:pt>
                <c:pt idx="10">
                  <c:v>175</c:v>
                </c:pt>
                <c:pt idx="11">
                  <c:v>164</c:v>
                </c:pt>
                <c:pt idx="12">
                  <c:v>161</c:v>
                </c:pt>
                <c:pt idx="13">
                  <c:v>127</c:v>
                </c:pt>
                <c:pt idx="14">
                  <c:v>115</c:v>
                </c:pt>
                <c:pt idx="15">
                  <c:v>94</c:v>
                </c:pt>
                <c:pt idx="16">
                  <c:v>93</c:v>
                </c:pt>
                <c:pt idx="17">
                  <c:v>89</c:v>
                </c:pt>
                <c:pt idx="18">
                  <c:v>74</c:v>
                </c:pt>
                <c:pt idx="19">
                  <c:v>66</c:v>
                </c:pt>
                <c:pt idx="20">
                  <c:v>64</c:v>
                </c:pt>
                <c:pt idx="21">
                  <c:v>53</c:v>
                </c:pt>
                <c:pt idx="22">
                  <c:v>50</c:v>
                </c:pt>
                <c:pt idx="23">
                  <c:v>38</c:v>
                </c:pt>
                <c:pt idx="24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35400840"/>
        <c:axId val="269731216"/>
      </c:barChart>
      <c:catAx>
        <c:axId val="135400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973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731216"/>
        <c:scaling>
          <c:orientation val="minMax"/>
        </c:scaling>
        <c:delete val="0"/>
        <c:axPos val="l"/>
        <c:majorGridlines>
          <c:spPr>
            <a:ln>
              <a:solidFill>
                <a:srgbClr val="FFC000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5400840"/>
        <c:crosses val="autoZero"/>
        <c:crossBetween val="between"/>
      </c:valAx>
      <c:spPr>
        <a:ln>
          <a:solidFill>
            <a:srgbClr val="FFC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36</xdr:row>
      <xdr:rowOff>68580</xdr:rowOff>
    </xdr:from>
    <xdr:to>
      <xdr:col>16</xdr:col>
      <xdr:colOff>563880</xdr:colOff>
      <xdr:row>59</xdr:row>
      <xdr:rowOff>91440</xdr:rowOff>
    </xdr:to>
    <xdr:graphicFrame macro="">
      <xdr:nvGraphicFramePr>
        <xdr:cNvPr id="2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PNCVFS/CARPETA%20MAGICA/2015/ENERO/BE%20Enero%202015/III.%20Casos%20seg&#250;n%20Regi&#243;n,%20CEM/3.1%20Casos%20Regi&#243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</sheetNames>
    <sheetDataSet>
      <sheetData sheetId="0">
        <row r="7">
          <cell r="B7" t="str">
            <v>LIMA</v>
          </cell>
          <cell r="O7">
            <v>1084</v>
          </cell>
        </row>
        <row r="8">
          <cell r="B8" t="str">
            <v>JUNIN</v>
          </cell>
          <cell r="O8">
            <v>338</v>
          </cell>
        </row>
        <row r="9">
          <cell r="B9" t="str">
            <v>CUSCO</v>
          </cell>
          <cell r="O9">
            <v>289</v>
          </cell>
        </row>
        <row r="10">
          <cell r="B10" t="str">
            <v>PUNO</v>
          </cell>
          <cell r="O10">
            <v>288</v>
          </cell>
        </row>
        <row r="11">
          <cell r="B11" t="str">
            <v>LA LIBERTAD</v>
          </cell>
          <cell r="O11">
            <v>258</v>
          </cell>
        </row>
        <row r="12">
          <cell r="B12" t="str">
            <v>ANCASH</v>
          </cell>
          <cell r="O12">
            <v>250</v>
          </cell>
        </row>
        <row r="13">
          <cell r="B13" t="str">
            <v>AREQUIPA</v>
          </cell>
          <cell r="O13">
            <v>218</v>
          </cell>
        </row>
        <row r="14">
          <cell r="B14" t="str">
            <v>ICA</v>
          </cell>
          <cell r="O14">
            <v>207</v>
          </cell>
        </row>
        <row r="15">
          <cell r="B15" t="str">
            <v>PIURA</v>
          </cell>
          <cell r="O15">
            <v>207</v>
          </cell>
        </row>
        <row r="16">
          <cell r="B16" t="str">
            <v>SAN MARTIN</v>
          </cell>
          <cell r="O16">
            <v>186</v>
          </cell>
        </row>
        <row r="17">
          <cell r="B17" t="str">
            <v>AYACUCHO</v>
          </cell>
          <cell r="O17">
            <v>175</v>
          </cell>
        </row>
        <row r="18">
          <cell r="B18" t="str">
            <v>CAJAMARCA</v>
          </cell>
          <cell r="O18">
            <v>164</v>
          </cell>
        </row>
        <row r="19">
          <cell r="B19" t="str">
            <v>LORETO</v>
          </cell>
          <cell r="O19">
            <v>161</v>
          </cell>
        </row>
        <row r="20">
          <cell r="B20" t="str">
            <v>APURIMAC</v>
          </cell>
          <cell r="O20">
            <v>127</v>
          </cell>
        </row>
        <row r="21">
          <cell r="B21" t="str">
            <v>HUANUCO</v>
          </cell>
          <cell r="O21">
            <v>115</v>
          </cell>
        </row>
        <row r="22">
          <cell r="B22" t="str">
            <v>HUANCAVELICA</v>
          </cell>
          <cell r="O22">
            <v>94</v>
          </cell>
        </row>
        <row r="23">
          <cell r="B23" t="str">
            <v>CALLAO</v>
          </cell>
          <cell r="O23">
            <v>93</v>
          </cell>
        </row>
        <row r="24">
          <cell r="B24" t="str">
            <v>LAMBAYEQUE</v>
          </cell>
          <cell r="O24">
            <v>89</v>
          </cell>
        </row>
        <row r="25">
          <cell r="B25" t="str">
            <v>AMAZONAS</v>
          </cell>
          <cell r="O25">
            <v>74</v>
          </cell>
        </row>
        <row r="26">
          <cell r="B26" t="str">
            <v>TACNA</v>
          </cell>
          <cell r="O26">
            <v>66</v>
          </cell>
        </row>
        <row r="27">
          <cell r="B27" t="str">
            <v>PASCO</v>
          </cell>
          <cell r="O27">
            <v>64</v>
          </cell>
        </row>
        <row r="28">
          <cell r="B28" t="str">
            <v>UCAYALI</v>
          </cell>
          <cell r="O28">
            <v>53</v>
          </cell>
        </row>
        <row r="29">
          <cell r="B29" t="str">
            <v>MOQUEGUA</v>
          </cell>
          <cell r="O29">
            <v>50</v>
          </cell>
        </row>
        <row r="30">
          <cell r="B30" t="str">
            <v>MADRE DE DIOS</v>
          </cell>
          <cell r="O30">
            <v>38</v>
          </cell>
        </row>
        <row r="31">
          <cell r="B31" t="str">
            <v>TUMBES</v>
          </cell>
          <cell r="O31">
            <v>32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tabSelected="1" view="pageBreakPreview" zoomScale="90" zoomScaleSheetLayoutView="90" workbookViewId="0">
      <selection activeCell="C23" sqref="C23"/>
    </sheetView>
  </sheetViews>
  <sheetFormatPr baseColWidth="10" defaultColWidth="11.44140625" defaultRowHeight="13.8" x14ac:dyDescent="0.25"/>
  <cols>
    <col min="1" max="1" width="3.88671875" style="5" customWidth="1"/>
    <col min="2" max="2" width="14.33203125" style="5" customWidth="1"/>
    <col min="3" max="4" width="6" style="5" bestFit="1" customWidth="1"/>
    <col min="5" max="5" width="6.33203125" style="5" customWidth="1"/>
    <col min="6" max="10" width="5.44140625" style="5" customWidth="1"/>
    <col min="11" max="14" width="5.44140625" style="36" customWidth="1"/>
    <col min="15" max="15" width="7" style="36" customWidth="1"/>
    <col min="16" max="16" width="9.88671875" style="5" customWidth="1"/>
    <col min="17" max="17" width="10.5546875" style="5" customWidth="1"/>
    <col min="18" max="16384" width="11.44140625" style="5"/>
  </cols>
  <sheetData>
    <row r="1" spans="1:17" s="3" customFormat="1" ht="18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4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 ht="24" customHeight="1" x14ac:dyDescent="0.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4.5" customHeight="1" thickBot="1" x14ac:dyDescent="0.3">
      <c r="A5" s="4"/>
      <c r="B5" s="9"/>
      <c r="C5" s="10">
        <v>22</v>
      </c>
      <c r="D5" s="10">
        <v>20</v>
      </c>
      <c r="E5" s="11">
        <v>21</v>
      </c>
      <c r="F5" s="11">
        <v>20</v>
      </c>
      <c r="G5" s="11">
        <v>21</v>
      </c>
      <c r="H5" s="11">
        <v>21</v>
      </c>
      <c r="I5" s="11">
        <v>21</v>
      </c>
      <c r="J5" s="11">
        <v>21</v>
      </c>
      <c r="K5" s="11">
        <v>22</v>
      </c>
      <c r="L5" s="11">
        <v>22</v>
      </c>
      <c r="M5" s="11">
        <v>20</v>
      </c>
      <c r="N5" s="11">
        <v>21</v>
      </c>
      <c r="O5" s="4"/>
      <c r="P5" s="4"/>
    </row>
    <row r="6" spans="1:17" ht="43.5" customHeight="1" thickBot="1" x14ac:dyDescent="0.3">
      <c r="A6" s="12" t="s">
        <v>3</v>
      </c>
      <c r="B6" s="12" t="s">
        <v>4</v>
      </c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2" t="s">
        <v>10</v>
      </c>
      <c r="I6" s="12" t="s">
        <v>11</v>
      </c>
      <c r="J6" s="12" t="s">
        <v>12</v>
      </c>
      <c r="K6" s="12" t="s">
        <v>13</v>
      </c>
      <c r="L6" s="12" t="s">
        <v>14</v>
      </c>
      <c r="M6" s="12" t="s">
        <v>15</v>
      </c>
      <c r="N6" s="12" t="s">
        <v>16</v>
      </c>
      <c r="O6" s="12" t="s">
        <v>17</v>
      </c>
      <c r="P6" s="12" t="s">
        <v>18</v>
      </c>
      <c r="Q6" s="12" t="s">
        <v>19</v>
      </c>
    </row>
    <row r="7" spans="1:17" ht="15" customHeight="1" x14ac:dyDescent="0.25">
      <c r="A7" s="13">
        <v>1</v>
      </c>
      <c r="B7" s="14" t="s">
        <v>20</v>
      </c>
      <c r="C7" s="15">
        <v>1084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7">
        <f t="shared" ref="O7:O31" si="0">SUM(C7:N7)</f>
        <v>1084</v>
      </c>
      <c r="P7" s="18">
        <f>+O7/20</f>
        <v>54.2</v>
      </c>
      <c r="Q7" s="19">
        <v>31</v>
      </c>
    </row>
    <row r="8" spans="1:17" ht="15" customHeight="1" x14ac:dyDescent="0.25">
      <c r="A8" s="20">
        <v>2</v>
      </c>
      <c r="B8" s="21" t="s">
        <v>21</v>
      </c>
      <c r="C8" s="22">
        <v>338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  <c r="O8" s="24">
        <f t="shared" si="0"/>
        <v>338</v>
      </c>
      <c r="P8" s="25">
        <f t="shared" ref="P8:P31" si="1">+O8/20</f>
        <v>16.899999999999999</v>
      </c>
      <c r="Q8" s="20">
        <v>15</v>
      </c>
    </row>
    <row r="9" spans="1:17" ht="15" customHeight="1" x14ac:dyDescent="0.25">
      <c r="A9" s="26">
        <v>3</v>
      </c>
      <c r="B9" s="27" t="s">
        <v>22</v>
      </c>
      <c r="C9" s="15">
        <v>289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  <c r="O9" s="17">
        <f t="shared" si="0"/>
        <v>289</v>
      </c>
      <c r="P9" s="18">
        <f t="shared" si="1"/>
        <v>14.45</v>
      </c>
      <c r="Q9" s="19">
        <v>11</v>
      </c>
    </row>
    <row r="10" spans="1:17" ht="15" customHeight="1" x14ac:dyDescent="0.25">
      <c r="A10" s="20">
        <v>4</v>
      </c>
      <c r="B10" s="21" t="s">
        <v>23</v>
      </c>
      <c r="C10" s="22">
        <v>288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8"/>
      <c r="O10" s="29">
        <f t="shared" si="0"/>
        <v>288</v>
      </c>
      <c r="P10" s="25">
        <f t="shared" si="1"/>
        <v>14.4</v>
      </c>
      <c r="Q10" s="20">
        <v>13</v>
      </c>
    </row>
    <row r="11" spans="1:17" ht="15" customHeight="1" x14ac:dyDescent="0.25">
      <c r="A11" s="26">
        <v>5</v>
      </c>
      <c r="B11" s="27" t="s">
        <v>24</v>
      </c>
      <c r="C11" s="15">
        <v>258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  <c r="O11" s="17">
        <f t="shared" si="0"/>
        <v>258</v>
      </c>
      <c r="P11" s="18">
        <f t="shared" si="1"/>
        <v>12.9</v>
      </c>
      <c r="Q11" s="19">
        <v>13</v>
      </c>
    </row>
    <row r="12" spans="1:17" ht="15" customHeight="1" x14ac:dyDescent="0.25">
      <c r="A12" s="20">
        <v>6</v>
      </c>
      <c r="B12" s="21" t="s">
        <v>25</v>
      </c>
      <c r="C12" s="22">
        <v>250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8"/>
      <c r="O12" s="29">
        <f t="shared" si="0"/>
        <v>250</v>
      </c>
      <c r="P12" s="25">
        <f t="shared" si="1"/>
        <v>12.5</v>
      </c>
      <c r="Q12" s="20">
        <v>9</v>
      </c>
    </row>
    <row r="13" spans="1:17" ht="15" customHeight="1" x14ac:dyDescent="0.25">
      <c r="A13" s="26">
        <v>7</v>
      </c>
      <c r="B13" s="27" t="s">
        <v>26</v>
      </c>
      <c r="C13" s="15">
        <v>218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  <c r="O13" s="17">
        <f t="shared" si="0"/>
        <v>218</v>
      </c>
      <c r="P13" s="18">
        <f t="shared" si="1"/>
        <v>10.9</v>
      </c>
      <c r="Q13" s="19">
        <v>18</v>
      </c>
    </row>
    <row r="14" spans="1:17" ht="15" customHeight="1" x14ac:dyDescent="0.25">
      <c r="A14" s="20">
        <v>8</v>
      </c>
      <c r="B14" s="21" t="s">
        <v>27</v>
      </c>
      <c r="C14" s="22">
        <v>207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8"/>
      <c r="O14" s="29">
        <f t="shared" si="0"/>
        <v>207</v>
      </c>
      <c r="P14" s="25">
        <f t="shared" si="1"/>
        <v>10.35</v>
      </c>
      <c r="Q14" s="20">
        <v>7</v>
      </c>
    </row>
    <row r="15" spans="1:17" ht="15" customHeight="1" x14ac:dyDescent="0.25">
      <c r="A15" s="26">
        <v>9</v>
      </c>
      <c r="B15" s="27" t="s">
        <v>28</v>
      </c>
      <c r="C15" s="15">
        <v>207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6"/>
      <c r="O15" s="17">
        <f t="shared" si="0"/>
        <v>207</v>
      </c>
      <c r="P15" s="18">
        <f t="shared" si="1"/>
        <v>10.35</v>
      </c>
      <c r="Q15" s="19">
        <v>8</v>
      </c>
    </row>
    <row r="16" spans="1:17" ht="15" customHeight="1" x14ac:dyDescent="0.25">
      <c r="A16" s="20">
        <v>10</v>
      </c>
      <c r="B16" s="21" t="s">
        <v>29</v>
      </c>
      <c r="C16" s="22">
        <v>186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8"/>
      <c r="O16" s="29">
        <f t="shared" si="0"/>
        <v>186</v>
      </c>
      <c r="P16" s="25">
        <f t="shared" si="1"/>
        <v>9.3000000000000007</v>
      </c>
      <c r="Q16" s="20">
        <v>10</v>
      </c>
    </row>
    <row r="17" spans="1:17" ht="15" customHeight="1" x14ac:dyDescent="0.25">
      <c r="A17" s="26">
        <v>11</v>
      </c>
      <c r="B17" s="27" t="s">
        <v>30</v>
      </c>
      <c r="C17" s="15">
        <v>175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6"/>
      <c r="O17" s="17">
        <f t="shared" si="0"/>
        <v>175</v>
      </c>
      <c r="P17" s="18">
        <f t="shared" si="1"/>
        <v>8.75</v>
      </c>
      <c r="Q17" s="19">
        <v>12</v>
      </c>
    </row>
    <row r="18" spans="1:17" ht="15" customHeight="1" x14ac:dyDescent="0.25">
      <c r="A18" s="20">
        <v>12</v>
      </c>
      <c r="B18" s="21" t="s">
        <v>31</v>
      </c>
      <c r="C18" s="22">
        <v>164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  <c r="O18" s="24">
        <f t="shared" si="0"/>
        <v>164</v>
      </c>
      <c r="P18" s="25">
        <f t="shared" si="1"/>
        <v>8.1999999999999993</v>
      </c>
      <c r="Q18" s="20">
        <v>13</v>
      </c>
    </row>
    <row r="19" spans="1:17" ht="15" customHeight="1" x14ac:dyDescent="0.25">
      <c r="A19" s="26">
        <v>13</v>
      </c>
      <c r="B19" s="27" t="s">
        <v>32</v>
      </c>
      <c r="C19" s="15">
        <v>161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6"/>
      <c r="O19" s="17">
        <f t="shared" si="0"/>
        <v>161</v>
      </c>
      <c r="P19" s="18">
        <f t="shared" si="1"/>
        <v>8.0500000000000007</v>
      </c>
      <c r="Q19" s="19">
        <v>11</v>
      </c>
    </row>
    <row r="20" spans="1:17" ht="15" customHeight="1" x14ac:dyDescent="0.25">
      <c r="A20" s="20">
        <v>14</v>
      </c>
      <c r="B20" s="21" t="s">
        <v>33</v>
      </c>
      <c r="C20" s="22">
        <v>127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8"/>
      <c r="O20" s="29">
        <f t="shared" si="0"/>
        <v>127</v>
      </c>
      <c r="P20" s="25">
        <f t="shared" si="1"/>
        <v>6.35</v>
      </c>
      <c r="Q20" s="20">
        <v>8</v>
      </c>
    </row>
    <row r="21" spans="1:17" ht="15" customHeight="1" x14ac:dyDescent="0.25">
      <c r="A21" s="26">
        <v>15</v>
      </c>
      <c r="B21" s="27" t="s">
        <v>34</v>
      </c>
      <c r="C21" s="15">
        <v>115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6"/>
      <c r="O21" s="17">
        <f t="shared" si="0"/>
        <v>115</v>
      </c>
      <c r="P21" s="18">
        <f t="shared" si="1"/>
        <v>5.75</v>
      </c>
      <c r="Q21" s="19">
        <v>4</v>
      </c>
    </row>
    <row r="22" spans="1:17" ht="15" customHeight="1" x14ac:dyDescent="0.25">
      <c r="A22" s="20">
        <v>16</v>
      </c>
      <c r="B22" s="21" t="s">
        <v>35</v>
      </c>
      <c r="C22" s="22">
        <v>94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8"/>
      <c r="O22" s="29">
        <f t="shared" si="0"/>
        <v>94</v>
      </c>
      <c r="P22" s="25">
        <f t="shared" si="1"/>
        <v>4.7</v>
      </c>
      <c r="Q22" s="20">
        <v>7</v>
      </c>
    </row>
    <row r="23" spans="1:17" ht="15" customHeight="1" x14ac:dyDescent="0.25">
      <c r="A23" s="26">
        <v>17</v>
      </c>
      <c r="B23" s="27" t="s">
        <v>36</v>
      </c>
      <c r="C23" s="15">
        <v>93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6"/>
      <c r="O23" s="17">
        <f t="shared" si="0"/>
        <v>93</v>
      </c>
      <c r="P23" s="18">
        <f t="shared" si="1"/>
        <v>4.6500000000000004</v>
      </c>
      <c r="Q23" s="19">
        <v>7</v>
      </c>
    </row>
    <row r="24" spans="1:17" ht="15" customHeight="1" x14ac:dyDescent="0.25">
      <c r="A24" s="20">
        <v>18</v>
      </c>
      <c r="B24" s="21" t="s">
        <v>37</v>
      </c>
      <c r="C24" s="22">
        <v>89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8"/>
      <c r="O24" s="29">
        <f t="shared" si="0"/>
        <v>89</v>
      </c>
      <c r="P24" s="25">
        <f t="shared" si="1"/>
        <v>4.45</v>
      </c>
      <c r="Q24" s="20">
        <v>6</v>
      </c>
    </row>
    <row r="25" spans="1:17" ht="15" customHeight="1" x14ac:dyDescent="0.25">
      <c r="A25" s="26">
        <v>19</v>
      </c>
      <c r="B25" s="27" t="s">
        <v>38</v>
      </c>
      <c r="C25" s="15">
        <v>74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6"/>
      <c r="O25" s="17">
        <f t="shared" si="0"/>
        <v>74</v>
      </c>
      <c r="P25" s="18">
        <f t="shared" si="1"/>
        <v>3.7</v>
      </c>
      <c r="Q25" s="19">
        <v>4</v>
      </c>
    </row>
    <row r="26" spans="1:17" ht="15" customHeight="1" x14ac:dyDescent="0.25">
      <c r="A26" s="20">
        <v>20</v>
      </c>
      <c r="B26" s="21" t="s">
        <v>39</v>
      </c>
      <c r="C26" s="22">
        <v>66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8"/>
      <c r="O26" s="29">
        <f t="shared" si="0"/>
        <v>66</v>
      </c>
      <c r="P26" s="25">
        <f t="shared" si="1"/>
        <v>3.3</v>
      </c>
      <c r="Q26" s="20">
        <v>4</v>
      </c>
    </row>
    <row r="27" spans="1:17" ht="15" customHeight="1" x14ac:dyDescent="0.25">
      <c r="A27" s="26">
        <v>21</v>
      </c>
      <c r="B27" s="27" t="s">
        <v>40</v>
      </c>
      <c r="C27" s="15">
        <v>64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6"/>
      <c r="O27" s="17">
        <f t="shared" si="0"/>
        <v>64</v>
      </c>
      <c r="P27" s="18">
        <f t="shared" si="1"/>
        <v>3.2</v>
      </c>
      <c r="Q27" s="19">
        <v>3</v>
      </c>
    </row>
    <row r="28" spans="1:17" ht="15" customHeight="1" x14ac:dyDescent="0.25">
      <c r="A28" s="20">
        <v>22</v>
      </c>
      <c r="B28" s="21" t="s">
        <v>41</v>
      </c>
      <c r="C28" s="22">
        <v>53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8"/>
      <c r="O28" s="29">
        <f t="shared" si="0"/>
        <v>53</v>
      </c>
      <c r="P28" s="25">
        <f t="shared" si="1"/>
        <v>2.65</v>
      </c>
      <c r="Q28" s="20">
        <v>3</v>
      </c>
    </row>
    <row r="29" spans="1:17" ht="15" customHeight="1" x14ac:dyDescent="0.25">
      <c r="A29" s="26">
        <v>23</v>
      </c>
      <c r="B29" s="27" t="s">
        <v>42</v>
      </c>
      <c r="C29" s="15">
        <v>50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6"/>
      <c r="O29" s="17">
        <f t="shared" si="0"/>
        <v>50</v>
      </c>
      <c r="P29" s="18">
        <f t="shared" si="1"/>
        <v>2.5</v>
      </c>
      <c r="Q29" s="19">
        <v>3</v>
      </c>
    </row>
    <row r="30" spans="1:17" ht="15" customHeight="1" x14ac:dyDescent="0.25">
      <c r="A30" s="20">
        <v>24</v>
      </c>
      <c r="B30" s="21" t="s">
        <v>43</v>
      </c>
      <c r="C30" s="22">
        <v>38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8"/>
      <c r="O30" s="29">
        <f t="shared" si="0"/>
        <v>38</v>
      </c>
      <c r="P30" s="25">
        <f t="shared" si="1"/>
        <v>1.9</v>
      </c>
      <c r="Q30" s="20">
        <v>3</v>
      </c>
    </row>
    <row r="31" spans="1:17" ht="15" customHeight="1" x14ac:dyDescent="0.25">
      <c r="A31" s="26">
        <v>25</v>
      </c>
      <c r="B31" s="27" t="s">
        <v>44</v>
      </c>
      <c r="C31" s="15">
        <v>32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  <c r="O31" s="17">
        <f t="shared" si="0"/>
        <v>32</v>
      </c>
      <c r="P31" s="18">
        <f t="shared" si="1"/>
        <v>1.6</v>
      </c>
      <c r="Q31" s="19">
        <v>3</v>
      </c>
    </row>
    <row r="32" spans="1:17" ht="17.25" customHeight="1" thickBot="1" x14ac:dyDescent="0.3">
      <c r="A32" s="30" t="s">
        <v>17</v>
      </c>
      <c r="B32" s="31"/>
      <c r="C32" s="32">
        <f>SUM(C7:C31)</f>
        <v>4720</v>
      </c>
      <c r="D32" s="32">
        <f t="shared" ref="D32:N32" si="2">SUM(D7:D31)</f>
        <v>0</v>
      </c>
      <c r="E32" s="32">
        <f t="shared" si="2"/>
        <v>0</v>
      </c>
      <c r="F32" s="32">
        <f t="shared" si="2"/>
        <v>0</v>
      </c>
      <c r="G32" s="32">
        <f t="shared" si="2"/>
        <v>0</v>
      </c>
      <c r="H32" s="32">
        <f t="shared" si="2"/>
        <v>0</v>
      </c>
      <c r="I32" s="32">
        <f t="shared" si="2"/>
        <v>0</v>
      </c>
      <c r="J32" s="32">
        <f t="shared" si="2"/>
        <v>0</v>
      </c>
      <c r="K32" s="32">
        <f t="shared" si="2"/>
        <v>0</v>
      </c>
      <c r="L32" s="32">
        <f t="shared" si="2"/>
        <v>0</v>
      </c>
      <c r="M32" s="32">
        <f t="shared" si="2"/>
        <v>0</v>
      </c>
      <c r="N32" s="32">
        <f t="shared" si="2"/>
        <v>0</v>
      </c>
      <c r="O32" s="32">
        <f>SUM(O7:O31)</f>
        <v>4720</v>
      </c>
      <c r="P32" s="33">
        <f>+O32/20</f>
        <v>236</v>
      </c>
      <c r="Q32" s="33">
        <f>SUM(Q7:Q31)</f>
        <v>226</v>
      </c>
    </row>
    <row r="33" spans="1:16" x14ac:dyDescent="0.25">
      <c r="A33" s="34"/>
      <c r="B33" s="35"/>
      <c r="L33" s="37" t="s">
        <v>45</v>
      </c>
      <c r="M33" s="37"/>
      <c r="N33" s="37"/>
      <c r="O33" s="37"/>
      <c r="P33" s="38">
        <f>+P32</f>
        <v>236</v>
      </c>
    </row>
    <row r="34" spans="1:16" ht="15" thickBot="1" x14ac:dyDescent="0.3">
      <c r="B34" s="39"/>
      <c r="L34" s="40" t="s">
        <v>46</v>
      </c>
      <c r="M34" s="40"/>
      <c r="N34" s="40"/>
      <c r="O34" s="40"/>
      <c r="P34" s="41">
        <f>+P33/8</f>
        <v>29.5</v>
      </c>
    </row>
    <row r="35" spans="1:16" ht="14.4" x14ac:dyDescent="0.25">
      <c r="A35" s="34" t="s">
        <v>47</v>
      </c>
      <c r="B35" s="39"/>
      <c r="L35" s="42"/>
      <c r="M35" s="42"/>
      <c r="N35" s="42"/>
      <c r="O35" s="42"/>
      <c r="P35" s="38"/>
    </row>
    <row r="36" spans="1:16" ht="14.4" x14ac:dyDescent="0.25">
      <c r="A36" s="34" t="s">
        <v>48</v>
      </c>
      <c r="B36" s="39"/>
    </row>
    <row r="52" spans="1:17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4"/>
      <c r="L52" s="44"/>
      <c r="M52" s="44"/>
      <c r="N52" s="44"/>
      <c r="O52" s="44"/>
      <c r="P52" s="43"/>
    </row>
    <row r="53" spans="1:17" x14ac:dyDescent="0.25">
      <c r="A53" s="45"/>
      <c r="C53" s="46"/>
      <c r="D53" s="43"/>
      <c r="E53" s="43"/>
      <c r="F53" s="43"/>
      <c r="G53" s="43"/>
      <c r="H53" s="43"/>
      <c r="I53" s="43"/>
      <c r="J53" s="43"/>
      <c r="K53" s="44"/>
      <c r="L53" s="44"/>
      <c r="M53" s="44"/>
      <c r="N53" s="44"/>
      <c r="O53" s="44"/>
      <c r="P53" s="43"/>
      <c r="Q53" s="47"/>
    </row>
    <row r="54" spans="1:17" ht="12.75" customHeight="1" x14ac:dyDescent="0.25">
      <c r="A54" s="48"/>
      <c r="C54" s="46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9"/>
    </row>
    <row r="55" spans="1:17" x14ac:dyDescent="0.25">
      <c r="A55" s="50"/>
      <c r="B55" s="50"/>
      <c r="C55" s="43"/>
      <c r="D55" s="43"/>
      <c r="E55" s="43"/>
      <c r="F55" s="43"/>
      <c r="G55" s="43"/>
      <c r="H55" s="43"/>
      <c r="I55" s="43"/>
      <c r="J55" s="43"/>
      <c r="K55" s="44"/>
      <c r="L55" s="44"/>
      <c r="M55" s="44"/>
      <c r="N55" s="44"/>
      <c r="O55" s="44"/>
      <c r="P55" s="43"/>
    </row>
    <row r="56" spans="1:17" x14ac:dyDescent="0.25">
      <c r="A56" s="51"/>
      <c r="B56" s="50"/>
      <c r="C56" s="43"/>
      <c r="D56" s="43"/>
      <c r="E56" s="43"/>
      <c r="F56" s="43"/>
      <c r="G56" s="43"/>
      <c r="H56" s="43"/>
      <c r="I56" s="43"/>
      <c r="J56" s="43"/>
      <c r="K56" s="44"/>
      <c r="L56" s="44"/>
      <c r="M56" s="44"/>
      <c r="N56" s="44"/>
      <c r="O56" s="44"/>
      <c r="P56" s="43"/>
    </row>
    <row r="61" spans="1:17" x14ac:dyDescent="0.25">
      <c r="B61" s="52" t="s">
        <v>47</v>
      </c>
    </row>
    <row r="62" spans="1:17" x14ac:dyDescent="0.25">
      <c r="B62" s="52" t="s">
        <v>49</v>
      </c>
    </row>
  </sheetData>
  <mergeCells count="5">
    <mergeCell ref="A3:Q3"/>
    <mergeCell ref="A4:Q4"/>
    <mergeCell ref="A32:B32"/>
    <mergeCell ref="L33:O33"/>
    <mergeCell ref="L34:O34"/>
  </mergeCells>
  <printOptions horizontalCentered="1"/>
  <pageMargins left="0.70866141732283472" right="0.70866141732283472" top="0.74803149606299213" bottom="0.47244094488188981" header="0.31496062992125984" footer="0.31496062992125984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</vt:lpstr>
      <vt:lpstr>'3.1'!Área_de_impresión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2015-02-18T15:58:29Z</dcterms:created>
  <dcterms:modified xsi:type="dcterms:W3CDTF">2015-02-18T15:58:38Z</dcterms:modified>
</cp:coreProperties>
</file>