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1.2 - 4.1.3 - 4.1.4" sheetId="1" r:id="rId1"/>
  </sheets>
  <externalReferences>
    <externalReference r:id="rId2"/>
    <externalReference r:id="rId3"/>
  </externalReference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E75" i="1"/>
  <c r="C75" i="1"/>
  <c r="C76" i="1" s="1"/>
  <c r="H74" i="1"/>
  <c r="F74" i="1"/>
  <c r="D74" i="1"/>
  <c r="B74" i="1"/>
  <c r="H73" i="1"/>
  <c r="F73" i="1"/>
  <c r="D73" i="1"/>
  <c r="B73" i="1"/>
  <c r="H72" i="1"/>
  <c r="F72" i="1"/>
  <c r="D72" i="1"/>
  <c r="B72" i="1"/>
  <c r="H71" i="1"/>
  <c r="F71" i="1"/>
  <c r="D71" i="1"/>
  <c r="B71" i="1"/>
  <c r="H70" i="1"/>
  <c r="F70" i="1"/>
  <c r="D70" i="1"/>
  <c r="B70" i="1"/>
  <c r="H69" i="1"/>
  <c r="F69" i="1"/>
  <c r="D69" i="1"/>
  <c r="B69" i="1"/>
  <c r="H68" i="1"/>
  <c r="F68" i="1"/>
  <c r="D68" i="1"/>
  <c r="B68" i="1"/>
  <c r="H67" i="1"/>
  <c r="F67" i="1"/>
  <c r="D67" i="1"/>
  <c r="B67" i="1"/>
  <c r="H66" i="1"/>
  <c r="F66" i="1"/>
  <c r="D66" i="1"/>
  <c r="B66" i="1"/>
  <c r="H65" i="1"/>
  <c r="F65" i="1"/>
  <c r="D65" i="1"/>
  <c r="B65" i="1"/>
  <c r="H64" i="1"/>
  <c r="F64" i="1"/>
  <c r="D64" i="1"/>
  <c r="B64" i="1"/>
  <c r="H63" i="1"/>
  <c r="F63" i="1"/>
  <c r="D63" i="1"/>
  <c r="B63" i="1"/>
  <c r="H62" i="1"/>
  <c r="F62" i="1"/>
  <c r="D62" i="1"/>
  <c r="B62" i="1"/>
  <c r="H61" i="1"/>
  <c r="F61" i="1"/>
  <c r="D61" i="1"/>
  <c r="B61" i="1"/>
  <c r="B75" i="1" s="1"/>
  <c r="B76" i="1" s="1"/>
  <c r="I48" i="1"/>
  <c r="G48" i="1"/>
  <c r="E48" i="1"/>
  <c r="C48" i="1"/>
  <c r="B47" i="1"/>
  <c r="F47" i="1" s="1"/>
  <c r="H46" i="1"/>
  <c r="F46" i="1"/>
  <c r="D46" i="1"/>
  <c r="B46" i="1"/>
  <c r="J46" i="1" s="1"/>
  <c r="F45" i="1"/>
  <c r="B45" i="1"/>
  <c r="J45" i="1" s="1"/>
  <c r="H44" i="1"/>
  <c r="B44" i="1"/>
  <c r="D44" i="1" s="1"/>
  <c r="B43" i="1"/>
  <c r="F43" i="1" s="1"/>
  <c r="H42" i="1"/>
  <c r="F42" i="1"/>
  <c r="D42" i="1"/>
  <c r="B42" i="1"/>
  <c r="J42" i="1" s="1"/>
  <c r="F41" i="1"/>
  <c r="B41" i="1"/>
  <c r="J41" i="1" s="1"/>
  <c r="H40" i="1"/>
  <c r="B40" i="1"/>
  <c r="D40" i="1" s="1"/>
  <c r="B39" i="1"/>
  <c r="F39" i="1" s="1"/>
  <c r="H38" i="1"/>
  <c r="F38" i="1"/>
  <c r="D38" i="1"/>
  <c r="B38" i="1"/>
  <c r="J38" i="1" s="1"/>
  <c r="F37" i="1"/>
  <c r="B37" i="1"/>
  <c r="J37" i="1" s="1"/>
  <c r="H36" i="1"/>
  <c r="B36" i="1"/>
  <c r="D36" i="1" s="1"/>
  <c r="B35" i="1"/>
  <c r="F35" i="1" s="1"/>
  <c r="H34" i="1"/>
  <c r="F34" i="1"/>
  <c r="D34" i="1"/>
  <c r="B34" i="1"/>
  <c r="J34" i="1" s="1"/>
  <c r="I22" i="1"/>
  <c r="G22" i="1"/>
  <c r="G23" i="1" s="1"/>
  <c r="C22" i="1"/>
  <c r="C23" i="1" s="1"/>
  <c r="H21" i="1"/>
  <c r="F21" i="1"/>
  <c r="B21" i="1"/>
  <c r="J21" i="1" s="1"/>
  <c r="H20" i="1"/>
  <c r="B20" i="1"/>
  <c r="J20" i="1" s="1"/>
  <c r="B19" i="1"/>
  <c r="F19" i="1" s="1"/>
  <c r="H18" i="1"/>
  <c r="F18" i="1"/>
  <c r="D18" i="1"/>
  <c r="B18" i="1"/>
  <c r="J18" i="1" s="1"/>
  <c r="H17" i="1"/>
  <c r="F17" i="1"/>
  <c r="B17" i="1"/>
  <c r="J17" i="1" s="1"/>
  <c r="H16" i="1"/>
  <c r="B16" i="1"/>
  <c r="J16" i="1" s="1"/>
  <c r="B15" i="1"/>
  <c r="J15" i="1" s="1"/>
  <c r="H14" i="1"/>
  <c r="F14" i="1"/>
  <c r="D14" i="1"/>
  <c r="B14" i="1"/>
  <c r="J14" i="1" s="1"/>
  <c r="H13" i="1"/>
  <c r="F13" i="1"/>
  <c r="B13" i="1"/>
  <c r="D13" i="1" s="1"/>
  <c r="H12" i="1"/>
  <c r="B12" i="1"/>
  <c r="D12" i="1" s="1"/>
  <c r="J11" i="1"/>
  <c r="B11" i="1"/>
  <c r="H11" i="1" s="1"/>
  <c r="J10" i="1"/>
  <c r="B10" i="1"/>
  <c r="F10" i="1" s="1"/>
  <c r="B9" i="1"/>
  <c r="D9" i="1" s="1"/>
  <c r="H8" i="1"/>
  <c r="F8" i="1"/>
  <c r="D8" i="1"/>
  <c r="B8" i="1"/>
  <c r="B22" i="1" s="1"/>
  <c r="B23" i="1" s="1"/>
  <c r="G49" i="1" l="1"/>
  <c r="G76" i="1"/>
  <c r="I23" i="1"/>
  <c r="I49" i="1"/>
  <c r="C49" i="1"/>
  <c r="E76" i="1"/>
  <c r="J43" i="1"/>
  <c r="J47" i="1"/>
  <c r="F9" i="1"/>
  <c r="F11" i="1"/>
  <c r="J13" i="1"/>
  <c r="F15" i="1"/>
  <c r="D16" i="1"/>
  <c r="D20" i="1"/>
  <c r="J8" i="1"/>
  <c r="H9" i="1"/>
  <c r="H10" i="1"/>
  <c r="F12" i="1"/>
  <c r="H15" i="1"/>
  <c r="F16" i="1"/>
  <c r="D17" i="1"/>
  <c r="H19" i="1"/>
  <c r="F20" i="1"/>
  <c r="D21" i="1"/>
  <c r="H35" i="1"/>
  <c r="F36" i="1"/>
  <c r="D37" i="1"/>
  <c r="H39" i="1"/>
  <c r="F40" i="1"/>
  <c r="D41" i="1"/>
  <c r="H43" i="1"/>
  <c r="F44" i="1"/>
  <c r="D45" i="1"/>
  <c r="H47" i="1"/>
  <c r="J9" i="1"/>
  <c r="J19" i="1"/>
  <c r="J39" i="1"/>
  <c r="J12" i="1"/>
  <c r="D15" i="1"/>
  <c r="D19" i="1"/>
  <c r="D35" i="1"/>
  <c r="J36" i="1"/>
  <c r="H37" i="1"/>
  <c r="D39" i="1"/>
  <c r="J40" i="1"/>
  <c r="H41" i="1"/>
  <c r="D43" i="1"/>
  <c r="J44" i="1"/>
  <c r="H45" i="1"/>
  <c r="D47" i="1"/>
  <c r="B48" i="1"/>
  <c r="J35" i="1"/>
  <c r="B49" i="1" l="1"/>
  <c r="E49" i="1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<sst xmlns="http://schemas.openxmlformats.org/spreadsheetml/2006/main" count="57" uniqueCount="28">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</sst>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 wrapText="1"/>
    </xf>
    <xf numFmtId="9" fontId="11" fillId="0" borderId="0" xfId="1" applyFont="1" applyBorder="1" applyAlignment="1">
      <alignment horizontal="center" vertical="center" wrapText="1"/>
    </xf>
    <xf numFmtId="9" fontId="12" fillId="0" borderId="0" xfId="1" applyFont="1" applyAlignment="1">
      <alignment horizontal="center"/>
    </xf>
    <xf numFmtId="0" fontId="9" fillId="5" borderId="0" xfId="2" applyFont="1" applyFill="1" applyBorder="1" applyAlignment="1">
      <alignment horizontal="left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9" fontId="11" fillId="5" borderId="0" xfId="1" applyFont="1" applyFill="1" applyBorder="1" applyAlignment="1">
      <alignment horizontal="center" vertical="center" wrapText="1"/>
    </xf>
    <xf numFmtId="9" fontId="12" fillId="5" borderId="0" xfId="1" applyFont="1" applyFill="1" applyAlignment="1">
      <alignment horizontal="center"/>
    </xf>
    <xf numFmtId="3" fontId="9" fillId="0" borderId="0" xfId="2" applyNumberFormat="1" applyFont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0" fontId="8" fillId="6" borderId="5" xfId="2" applyFont="1" applyFill="1" applyBorder="1" applyAlignment="1">
      <alignment horizontal="left" vertical="center" wrapText="1"/>
    </xf>
    <xf numFmtId="3" fontId="8" fillId="6" borderId="5" xfId="2" applyNumberFormat="1" applyFont="1" applyFill="1" applyBorder="1" applyAlignment="1">
      <alignment horizontal="center" vertical="center" wrapText="1"/>
    </xf>
    <xf numFmtId="3" fontId="8" fillId="6" borderId="5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left" vertical="center" wrapText="1"/>
    </xf>
    <xf numFmtId="9" fontId="9" fillId="0" borderId="6" xfId="1" applyFont="1" applyBorder="1" applyAlignment="1">
      <alignment horizontal="center" vertical="center" wrapText="1"/>
    </xf>
    <xf numFmtId="9" fontId="9" fillId="0" borderId="6" xfId="1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2" xfId="2" applyFont="1" applyFill="1" applyBorder="1" applyAlignment="1">
      <alignment horizontal="centerContinuous" vertical="center" wrapText="1"/>
    </xf>
    <xf numFmtId="0" fontId="15" fillId="4" borderId="2" xfId="2" applyFont="1" applyFill="1" applyBorder="1" applyAlignment="1">
      <alignment horizontal="centerContinuous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 wrapText="1"/>
    </xf>
    <xf numFmtId="9" fontId="9" fillId="0" borderId="6" xfId="1" applyFont="1" applyFill="1" applyBorder="1" applyAlignment="1">
      <alignment horizontal="center" vertical="center" wrapText="1"/>
    </xf>
    <xf numFmtId="9" fontId="9" fillId="0" borderId="6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0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0" fillId="0" borderId="0" xfId="2" applyFont="1" applyFill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13" fillId="0" borderId="0" xfId="3" applyFont="1" applyAlignment="1">
      <alignment vertical="center"/>
    </xf>
    <xf numFmtId="0" fontId="4" fillId="0" borderId="0" xfId="3" applyFont="1" applyAlignment="1">
      <alignment vertical="center"/>
    </xf>
  </cellXfs>
  <cellStyles count="4">
    <cellStyle name="Normal" xfId="0" builtinId="0"/>
    <cellStyle name="Normal 4" xfId="2"/>
    <cellStyle name="Normal_Directorio CEMs - agos - 2009 - UGTAI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CARPETA%20MAGICA/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view="pageBreakPreview" zoomScale="91" zoomScaleNormal="100" zoomScaleSheetLayoutView="91" workbookViewId="0">
      <selection activeCell="A57" sqref="A57:J57"/>
    </sheetView>
  </sheetViews>
  <sheetFormatPr baseColWidth="10" defaultColWidth="11.44140625" defaultRowHeight="13.8" x14ac:dyDescent="0.25"/>
  <cols>
    <col min="1" max="1" width="11.44140625" style="4" customWidth="1"/>
    <col min="2" max="2" width="9.88671875" style="4" customWidth="1"/>
    <col min="3" max="3" width="12.33203125" style="3" customWidth="1"/>
    <col min="4" max="4" width="7.5546875" style="3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6384" width="11.44140625" style="3"/>
  </cols>
  <sheetData>
    <row r="1" spans="1:14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ht="5.0999999999999996" customHeight="1" x14ac:dyDescent="0.25"/>
    <row r="3" spans="1:14" ht="18.7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4" ht="18.7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7"/>
      <c r="L4" s="7"/>
      <c r="M4" s="7"/>
      <c r="N4" s="7"/>
    </row>
    <row r="5" spans="1:14" ht="5.0999999999999996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3.5" customHeight="1" x14ac:dyDescent="0.25">
      <c r="A6" s="12" t="s">
        <v>3</v>
      </c>
      <c r="B6" s="12" t="s">
        <v>4</v>
      </c>
      <c r="C6" s="12" t="s">
        <v>5</v>
      </c>
      <c r="D6" s="12"/>
      <c r="E6" s="12"/>
      <c r="F6" s="12"/>
      <c r="G6" s="12"/>
      <c r="H6" s="12"/>
      <c r="I6" s="12"/>
      <c r="J6" s="12"/>
    </row>
    <row r="7" spans="1:14" ht="13.5" customHeight="1" thickBot="1" x14ac:dyDescent="0.3">
      <c r="A7" s="13"/>
      <c r="B7" s="13"/>
      <c r="C7" s="14" t="s">
        <v>6</v>
      </c>
      <c r="D7" s="14" t="s">
        <v>7</v>
      </c>
      <c r="E7" s="14" t="s">
        <v>8</v>
      </c>
      <c r="F7" s="14" t="s">
        <v>7</v>
      </c>
      <c r="G7" s="14" t="s">
        <v>9</v>
      </c>
      <c r="H7" s="14" t="s">
        <v>7</v>
      </c>
      <c r="I7" s="14" t="s">
        <v>10</v>
      </c>
      <c r="J7" s="14" t="s">
        <v>7</v>
      </c>
    </row>
    <row r="8" spans="1:14" ht="15.6" x14ac:dyDescent="0.3">
      <c r="A8" s="15">
        <v>2002</v>
      </c>
      <c r="B8" s="16">
        <f t="shared" ref="B8:B17" si="0">C8+E8+G8+I8</f>
        <v>29759</v>
      </c>
      <c r="C8" s="17">
        <v>11140</v>
      </c>
      <c r="D8" s="18">
        <f>C8/B8</f>
        <v>0.37434053563627812</v>
      </c>
      <c r="E8" s="17">
        <v>15048</v>
      </c>
      <c r="F8" s="18">
        <f>E8/B8</f>
        <v>0.50566215262609626</v>
      </c>
      <c r="G8" s="17">
        <v>3194</v>
      </c>
      <c r="H8" s="18">
        <f t="shared" ref="H8:H17" si="1">G8/B8</f>
        <v>0.10732887529822911</v>
      </c>
      <c r="I8" s="17">
        <v>377</v>
      </c>
      <c r="J8" s="19">
        <f t="shared" ref="J8:J21" si="2">I8/B8</f>
        <v>1.2668436439396484E-2</v>
      </c>
    </row>
    <row r="9" spans="1:14" ht="15.6" x14ac:dyDescent="0.3">
      <c r="A9" s="20">
        <v>2003</v>
      </c>
      <c r="B9" s="21">
        <f t="shared" si="0"/>
        <v>28053</v>
      </c>
      <c r="C9" s="22">
        <v>11904</v>
      </c>
      <c r="D9" s="23">
        <f>C9/B9</f>
        <v>0.42433964281894987</v>
      </c>
      <c r="E9" s="22">
        <v>11455</v>
      </c>
      <c r="F9" s="23">
        <f>E9/B9</f>
        <v>0.40833422450361817</v>
      </c>
      <c r="G9" s="22">
        <v>2254</v>
      </c>
      <c r="H9" s="23">
        <f t="shared" si="1"/>
        <v>8.0347912879192962E-2</v>
      </c>
      <c r="I9" s="22">
        <v>2440</v>
      </c>
      <c r="J9" s="24">
        <f t="shared" si="2"/>
        <v>8.6978219798239054E-2</v>
      </c>
    </row>
    <row r="10" spans="1:14" ht="15.6" x14ac:dyDescent="0.3">
      <c r="A10" s="15">
        <v>2004</v>
      </c>
      <c r="B10" s="16">
        <f t="shared" si="0"/>
        <v>30280</v>
      </c>
      <c r="C10" s="25">
        <v>27902</v>
      </c>
      <c r="D10" s="25"/>
      <c r="E10" s="25"/>
      <c r="F10" s="18">
        <f>C10/B10</f>
        <v>0.92146631439894322</v>
      </c>
      <c r="G10" s="17">
        <v>2378</v>
      </c>
      <c r="H10" s="18">
        <f t="shared" si="1"/>
        <v>7.8533685601056807E-2</v>
      </c>
      <c r="I10" s="17">
        <v>0</v>
      </c>
      <c r="J10" s="19">
        <f t="shared" si="2"/>
        <v>0</v>
      </c>
    </row>
    <row r="11" spans="1:14" ht="15.6" x14ac:dyDescent="0.3">
      <c r="A11" s="20">
        <v>2005</v>
      </c>
      <c r="B11" s="21">
        <f t="shared" si="0"/>
        <v>28671</v>
      </c>
      <c r="C11" s="26">
        <v>26011</v>
      </c>
      <c r="D11" s="26"/>
      <c r="E11" s="26"/>
      <c r="F11" s="23">
        <f>C11/B11</f>
        <v>0.90722332670642813</v>
      </c>
      <c r="G11" s="22">
        <v>2656</v>
      </c>
      <c r="H11" s="23">
        <f t="shared" si="1"/>
        <v>9.2637159499145472E-2</v>
      </c>
      <c r="I11" s="22">
        <v>4</v>
      </c>
      <c r="J11" s="24">
        <f t="shared" si="2"/>
        <v>1.3951379442642391E-4</v>
      </c>
    </row>
    <row r="12" spans="1:14" ht="15.6" x14ac:dyDescent="0.3">
      <c r="A12" s="15">
        <v>2006</v>
      </c>
      <c r="B12" s="16">
        <f t="shared" si="0"/>
        <v>29844</v>
      </c>
      <c r="C12" s="17">
        <v>15719</v>
      </c>
      <c r="D12" s="18">
        <f t="shared" ref="D12:D17" si="3">C12/B12</f>
        <v>0.52670553545101195</v>
      </c>
      <c r="E12" s="17">
        <v>11021</v>
      </c>
      <c r="F12" s="18">
        <f t="shared" ref="F12:F17" si="4">E12/B12</f>
        <v>0.36928695885270069</v>
      </c>
      <c r="G12" s="17">
        <v>3104</v>
      </c>
      <c r="H12" s="18">
        <f t="shared" si="1"/>
        <v>0.10400750569628736</v>
      </c>
      <c r="I12" s="17">
        <v>0</v>
      </c>
      <c r="J12" s="19">
        <f t="shared" si="2"/>
        <v>0</v>
      </c>
    </row>
    <row r="13" spans="1:14" ht="15.6" x14ac:dyDescent="0.3">
      <c r="A13" s="20">
        <v>2007</v>
      </c>
      <c r="B13" s="21">
        <f t="shared" si="0"/>
        <v>33212</v>
      </c>
      <c r="C13" s="22">
        <v>17220</v>
      </c>
      <c r="D13" s="23">
        <f t="shared" si="3"/>
        <v>0.51848729374924729</v>
      </c>
      <c r="E13" s="22">
        <v>12304</v>
      </c>
      <c r="F13" s="23">
        <f t="shared" si="4"/>
        <v>0.37046850535950859</v>
      </c>
      <c r="G13" s="22">
        <v>3688</v>
      </c>
      <c r="H13" s="23">
        <f t="shared" si="1"/>
        <v>0.11104420089124413</v>
      </c>
      <c r="I13" s="22">
        <v>0</v>
      </c>
      <c r="J13" s="24">
        <f t="shared" si="2"/>
        <v>0</v>
      </c>
    </row>
    <row r="14" spans="1:14" ht="15.6" x14ac:dyDescent="0.3">
      <c r="A14" s="15">
        <v>2008</v>
      </c>
      <c r="B14" s="16">
        <f t="shared" si="0"/>
        <v>45144</v>
      </c>
      <c r="C14" s="17">
        <v>23210</v>
      </c>
      <c r="D14" s="18">
        <f t="shared" si="3"/>
        <v>0.51413255360623777</v>
      </c>
      <c r="E14" s="17">
        <v>16555</v>
      </c>
      <c r="F14" s="18">
        <f t="shared" si="4"/>
        <v>0.36671539961013644</v>
      </c>
      <c r="G14" s="17">
        <v>5379</v>
      </c>
      <c r="H14" s="18">
        <f t="shared" si="1"/>
        <v>0.11915204678362573</v>
      </c>
      <c r="I14" s="17">
        <v>0</v>
      </c>
      <c r="J14" s="19">
        <f t="shared" si="2"/>
        <v>0</v>
      </c>
    </row>
    <row r="15" spans="1:14" ht="15.6" x14ac:dyDescent="0.3">
      <c r="A15" s="20">
        <v>2009</v>
      </c>
      <c r="B15" s="21">
        <f t="shared" si="0"/>
        <v>40882</v>
      </c>
      <c r="C15" s="22">
        <v>21782</v>
      </c>
      <c r="D15" s="23">
        <f t="shared" si="3"/>
        <v>0.53280172202925491</v>
      </c>
      <c r="E15" s="22">
        <v>14831</v>
      </c>
      <c r="F15" s="23">
        <f t="shared" si="4"/>
        <v>0.36277579374785968</v>
      </c>
      <c r="G15" s="22">
        <v>4269</v>
      </c>
      <c r="H15" s="23">
        <f t="shared" si="1"/>
        <v>0.10442248422288537</v>
      </c>
      <c r="I15" s="22">
        <v>0</v>
      </c>
      <c r="J15" s="24">
        <f t="shared" si="2"/>
        <v>0</v>
      </c>
    </row>
    <row r="16" spans="1:14" ht="15.6" x14ac:dyDescent="0.3">
      <c r="A16" s="15">
        <v>2010</v>
      </c>
      <c r="B16" s="27">
        <f t="shared" si="0"/>
        <v>43159</v>
      </c>
      <c r="C16" s="28">
        <v>22598</v>
      </c>
      <c r="D16" s="18">
        <f t="shared" si="3"/>
        <v>0.52359878588475173</v>
      </c>
      <c r="E16" s="28">
        <v>16225</v>
      </c>
      <c r="F16" s="18">
        <f t="shared" si="4"/>
        <v>0.3759354943349012</v>
      </c>
      <c r="G16" s="28">
        <v>4336</v>
      </c>
      <c r="H16" s="18">
        <f t="shared" si="1"/>
        <v>0.10046571978034709</v>
      </c>
      <c r="I16" s="28">
        <v>0</v>
      </c>
      <c r="J16" s="19">
        <f t="shared" si="2"/>
        <v>0</v>
      </c>
    </row>
    <row r="17" spans="1:10" ht="15.6" x14ac:dyDescent="0.3">
      <c r="A17" s="20">
        <v>2011</v>
      </c>
      <c r="B17" s="21">
        <f t="shared" si="0"/>
        <v>41084</v>
      </c>
      <c r="C17" s="22">
        <v>20776</v>
      </c>
      <c r="D17" s="23">
        <f t="shared" si="3"/>
        <v>0.50569564794080424</v>
      </c>
      <c r="E17" s="22">
        <v>15672</v>
      </c>
      <c r="F17" s="23">
        <f t="shared" si="4"/>
        <v>0.3814623697789894</v>
      </c>
      <c r="G17" s="22">
        <v>4636</v>
      </c>
      <c r="H17" s="23">
        <f t="shared" si="1"/>
        <v>0.11284198228020641</v>
      </c>
      <c r="I17" s="22">
        <v>0</v>
      </c>
      <c r="J17" s="24">
        <f t="shared" si="2"/>
        <v>0</v>
      </c>
    </row>
    <row r="18" spans="1:10" ht="15.6" x14ac:dyDescent="0.3">
      <c r="A18" s="15">
        <v>2012</v>
      </c>
      <c r="B18" s="27">
        <f>C18+E18+G18+I18</f>
        <v>42537</v>
      </c>
      <c r="C18" s="17">
        <v>21124</v>
      </c>
      <c r="D18" s="18">
        <f>C18/B18</f>
        <v>0.49660295742530031</v>
      </c>
      <c r="E18" s="17">
        <v>16191</v>
      </c>
      <c r="F18" s="18">
        <f>E18/B18</f>
        <v>0.38063333098243884</v>
      </c>
      <c r="G18" s="17">
        <v>5222</v>
      </c>
      <c r="H18" s="18">
        <f>G18/B18</f>
        <v>0.12276371159226085</v>
      </c>
      <c r="I18" s="17">
        <v>0</v>
      </c>
      <c r="J18" s="19">
        <f t="shared" si="2"/>
        <v>0</v>
      </c>
    </row>
    <row r="19" spans="1:10" ht="15.6" x14ac:dyDescent="0.3">
      <c r="A19" s="20">
        <v>2013</v>
      </c>
      <c r="B19" s="21">
        <f>C19+E19+G19+I19</f>
        <v>49138</v>
      </c>
      <c r="C19" s="22">
        <v>24549</v>
      </c>
      <c r="D19" s="23">
        <f>C19/B19</f>
        <v>0.49959298302739225</v>
      </c>
      <c r="E19" s="22">
        <v>19039</v>
      </c>
      <c r="F19" s="23">
        <f>E19/B19</f>
        <v>0.387459807073955</v>
      </c>
      <c r="G19" s="22">
        <v>5550</v>
      </c>
      <c r="H19" s="23">
        <f>G19/B19</f>
        <v>0.11294720989865277</v>
      </c>
      <c r="I19" s="22">
        <v>0</v>
      </c>
      <c r="J19" s="24">
        <f t="shared" si="2"/>
        <v>0</v>
      </c>
    </row>
    <row r="20" spans="1:10" ht="15.6" x14ac:dyDescent="0.3">
      <c r="A20" s="15">
        <v>2014</v>
      </c>
      <c r="B20" s="27">
        <f>C20+E20+G20+I20</f>
        <v>50485</v>
      </c>
      <c r="C20" s="17">
        <v>25357</v>
      </c>
      <c r="D20" s="18">
        <f>C20/B20</f>
        <v>0.50226800039615727</v>
      </c>
      <c r="E20" s="17">
        <v>19401</v>
      </c>
      <c r="F20" s="18">
        <f>E20/B20</f>
        <v>0.38429236406853523</v>
      </c>
      <c r="G20" s="17">
        <v>5727</v>
      </c>
      <c r="H20" s="18">
        <f>G20/B20</f>
        <v>0.11343963553530752</v>
      </c>
      <c r="I20" s="17">
        <v>0</v>
      </c>
      <c r="J20" s="19">
        <f t="shared" si="2"/>
        <v>0</v>
      </c>
    </row>
    <row r="21" spans="1:10" ht="15.6" x14ac:dyDescent="0.3">
      <c r="A21" s="15" t="s">
        <v>11</v>
      </c>
      <c r="B21" s="27">
        <f>C21+E21+G21+I21</f>
        <v>4720</v>
      </c>
      <c r="C21" s="17">
        <v>2426</v>
      </c>
      <c r="D21" s="18">
        <f>C21/B21</f>
        <v>0.51398305084745766</v>
      </c>
      <c r="E21" s="17">
        <v>1834</v>
      </c>
      <c r="F21" s="18">
        <f>E21/B21</f>
        <v>0.38855932203389831</v>
      </c>
      <c r="G21" s="17">
        <v>460</v>
      </c>
      <c r="H21" s="18">
        <f>G21/B21</f>
        <v>9.7457627118644072E-2</v>
      </c>
      <c r="I21" s="17">
        <v>0</v>
      </c>
      <c r="J21" s="19">
        <f t="shared" si="2"/>
        <v>0</v>
      </c>
    </row>
    <row r="22" spans="1:10" ht="16.2" thickBot="1" x14ac:dyDescent="0.3">
      <c r="A22" s="29" t="s">
        <v>4</v>
      </c>
      <c r="B22" s="30">
        <f>SUM(B8:B21)</f>
        <v>496968</v>
      </c>
      <c r="C22" s="31">
        <f>SUM(C8:C9)+SUM(E8:E9)+SUM(C10:E11)+SUM(C12:C21,E12:E21)</f>
        <v>441294</v>
      </c>
      <c r="D22" s="31"/>
      <c r="E22" s="31"/>
      <c r="F22" s="31"/>
      <c r="G22" s="31">
        <f>SUM(G8:G21)</f>
        <v>52853</v>
      </c>
      <c r="H22" s="31"/>
      <c r="I22" s="31">
        <f>SUM(I8:I21)</f>
        <v>2821</v>
      </c>
      <c r="J22" s="31"/>
    </row>
    <row r="23" spans="1:10" s="35" customFormat="1" ht="16.2" thickBot="1" x14ac:dyDescent="0.3">
      <c r="A23" s="32" t="s">
        <v>7</v>
      </c>
      <c r="B23" s="33">
        <f>B22/B22</f>
        <v>1</v>
      </c>
      <c r="C23" s="34">
        <f>C22/B22</f>
        <v>0.88797266624812865</v>
      </c>
      <c r="D23" s="34"/>
      <c r="E23" s="34"/>
      <c r="F23" s="34"/>
      <c r="G23" s="34">
        <f>G22/B22</f>
        <v>0.10635091192994317</v>
      </c>
      <c r="H23" s="34"/>
      <c r="I23" s="34">
        <f>I22/B22</f>
        <v>5.6764218219281723E-3</v>
      </c>
      <c r="J23" s="34"/>
    </row>
    <row r="24" spans="1:10" x14ac:dyDescent="0.25">
      <c r="A24" s="36" t="s">
        <v>12</v>
      </c>
      <c r="B24" s="37"/>
    </row>
    <row r="25" spans="1:10" x14ac:dyDescent="0.25">
      <c r="A25" s="38" t="s">
        <v>13</v>
      </c>
    </row>
    <row r="26" spans="1:10" ht="9" customHeight="1" x14ac:dyDescent="0.25">
      <c r="A26" s="36"/>
    </row>
    <row r="27" spans="1:10" ht="18" x14ac:dyDescent="0.25">
      <c r="A27" s="39" t="s">
        <v>14</v>
      </c>
    </row>
    <row r="28" spans="1:10" ht="5.0999999999999996" customHeight="1" x14ac:dyDescent="0.25">
      <c r="A28" s="2"/>
    </row>
    <row r="29" spans="1:10" ht="34.5" customHeight="1" x14ac:dyDescent="0.25">
      <c r="A29" s="5" t="s">
        <v>15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17.399999999999999" x14ac:dyDescent="0.25">
      <c r="A30" s="8" t="s">
        <v>2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ht="5.0999999999999996" customHeight="1" thickBot="1" x14ac:dyDescent="0.3">
      <c r="A31" s="40"/>
      <c r="B31" s="40"/>
    </row>
    <row r="32" spans="1:10" ht="14.25" customHeight="1" x14ac:dyDescent="0.25">
      <c r="A32" s="12" t="s">
        <v>16</v>
      </c>
      <c r="B32" s="12" t="s">
        <v>4</v>
      </c>
      <c r="C32" s="41" t="s">
        <v>17</v>
      </c>
      <c r="D32" s="41"/>
      <c r="E32" s="42"/>
      <c r="F32" s="42"/>
      <c r="G32" s="41"/>
      <c r="H32" s="41"/>
      <c r="I32" s="41"/>
      <c r="J32" s="41"/>
    </row>
    <row r="33" spans="1:10" ht="55.2" customHeight="1" thickBot="1" x14ac:dyDescent="0.3">
      <c r="A33" s="13"/>
      <c r="B33" s="13"/>
      <c r="C33" s="43" t="s">
        <v>18</v>
      </c>
      <c r="D33" s="43" t="s">
        <v>7</v>
      </c>
      <c r="E33" s="43" t="s">
        <v>19</v>
      </c>
      <c r="F33" s="43" t="s">
        <v>7</v>
      </c>
      <c r="G33" s="43" t="s">
        <v>20</v>
      </c>
      <c r="H33" s="43" t="s">
        <v>7</v>
      </c>
      <c r="I33" s="43" t="s">
        <v>10</v>
      </c>
      <c r="J33" s="43" t="s">
        <v>7</v>
      </c>
    </row>
    <row r="34" spans="1:10" ht="15.6" x14ac:dyDescent="0.3">
      <c r="A34" s="15">
        <v>2002</v>
      </c>
      <c r="B34" s="16">
        <f t="shared" ref="B34:B47" si="5">C34+E34+G34+I34</f>
        <v>29759</v>
      </c>
      <c r="C34" s="17">
        <v>4608</v>
      </c>
      <c r="D34" s="18">
        <f t="shared" ref="D34:D43" si="6">C34/B34</f>
        <v>0.15484391276588594</v>
      </c>
      <c r="E34" s="17">
        <v>23534</v>
      </c>
      <c r="F34" s="18">
        <f t="shared" ref="F34:F43" si="7">E34/B34</f>
        <v>0.79081958399139751</v>
      </c>
      <c r="G34" s="17">
        <v>1099</v>
      </c>
      <c r="H34" s="18">
        <f t="shared" ref="H34:H43" si="8">G34/B34</f>
        <v>3.6930004368426361E-2</v>
      </c>
      <c r="I34" s="17">
        <v>518</v>
      </c>
      <c r="J34" s="19">
        <f t="shared" ref="J34:J43" si="9">I34/B34</f>
        <v>1.7406498874290129E-2</v>
      </c>
    </row>
    <row r="35" spans="1:10" ht="15.6" x14ac:dyDescent="0.3">
      <c r="A35" s="20">
        <v>2003</v>
      </c>
      <c r="B35" s="21">
        <f t="shared" si="5"/>
        <v>28053</v>
      </c>
      <c r="C35" s="22">
        <v>4678</v>
      </c>
      <c r="D35" s="23">
        <f t="shared" si="6"/>
        <v>0.16675578369514846</v>
      </c>
      <c r="E35" s="22">
        <v>19967</v>
      </c>
      <c r="F35" s="23">
        <f t="shared" si="7"/>
        <v>0.71175988307845861</v>
      </c>
      <c r="G35" s="22">
        <v>989</v>
      </c>
      <c r="H35" s="23">
        <f t="shared" si="8"/>
        <v>3.5254696467400988E-2</v>
      </c>
      <c r="I35" s="22">
        <v>2419</v>
      </c>
      <c r="J35" s="24">
        <f t="shared" si="9"/>
        <v>8.6229636758991909E-2</v>
      </c>
    </row>
    <row r="36" spans="1:10" ht="15.6" x14ac:dyDescent="0.3">
      <c r="A36" s="15">
        <v>2004</v>
      </c>
      <c r="B36" s="16">
        <f t="shared" si="5"/>
        <v>30280</v>
      </c>
      <c r="C36" s="17">
        <v>5727</v>
      </c>
      <c r="D36" s="18">
        <f t="shared" si="6"/>
        <v>0.1891347424042272</v>
      </c>
      <c r="E36" s="17">
        <v>23423</v>
      </c>
      <c r="F36" s="18">
        <f t="shared" si="7"/>
        <v>0.7735468956406869</v>
      </c>
      <c r="G36" s="17">
        <v>1130</v>
      </c>
      <c r="H36" s="18">
        <f t="shared" si="8"/>
        <v>3.7318361955085866E-2</v>
      </c>
      <c r="I36" s="17">
        <v>0</v>
      </c>
      <c r="J36" s="19">
        <f t="shared" si="9"/>
        <v>0</v>
      </c>
    </row>
    <row r="37" spans="1:10" ht="15.6" x14ac:dyDescent="0.3">
      <c r="A37" s="20">
        <v>2005</v>
      </c>
      <c r="B37" s="21">
        <f t="shared" si="5"/>
        <v>28671</v>
      </c>
      <c r="C37" s="22">
        <v>5929</v>
      </c>
      <c r="D37" s="23">
        <f t="shared" si="6"/>
        <v>0.20679432178856685</v>
      </c>
      <c r="E37" s="22">
        <v>21627</v>
      </c>
      <c r="F37" s="23">
        <f t="shared" si="7"/>
        <v>0.75431620801506749</v>
      </c>
      <c r="G37" s="22">
        <v>1109</v>
      </c>
      <c r="H37" s="23">
        <f t="shared" si="8"/>
        <v>3.868019950472603E-2</v>
      </c>
      <c r="I37" s="22">
        <v>6</v>
      </c>
      <c r="J37" s="24">
        <f t="shared" si="9"/>
        <v>2.0927069163963587E-4</v>
      </c>
    </row>
    <row r="38" spans="1:10" ht="15.6" x14ac:dyDescent="0.3">
      <c r="A38" s="15">
        <v>2006</v>
      </c>
      <c r="B38" s="16">
        <f t="shared" si="5"/>
        <v>29844</v>
      </c>
      <c r="C38" s="17">
        <v>7045</v>
      </c>
      <c r="D38" s="18">
        <f t="shared" si="6"/>
        <v>0.23606084975204397</v>
      </c>
      <c r="E38" s="17">
        <v>21703</v>
      </c>
      <c r="F38" s="18">
        <f t="shared" si="7"/>
        <v>0.7272148505562257</v>
      </c>
      <c r="G38" s="17">
        <v>1096</v>
      </c>
      <c r="H38" s="18">
        <f t="shared" si="8"/>
        <v>3.6724299691730328E-2</v>
      </c>
      <c r="I38" s="17">
        <v>0</v>
      </c>
      <c r="J38" s="19">
        <f t="shared" si="9"/>
        <v>0</v>
      </c>
    </row>
    <row r="39" spans="1:10" ht="15.6" x14ac:dyDescent="0.3">
      <c r="A39" s="20">
        <v>2007</v>
      </c>
      <c r="B39" s="21">
        <f t="shared" si="5"/>
        <v>33212</v>
      </c>
      <c r="C39" s="22">
        <v>8391</v>
      </c>
      <c r="D39" s="23">
        <f t="shared" si="6"/>
        <v>0.25264964470673251</v>
      </c>
      <c r="E39" s="22">
        <v>23506</v>
      </c>
      <c r="F39" s="23">
        <f t="shared" si="7"/>
        <v>0.70775623268698062</v>
      </c>
      <c r="G39" s="22">
        <v>1315</v>
      </c>
      <c r="H39" s="23">
        <f t="shared" si="8"/>
        <v>3.9594122606286884E-2</v>
      </c>
      <c r="I39" s="22">
        <v>0</v>
      </c>
      <c r="J39" s="24">
        <f t="shared" si="9"/>
        <v>0</v>
      </c>
    </row>
    <row r="40" spans="1:10" ht="15.6" x14ac:dyDescent="0.3">
      <c r="A40" s="15">
        <v>2008</v>
      </c>
      <c r="B40" s="16">
        <f t="shared" si="5"/>
        <v>45144</v>
      </c>
      <c r="C40" s="17">
        <v>12592</v>
      </c>
      <c r="D40" s="18">
        <f t="shared" si="6"/>
        <v>0.27892964735069997</v>
      </c>
      <c r="E40" s="17">
        <v>30805</v>
      </c>
      <c r="F40" s="18">
        <f t="shared" si="7"/>
        <v>0.68237196526670207</v>
      </c>
      <c r="G40" s="17">
        <v>1747</v>
      </c>
      <c r="H40" s="18">
        <f t="shared" si="8"/>
        <v>3.8698387382597906E-2</v>
      </c>
      <c r="I40" s="17">
        <v>0</v>
      </c>
      <c r="J40" s="19">
        <f t="shared" si="9"/>
        <v>0</v>
      </c>
    </row>
    <row r="41" spans="1:10" ht="15.6" x14ac:dyDescent="0.3">
      <c r="A41" s="20">
        <v>2009</v>
      </c>
      <c r="B41" s="21">
        <f t="shared" si="5"/>
        <v>40882</v>
      </c>
      <c r="C41" s="22">
        <v>10905</v>
      </c>
      <c r="D41" s="23">
        <f t="shared" si="6"/>
        <v>0.26674331001418716</v>
      </c>
      <c r="E41" s="22">
        <v>28345</v>
      </c>
      <c r="F41" s="23">
        <f t="shared" si="7"/>
        <v>0.69333692089428112</v>
      </c>
      <c r="G41" s="22">
        <v>1632</v>
      </c>
      <c r="H41" s="23">
        <f t="shared" si="8"/>
        <v>3.9919769091531727E-2</v>
      </c>
      <c r="I41" s="22">
        <v>0</v>
      </c>
      <c r="J41" s="24">
        <f t="shared" si="9"/>
        <v>0</v>
      </c>
    </row>
    <row r="42" spans="1:10" ht="15.6" x14ac:dyDescent="0.3">
      <c r="A42" s="15">
        <v>2010</v>
      </c>
      <c r="B42" s="16">
        <f t="shared" si="5"/>
        <v>43159</v>
      </c>
      <c r="C42" s="28">
        <v>11611</v>
      </c>
      <c r="D42" s="18">
        <f t="shared" si="6"/>
        <v>0.2690284761000023</v>
      </c>
      <c r="E42" s="28">
        <v>29642</v>
      </c>
      <c r="F42" s="18">
        <f t="shared" si="7"/>
        <v>0.6868092402511643</v>
      </c>
      <c r="G42" s="28">
        <v>1906</v>
      </c>
      <c r="H42" s="18">
        <f t="shared" si="8"/>
        <v>4.4162283648833386E-2</v>
      </c>
      <c r="I42" s="28">
        <v>0</v>
      </c>
      <c r="J42" s="19">
        <f t="shared" si="9"/>
        <v>0</v>
      </c>
    </row>
    <row r="43" spans="1:10" ht="15.6" x14ac:dyDescent="0.3">
      <c r="A43" s="20">
        <v>2011</v>
      </c>
      <c r="B43" s="21">
        <f t="shared" si="5"/>
        <v>41084</v>
      </c>
      <c r="C43" s="22">
        <v>11210</v>
      </c>
      <c r="D43" s="23">
        <f t="shared" si="6"/>
        <v>0.27285561289066301</v>
      </c>
      <c r="E43" s="22">
        <v>28124</v>
      </c>
      <c r="F43" s="23">
        <f t="shared" si="7"/>
        <v>0.68454872943238243</v>
      </c>
      <c r="G43" s="22">
        <v>1750</v>
      </c>
      <c r="H43" s="23">
        <f t="shared" si="8"/>
        <v>4.2595657676954529E-2</v>
      </c>
      <c r="I43" s="22">
        <v>0</v>
      </c>
      <c r="J43" s="24">
        <f t="shared" si="9"/>
        <v>0</v>
      </c>
    </row>
    <row r="44" spans="1:10" ht="15.6" x14ac:dyDescent="0.3">
      <c r="A44" s="15">
        <v>2012</v>
      </c>
      <c r="B44" s="16">
        <f t="shared" si="5"/>
        <v>42537</v>
      </c>
      <c r="C44" s="28">
        <v>11874</v>
      </c>
      <c r="D44" s="18">
        <f>C44/B44</f>
        <v>0.279145214754214</v>
      </c>
      <c r="E44" s="28">
        <v>28890</v>
      </c>
      <c r="F44" s="18">
        <f>E44/B44</f>
        <v>0.67917342548839832</v>
      </c>
      <c r="G44" s="28">
        <v>1773</v>
      </c>
      <c r="H44" s="18">
        <f>G44/B44</f>
        <v>4.1681359757387688E-2</v>
      </c>
      <c r="I44" s="28">
        <v>0</v>
      </c>
      <c r="J44" s="19">
        <f>I44/B44</f>
        <v>0</v>
      </c>
    </row>
    <row r="45" spans="1:10" ht="15.6" x14ac:dyDescent="0.3">
      <c r="A45" s="20">
        <v>2013</v>
      </c>
      <c r="B45" s="21">
        <f t="shared" si="5"/>
        <v>49138</v>
      </c>
      <c r="C45" s="22">
        <v>14837</v>
      </c>
      <c r="D45" s="23">
        <f>C45/B45</f>
        <v>0.30194554112906508</v>
      </c>
      <c r="E45" s="22">
        <v>32246</v>
      </c>
      <c r="F45" s="23">
        <f>E45/B45</f>
        <v>0.65623346493548784</v>
      </c>
      <c r="G45" s="22">
        <v>2055</v>
      </c>
      <c r="H45" s="23">
        <f>G45/B45</f>
        <v>4.1820993935447109E-2</v>
      </c>
      <c r="I45" s="22">
        <v>0</v>
      </c>
      <c r="J45" s="24">
        <f>I45/B45</f>
        <v>0</v>
      </c>
    </row>
    <row r="46" spans="1:10" ht="15.6" x14ac:dyDescent="0.3">
      <c r="A46" s="15">
        <v>2014</v>
      </c>
      <c r="B46" s="16">
        <f t="shared" si="5"/>
        <v>50485</v>
      </c>
      <c r="C46" s="28">
        <v>15579</v>
      </c>
      <c r="D46" s="18">
        <f>C46/B46</f>
        <v>0.30858670892344259</v>
      </c>
      <c r="E46" s="28">
        <v>32715</v>
      </c>
      <c r="F46" s="18">
        <f>E46/B46</f>
        <v>0.64801426166187981</v>
      </c>
      <c r="G46" s="28">
        <v>2191</v>
      </c>
      <c r="H46" s="18">
        <f>G46/B46</f>
        <v>4.3399029414677624E-2</v>
      </c>
      <c r="I46" s="28">
        <v>0</v>
      </c>
      <c r="J46" s="19">
        <f>I46/B46</f>
        <v>0</v>
      </c>
    </row>
    <row r="47" spans="1:10" ht="15.6" x14ac:dyDescent="0.3">
      <c r="A47" s="15" t="s">
        <v>11</v>
      </c>
      <c r="B47" s="16">
        <f t="shared" si="5"/>
        <v>4720</v>
      </c>
      <c r="C47" s="28">
        <v>1423</v>
      </c>
      <c r="D47" s="18">
        <f>C47/B47</f>
        <v>0.30148305084745763</v>
      </c>
      <c r="E47" s="28">
        <v>3080</v>
      </c>
      <c r="F47" s="18">
        <f>E47/B47</f>
        <v>0.65254237288135597</v>
      </c>
      <c r="G47" s="28">
        <v>217</v>
      </c>
      <c r="H47" s="18">
        <f>G47/B47</f>
        <v>4.5974576271186438E-2</v>
      </c>
      <c r="I47" s="28">
        <v>0</v>
      </c>
      <c r="J47" s="19">
        <f>I47/B47</f>
        <v>0</v>
      </c>
    </row>
    <row r="48" spans="1:10" ht="16.2" thickBot="1" x14ac:dyDescent="0.3">
      <c r="A48" s="29" t="s">
        <v>4</v>
      </c>
      <c r="B48" s="30">
        <f>SUM(B34:B47)</f>
        <v>496968</v>
      </c>
      <c r="C48" s="31">
        <f>SUM(C34:C47)</f>
        <v>126409</v>
      </c>
      <c r="D48" s="31"/>
      <c r="E48" s="31">
        <f>SUM(E34:E47)</f>
        <v>347607</v>
      </c>
      <c r="F48" s="31"/>
      <c r="G48" s="31">
        <f>SUM(G34:G47)</f>
        <v>20009</v>
      </c>
      <c r="H48" s="31"/>
      <c r="I48" s="31">
        <f>SUM(I34:I47)</f>
        <v>2943</v>
      </c>
      <c r="J48" s="31"/>
    </row>
    <row r="49" spans="1:10" ht="16.2" thickBot="1" x14ac:dyDescent="0.3">
      <c r="A49" s="44" t="s">
        <v>7</v>
      </c>
      <c r="B49" s="45">
        <f>B48/$B$48</f>
        <v>1</v>
      </c>
      <c r="C49" s="46">
        <f>C48/$B$48</f>
        <v>0.25436044171858146</v>
      </c>
      <c r="D49" s="46"/>
      <c r="E49" s="46">
        <f>E48/$B$48</f>
        <v>0.69945549814072538</v>
      </c>
      <c r="F49" s="46"/>
      <c r="G49" s="46">
        <f>G48/$B$48</f>
        <v>4.026214967563304E-2</v>
      </c>
      <c r="H49" s="46"/>
      <c r="I49" s="46">
        <f>I48/$B$48</f>
        <v>5.9219104650601248E-3</v>
      </c>
      <c r="J49" s="46"/>
    </row>
    <row r="50" spans="1:10" x14ac:dyDescent="0.25">
      <c r="A50" s="36" t="s">
        <v>12</v>
      </c>
      <c r="B50" s="37"/>
    </row>
    <row r="51" spans="1:10" ht="9" customHeight="1" x14ac:dyDescent="0.25">
      <c r="A51" s="38" t="s">
        <v>13</v>
      </c>
      <c r="G51" s="47"/>
      <c r="H51" s="47"/>
    </row>
    <row r="52" spans="1:10" ht="1.5" customHeight="1" x14ac:dyDescent="0.25">
      <c r="A52" s="36"/>
      <c r="G52" s="47"/>
      <c r="H52" s="47"/>
    </row>
    <row r="53" spans="1:10" ht="10.199999999999999" customHeight="1" x14ac:dyDescent="0.25">
      <c r="A53" s="36"/>
      <c r="G53" s="47"/>
      <c r="H53" s="47"/>
    </row>
    <row r="54" spans="1:10" ht="14.25" customHeight="1" x14ac:dyDescent="0.25">
      <c r="A54" s="39" t="s">
        <v>21</v>
      </c>
      <c r="G54" s="47"/>
      <c r="H54" s="47"/>
    </row>
    <row r="55" spans="1:10" ht="3.75" customHeight="1" x14ac:dyDescent="0.25">
      <c r="A55" s="39"/>
      <c r="G55" s="47"/>
      <c r="H55" s="47"/>
    </row>
    <row r="56" spans="1:10" ht="19.5" customHeight="1" x14ac:dyDescent="0.25">
      <c r="A56" s="8" t="s">
        <v>22</v>
      </c>
      <c r="B56" s="9"/>
      <c r="C56" s="9"/>
      <c r="D56" s="9"/>
      <c r="E56" s="9"/>
      <c r="F56" s="9"/>
      <c r="G56" s="9"/>
      <c r="H56" s="9"/>
      <c r="I56" s="9"/>
      <c r="J56" s="9"/>
    </row>
    <row r="57" spans="1:10" ht="17.25" customHeight="1" x14ac:dyDescent="0.25">
      <c r="A57" s="8" t="s">
        <v>2</v>
      </c>
      <c r="B57" s="9"/>
      <c r="C57" s="9"/>
      <c r="D57" s="9"/>
      <c r="E57" s="9"/>
      <c r="F57" s="9"/>
      <c r="G57" s="9"/>
      <c r="H57" s="9"/>
      <c r="I57" s="9"/>
      <c r="J57" s="9"/>
    </row>
    <row r="58" spans="1:10" ht="5.0999999999999996" customHeight="1" thickBot="1" x14ac:dyDescent="0.3">
      <c r="A58" s="40"/>
      <c r="B58" s="40"/>
    </row>
    <row r="59" spans="1:10" ht="14.25" customHeight="1" x14ac:dyDescent="0.3">
      <c r="A59" s="12" t="s">
        <v>16</v>
      </c>
      <c r="B59" s="12" t="s">
        <v>4</v>
      </c>
      <c r="C59" s="12" t="s">
        <v>23</v>
      </c>
      <c r="D59" s="12"/>
      <c r="E59" s="12"/>
      <c r="F59" s="12"/>
      <c r="G59" s="12"/>
      <c r="H59" s="12"/>
      <c r="I59" s="48"/>
      <c r="J59" s="49"/>
    </row>
    <row r="60" spans="1:10" ht="18" customHeight="1" thickBot="1" x14ac:dyDescent="0.35">
      <c r="A60" s="13"/>
      <c r="B60" s="13"/>
      <c r="C60" s="14" t="s">
        <v>24</v>
      </c>
      <c r="D60" s="14" t="s">
        <v>7</v>
      </c>
      <c r="E60" s="14" t="s">
        <v>25</v>
      </c>
      <c r="F60" s="14" t="s">
        <v>7</v>
      </c>
      <c r="G60" s="14" t="s">
        <v>10</v>
      </c>
      <c r="H60" s="14" t="s">
        <v>7</v>
      </c>
      <c r="I60" s="50"/>
      <c r="J60" s="49"/>
    </row>
    <row r="61" spans="1:10" ht="15.6" x14ac:dyDescent="0.3">
      <c r="A61" s="15">
        <v>2002</v>
      </c>
      <c r="B61" s="16">
        <f t="shared" ref="B61:B71" si="10">C61+E61+G61</f>
        <v>29759</v>
      </c>
      <c r="C61" s="17">
        <v>25835</v>
      </c>
      <c r="D61" s="18">
        <f t="shared" ref="D61:D74" si="11">C61/B61</f>
        <v>0.86814073053530028</v>
      </c>
      <c r="E61" s="17">
        <v>3553</v>
      </c>
      <c r="F61" s="18">
        <f t="shared" ref="F61:F74" si="12">E61/B61</f>
        <v>0.11939245270338385</v>
      </c>
      <c r="G61" s="17">
        <v>371</v>
      </c>
      <c r="H61" s="18">
        <f t="shared" ref="H61:H74" si="13">G61/B61</f>
        <v>1.2466816761315905E-2</v>
      </c>
      <c r="I61" s="28"/>
      <c r="J61" s="49"/>
    </row>
    <row r="62" spans="1:10" ht="15.6" x14ac:dyDescent="0.3">
      <c r="A62" s="20">
        <v>2003</v>
      </c>
      <c r="B62" s="21">
        <f t="shared" si="10"/>
        <v>28053</v>
      </c>
      <c r="C62" s="22">
        <v>22964</v>
      </c>
      <c r="D62" s="23">
        <f t="shared" si="11"/>
        <v>0.81859337682244326</v>
      </c>
      <c r="E62" s="22">
        <v>2662</v>
      </c>
      <c r="F62" s="23">
        <f t="shared" si="12"/>
        <v>9.4891811927423089E-2</v>
      </c>
      <c r="G62" s="22">
        <v>2427</v>
      </c>
      <c r="H62" s="23">
        <f t="shared" si="13"/>
        <v>8.6514811250133675E-2</v>
      </c>
      <c r="I62" s="28"/>
      <c r="J62" s="49"/>
    </row>
    <row r="63" spans="1:10" ht="15.6" x14ac:dyDescent="0.3">
      <c r="A63" s="15">
        <v>2004</v>
      </c>
      <c r="B63" s="16">
        <f t="shared" si="10"/>
        <v>30280</v>
      </c>
      <c r="C63" s="17">
        <v>27452</v>
      </c>
      <c r="D63" s="18">
        <f t="shared" si="11"/>
        <v>0.90660501981505948</v>
      </c>
      <c r="E63" s="17">
        <v>2828</v>
      </c>
      <c r="F63" s="18">
        <f t="shared" si="12"/>
        <v>9.3394980184940551E-2</v>
      </c>
      <c r="G63" s="17">
        <v>0</v>
      </c>
      <c r="H63" s="18">
        <f t="shared" si="13"/>
        <v>0</v>
      </c>
      <c r="I63" s="28"/>
      <c r="J63" s="49"/>
    </row>
    <row r="64" spans="1:10" ht="15.6" x14ac:dyDescent="0.25">
      <c r="A64" s="20">
        <v>2005</v>
      </c>
      <c r="B64" s="21">
        <f t="shared" si="10"/>
        <v>28671</v>
      </c>
      <c r="C64" s="22">
        <v>25863</v>
      </c>
      <c r="D64" s="23">
        <f t="shared" si="11"/>
        <v>0.90206131631265041</v>
      </c>
      <c r="E64" s="22">
        <v>2808</v>
      </c>
      <c r="F64" s="23">
        <f t="shared" si="12"/>
        <v>9.7938683687349593E-2</v>
      </c>
      <c r="G64" s="22">
        <v>0</v>
      </c>
      <c r="H64" s="23">
        <f t="shared" si="13"/>
        <v>0</v>
      </c>
      <c r="I64" s="28"/>
    </row>
    <row r="65" spans="1:9" ht="15.6" x14ac:dyDescent="0.25">
      <c r="A65" s="15">
        <v>2006</v>
      </c>
      <c r="B65" s="16">
        <f t="shared" si="10"/>
        <v>29844</v>
      </c>
      <c r="C65" s="17">
        <v>26726</v>
      </c>
      <c r="D65" s="18">
        <f t="shared" si="11"/>
        <v>0.89552338828575262</v>
      </c>
      <c r="E65" s="17">
        <v>3118</v>
      </c>
      <c r="F65" s="18">
        <f t="shared" si="12"/>
        <v>0.10447661171424742</v>
      </c>
      <c r="G65" s="17">
        <v>0</v>
      </c>
      <c r="H65" s="18">
        <f t="shared" si="13"/>
        <v>0</v>
      </c>
      <c r="I65" s="28"/>
    </row>
    <row r="66" spans="1:9" ht="15.6" x14ac:dyDescent="0.25">
      <c r="A66" s="20">
        <v>2007</v>
      </c>
      <c r="B66" s="21">
        <f t="shared" si="10"/>
        <v>33212</v>
      </c>
      <c r="C66" s="22">
        <v>29328</v>
      </c>
      <c r="D66" s="23">
        <f t="shared" si="11"/>
        <v>0.88305431771648801</v>
      </c>
      <c r="E66" s="22">
        <v>3884</v>
      </c>
      <c r="F66" s="23">
        <f t="shared" si="12"/>
        <v>0.11694568228351199</v>
      </c>
      <c r="G66" s="22">
        <v>0</v>
      </c>
      <c r="H66" s="23">
        <f t="shared" si="13"/>
        <v>0</v>
      </c>
      <c r="I66" s="28"/>
    </row>
    <row r="67" spans="1:9" ht="15.6" x14ac:dyDescent="0.25">
      <c r="A67" s="15">
        <v>2008</v>
      </c>
      <c r="B67" s="16">
        <f t="shared" si="10"/>
        <v>45144</v>
      </c>
      <c r="C67" s="17">
        <v>39423</v>
      </c>
      <c r="D67" s="18">
        <f t="shared" si="11"/>
        <v>0.87327219564061664</v>
      </c>
      <c r="E67" s="17">
        <v>5721</v>
      </c>
      <c r="F67" s="18">
        <f t="shared" si="12"/>
        <v>0.1267278043593833</v>
      </c>
      <c r="G67" s="17">
        <v>0</v>
      </c>
      <c r="H67" s="18">
        <f t="shared" si="13"/>
        <v>0</v>
      </c>
      <c r="I67" s="28"/>
    </row>
    <row r="68" spans="1:9" ht="15.6" x14ac:dyDescent="0.25">
      <c r="A68" s="20">
        <v>2009</v>
      </c>
      <c r="B68" s="21">
        <f t="shared" si="10"/>
        <v>40882</v>
      </c>
      <c r="C68" s="22">
        <v>35749</v>
      </c>
      <c r="D68" s="23">
        <f t="shared" si="11"/>
        <v>0.87444352037571549</v>
      </c>
      <c r="E68" s="22">
        <v>5133</v>
      </c>
      <c r="F68" s="23">
        <f t="shared" si="12"/>
        <v>0.12555647962428454</v>
      </c>
      <c r="G68" s="22">
        <v>0</v>
      </c>
      <c r="H68" s="23">
        <f t="shared" si="13"/>
        <v>0</v>
      </c>
      <c r="I68" s="28"/>
    </row>
    <row r="69" spans="1:9" ht="15.6" x14ac:dyDescent="0.25">
      <c r="A69" s="15">
        <v>2010</v>
      </c>
      <c r="B69" s="16">
        <f t="shared" si="10"/>
        <v>43159</v>
      </c>
      <c r="C69" s="28">
        <v>37693</v>
      </c>
      <c r="D69" s="18">
        <f t="shared" si="11"/>
        <v>0.87335202391158273</v>
      </c>
      <c r="E69" s="28">
        <v>5466</v>
      </c>
      <c r="F69" s="18">
        <f t="shared" si="12"/>
        <v>0.12664797608841724</v>
      </c>
      <c r="G69" s="28">
        <v>0</v>
      </c>
      <c r="H69" s="18">
        <f t="shared" si="13"/>
        <v>0</v>
      </c>
      <c r="I69" s="28"/>
    </row>
    <row r="70" spans="1:9" ht="15.6" x14ac:dyDescent="0.25">
      <c r="A70" s="20">
        <v>2011</v>
      </c>
      <c r="B70" s="21">
        <f t="shared" si="10"/>
        <v>41084</v>
      </c>
      <c r="C70" s="22">
        <v>36219</v>
      </c>
      <c r="D70" s="23">
        <f t="shared" si="11"/>
        <v>0.8815840716580664</v>
      </c>
      <c r="E70" s="22">
        <v>4865</v>
      </c>
      <c r="F70" s="23">
        <f t="shared" si="12"/>
        <v>0.1184159283419336</v>
      </c>
      <c r="G70" s="22">
        <v>0</v>
      </c>
      <c r="H70" s="23">
        <f t="shared" si="13"/>
        <v>0</v>
      </c>
      <c r="I70" s="28"/>
    </row>
    <row r="71" spans="1:9" ht="15.6" x14ac:dyDescent="0.25">
      <c r="A71" s="15">
        <v>2012</v>
      </c>
      <c r="B71" s="16">
        <f t="shared" si="10"/>
        <v>42537</v>
      </c>
      <c r="C71" s="28">
        <v>37677</v>
      </c>
      <c r="D71" s="18">
        <f t="shared" si="11"/>
        <v>0.88574652655335351</v>
      </c>
      <c r="E71" s="28">
        <v>4860</v>
      </c>
      <c r="F71" s="18">
        <f t="shared" si="12"/>
        <v>0.11425347344664645</v>
      </c>
      <c r="G71" s="28">
        <v>0</v>
      </c>
      <c r="H71" s="18">
        <f t="shared" si="13"/>
        <v>0</v>
      </c>
      <c r="I71" s="28"/>
    </row>
    <row r="72" spans="1:9" ht="15.6" x14ac:dyDescent="0.25">
      <c r="A72" s="20">
        <v>2013</v>
      </c>
      <c r="B72" s="21">
        <f>C72+E72+G72</f>
        <v>49138</v>
      </c>
      <c r="C72" s="22">
        <v>42887</v>
      </c>
      <c r="D72" s="23">
        <f t="shared" si="11"/>
        <v>0.87278684521144534</v>
      </c>
      <c r="E72" s="22">
        <v>6251</v>
      </c>
      <c r="F72" s="23">
        <f t="shared" si="12"/>
        <v>0.12721315478855469</v>
      </c>
      <c r="G72" s="22">
        <v>0</v>
      </c>
      <c r="H72" s="23">
        <f t="shared" si="13"/>
        <v>0</v>
      </c>
      <c r="I72" s="28"/>
    </row>
    <row r="73" spans="1:9" ht="15.6" x14ac:dyDescent="0.25">
      <c r="A73" s="15">
        <v>2014</v>
      </c>
      <c r="B73" s="16">
        <f>C73+E73+G73</f>
        <v>50485</v>
      </c>
      <c r="C73" s="28">
        <v>43810</v>
      </c>
      <c r="D73" s="18">
        <f t="shared" si="11"/>
        <v>0.86778250965633352</v>
      </c>
      <c r="E73" s="28">
        <v>6675</v>
      </c>
      <c r="F73" s="18">
        <f t="shared" si="12"/>
        <v>0.13221749034366642</v>
      </c>
      <c r="G73" s="28">
        <v>0</v>
      </c>
      <c r="H73" s="18">
        <f t="shared" si="13"/>
        <v>0</v>
      </c>
      <c r="I73" s="28"/>
    </row>
    <row r="74" spans="1:9" ht="15.6" x14ac:dyDescent="0.25">
      <c r="A74" s="15" t="s">
        <v>11</v>
      </c>
      <c r="B74" s="16">
        <f>C74+E74+G74</f>
        <v>4720</v>
      </c>
      <c r="C74" s="28">
        <v>4088</v>
      </c>
      <c r="D74" s="18">
        <f t="shared" si="11"/>
        <v>0.86610169491525424</v>
      </c>
      <c r="E74" s="28">
        <v>632</v>
      </c>
      <c r="F74" s="18">
        <f t="shared" si="12"/>
        <v>0.13389830508474576</v>
      </c>
      <c r="G74" s="28">
        <v>0</v>
      </c>
      <c r="H74" s="18">
        <f t="shared" si="13"/>
        <v>0</v>
      </c>
      <c r="I74" s="28"/>
    </row>
    <row r="75" spans="1:9" ht="16.2" thickBot="1" x14ac:dyDescent="0.3">
      <c r="A75" s="29" t="s">
        <v>4</v>
      </c>
      <c r="B75" s="30">
        <f>SUM(B61:B74)</f>
        <v>496968</v>
      </c>
      <c r="C75" s="31">
        <f>SUM(C61:C74)</f>
        <v>435714</v>
      </c>
      <c r="D75" s="31"/>
      <c r="E75" s="31">
        <f>SUM(E61:E74)</f>
        <v>58456</v>
      </c>
      <c r="F75" s="31"/>
      <c r="G75" s="31">
        <f>SUM(G61:G74)</f>
        <v>2798</v>
      </c>
      <c r="H75" s="31"/>
      <c r="I75" s="28"/>
    </row>
    <row r="76" spans="1:9" ht="16.2" thickBot="1" x14ac:dyDescent="0.3">
      <c r="A76" s="32" t="s">
        <v>7</v>
      </c>
      <c r="B76" s="45">
        <f>B75/$B$75</f>
        <v>1</v>
      </c>
      <c r="C76" s="51">
        <f>C75/$B$75</f>
        <v>0.87674457912783121</v>
      </c>
      <c r="D76" s="51"/>
      <c r="E76" s="51">
        <f>E75/$B$75</f>
        <v>0.11762527969607701</v>
      </c>
      <c r="F76" s="51"/>
      <c r="G76" s="51">
        <f>G75/$B$75</f>
        <v>5.6301411760918208E-3</v>
      </c>
      <c r="H76" s="51"/>
      <c r="I76" s="27"/>
    </row>
    <row r="77" spans="1:9" ht="9.75" customHeight="1" x14ac:dyDescent="0.25">
      <c r="A77" s="36" t="s">
        <v>12</v>
      </c>
      <c r="B77" s="37"/>
    </row>
    <row r="78" spans="1:9" ht="9.75" customHeight="1" x14ac:dyDescent="0.25">
      <c r="A78" s="38" t="s">
        <v>13</v>
      </c>
      <c r="B78" s="37"/>
    </row>
    <row r="79" spans="1:9" ht="9.75" customHeight="1" x14ac:dyDescent="0.25">
      <c r="A79" s="36"/>
      <c r="B79" s="52"/>
    </row>
    <row r="80" spans="1:9" ht="9.75" customHeight="1" x14ac:dyDescent="0.25">
      <c r="A80" s="53" t="s">
        <v>26</v>
      </c>
      <c r="B80" s="54"/>
    </row>
    <row r="81" spans="1:2" ht="9.75" customHeight="1" x14ac:dyDescent="0.25">
      <c r="A81" s="53" t="s">
        <v>27</v>
      </c>
      <c r="B81" s="54"/>
    </row>
  </sheetData>
  <mergeCells count="37"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  <mergeCell ref="C49:D49"/>
    <mergeCell ref="E49:F49"/>
    <mergeCell ref="G49:H49"/>
    <mergeCell ref="I49:J49"/>
    <mergeCell ref="A56:J56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10:E10"/>
    <mergeCell ref="C11:E11"/>
    <mergeCell ref="C22:F22"/>
    <mergeCell ref="G22:H22"/>
    <mergeCell ref="I22:J22"/>
    <mergeCell ref="C23:F23"/>
    <mergeCell ref="G23:H23"/>
    <mergeCell ref="I23:J23"/>
    <mergeCell ref="A1:J1"/>
    <mergeCell ref="A3:J3"/>
    <mergeCell ref="A4:J4"/>
    <mergeCell ref="A6:A7"/>
    <mergeCell ref="B6:B7"/>
    <mergeCell ref="C6:J6"/>
  </mergeCells>
  <printOptions horizontalCentered="1"/>
  <pageMargins left="0.74803149606299213" right="0.59055118110236227" top="0.59055118110236227" bottom="0.31496062992125984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2015-02-18T16:13:26Z</dcterms:created>
  <dcterms:modified xsi:type="dcterms:W3CDTF">2015-02-18T16:13:36Z</dcterms:modified>
</cp:coreProperties>
</file>