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LINEA 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'LINEA 100'!#REF!</definedName>
    <definedName name="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'LINEA 100'!$A$1:$P$206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'[3]Base 2012'!$D$1</definedName>
    <definedName name="DIST">[4]Casos!#REF!</definedName>
    <definedName name="DISTRITO">#REF!</definedName>
    <definedName name="DPTO">#REF!</definedName>
    <definedName name="DR">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'[3]Base 2012'!$B$1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VINCULO">#REF!</definedName>
    <definedName name="VINCULO_A">#REF!</definedName>
    <definedName name="XX">[8]Casos!#REF!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2" i="1" l="1"/>
  <c r="M192" i="1"/>
  <c r="L192" i="1"/>
  <c r="K192" i="1"/>
  <c r="J192" i="1"/>
  <c r="I192" i="1"/>
  <c r="H192" i="1"/>
  <c r="G192" i="1"/>
  <c r="F192" i="1"/>
  <c r="E192" i="1"/>
  <c r="D192" i="1"/>
  <c r="C192" i="1"/>
  <c r="B192" i="1" s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1" i="1"/>
  <c r="C160" i="1"/>
  <c r="C159" i="1"/>
  <c r="C158" i="1"/>
  <c r="C157" i="1"/>
  <c r="C156" i="1"/>
  <c r="C155" i="1"/>
  <c r="C154" i="1"/>
  <c r="C153" i="1"/>
  <c r="C152" i="1"/>
  <c r="C151" i="1"/>
  <c r="C162" i="1" s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 s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K123" i="1"/>
  <c r="J123" i="1"/>
  <c r="J124" i="1" s="1"/>
  <c r="I123" i="1"/>
  <c r="I124" i="1" s="1"/>
  <c r="H123" i="1"/>
  <c r="G123" i="1"/>
  <c r="F123" i="1"/>
  <c r="F124" i="1" s="1"/>
  <c r="E123" i="1"/>
  <c r="E124" i="1" s="1"/>
  <c r="D123" i="1"/>
  <c r="C123" i="1"/>
  <c r="B123" i="1"/>
  <c r="K124" i="1" s="1"/>
  <c r="B122" i="1"/>
  <c r="B121" i="1"/>
  <c r="B120" i="1"/>
  <c r="B119" i="1"/>
  <c r="B118" i="1"/>
  <c r="B117" i="1"/>
  <c r="B116" i="1"/>
  <c r="B115" i="1"/>
  <c r="B114" i="1"/>
  <c r="B113" i="1"/>
  <c r="B112" i="1"/>
  <c r="B111" i="1"/>
  <c r="D104" i="1"/>
  <c r="C104" i="1"/>
  <c r="B103" i="1"/>
  <c r="B102" i="1"/>
  <c r="B101" i="1"/>
  <c r="B100" i="1"/>
  <c r="B99" i="1"/>
  <c r="B98" i="1"/>
  <c r="B97" i="1"/>
  <c r="B96" i="1"/>
  <c r="B95" i="1"/>
  <c r="B94" i="1"/>
  <c r="B93" i="1"/>
  <c r="B92" i="1"/>
  <c r="K83" i="1"/>
  <c r="J83" i="1"/>
  <c r="I83" i="1"/>
  <c r="H83" i="1"/>
  <c r="G83" i="1"/>
  <c r="F83" i="1"/>
  <c r="E83" i="1"/>
  <c r="D83" i="1"/>
  <c r="C83" i="1"/>
  <c r="B82" i="1"/>
  <c r="B81" i="1"/>
  <c r="B80" i="1"/>
  <c r="B79" i="1"/>
  <c r="B78" i="1"/>
  <c r="B77" i="1"/>
  <c r="B76" i="1"/>
  <c r="B75" i="1"/>
  <c r="B74" i="1"/>
  <c r="B73" i="1"/>
  <c r="B72" i="1"/>
  <c r="B71" i="1"/>
  <c r="D64" i="1"/>
  <c r="D65" i="1" s="1"/>
  <c r="C64" i="1"/>
  <c r="B64" i="1"/>
  <c r="C65" i="1" s="1"/>
  <c r="B65" i="1" s="1"/>
  <c r="B63" i="1"/>
  <c r="B62" i="1"/>
  <c r="B61" i="1"/>
  <c r="B60" i="1"/>
  <c r="B59" i="1"/>
  <c r="B58" i="1"/>
  <c r="B57" i="1"/>
  <c r="B56" i="1"/>
  <c r="B55" i="1"/>
  <c r="B54" i="1"/>
  <c r="B53" i="1"/>
  <c r="B52" i="1"/>
  <c r="K43" i="1"/>
  <c r="J43" i="1"/>
  <c r="J44" i="1" s="1"/>
  <c r="I43" i="1"/>
  <c r="I44" i="1" s="1"/>
  <c r="H43" i="1"/>
  <c r="G43" i="1"/>
  <c r="F43" i="1"/>
  <c r="F44" i="1" s="1"/>
  <c r="E43" i="1"/>
  <c r="E44" i="1" s="1"/>
  <c r="D43" i="1"/>
  <c r="C43" i="1"/>
  <c r="B43" i="1"/>
  <c r="K44" i="1" s="1"/>
  <c r="B42" i="1"/>
  <c r="B41" i="1"/>
  <c r="B40" i="1"/>
  <c r="B39" i="1"/>
  <c r="B38" i="1"/>
  <c r="B37" i="1"/>
  <c r="B36" i="1"/>
  <c r="B35" i="1"/>
  <c r="B34" i="1"/>
  <c r="B33" i="1"/>
  <c r="B32" i="1"/>
  <c r="B31" i="1"/>
  <c r="D24" i="1"/>
  <c r="C24" i="1"/>
  <c r="B23" i="1"/>
  <c r="B22" i="1"/>
  <c r="B21" i="1"/>
  <c r="B20" i="1"/>
  <c r="B19" i="1"/>
  <c r="B18" i="1"/>
  <c r="B17" i="1"/>
  <c r="B16" i="1"/>
  <c r="B15" i="1"/>
  <c r="B14" i="1"/>
  <c r="B13" i="1"/>
  <c r="B12" i="1"/>
  <c r="B24" i="1" s="1"/>
  <c r="C25" i="1" l="1"/>
  <c r="B25" i="1"/>
  <c r="D105" i="1"/>
  <c r="D25" i="1"/>
  <c r="D124" i="1"/>
  <c r="D44" i="1"/>
  <c r="B83" i="1"/>
  <c r="B104" i="1"/>
  <c r="C105" i="1" s="1"/>
  <c r="H44" i="1"/>
  <c r="H124" i="1"/>
  <c r="C44" i="1"/>
  <c r="B44" i="1" s="1"/>
  <c r="G44" i="1"/>
  <c r="C124" i="1"/>
  <c r="G124" i="1"/>
  <c r="I84" i="1" l="1"/>
  <c r="E84" i="1"/>
  <c r="F84" i="1"/>
  <c r="J84" i="1"/>
  <c r="G84" i="1"/>
  <c r="D84" i="1"/>
  <c r="K84" i="1"/>
  <c r="C84" i="1"/>
  <c r="B124" i="1"/>
  <c r="B105" i="1"/>
  <c r="H84" i="1"/>
  <c r="B84" i="1" l="1"/>
</calcChain>
</file>

<file path=xl/sharedStrings.xml><?xml version="1.0" encoding="utf-8"?>
<sst xmlns="http://schemas.openxmlformats.org/spreadsheetml/2006/main" count="241" uniqueCount="94">
  <si>
    <t>Resumen Estadístico de las consultas atendidas en la Línea 100</t>
  </si>
  <si>
    <t>Periodo: Enero 2015 (PRELIMINAR)</t>
  </si>
  <si>
    <t>I. DATOS DE LA PERSONA INFORMANTE</t>
  </si>
  <si>
    <t>1. Número de consultas atendidas según mes y sexo de la persona informante</t>
  </si>
  <si>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</si>
  <si>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</si>
  <si>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</si>
  <si>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</si>
  <si>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</si>
  <si>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</si>
  <si>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</si>
  <si>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</si>
  <si>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</si>
  <si>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</si>
  <si>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</si>
  <si>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</si>
  <si>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</si>
  <si>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</si>
  <si>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</si>
  <si>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</si>
  <si>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</si>
  <si>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2. Número de consultas atendidas según mes y grupo de edad de la  persona informante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</si>
  <si>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</si>
  <si>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</si>
  <si>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</si>
  <si>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</si>
  <si>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</si>
  <si>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</si>
  <si>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</si>
  <si>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</si>
  <si>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Sin datos</t>
  </si>
  <si>
    <t>II. DATOS DE LA PERSONA AFECTADA</t>
  </si>
  <si>
    <t>1. Número de consultas atendidas según mes y sexo de la persona afectada</t>
  </si>
  <si>
    <t>a</t>
  </si>
  <si>
    <t>2. Número de consultas atendidas según mes y grupo de edad de la persona afectada</t>
  </si>
  <si>
    <t>III. DATOS DE LA PRESUNTA PERSONA AGRESORA</t>
  </si>
  <si>
    <t>1. Número de consultas atendidas según mes y sexo de la presunta persona agresora</t>
  </si>
  <si>
    <t>2. Número de consultas atendidas según mes y grupo de edad de la presunta persona agresora</t>
  </si>
  <si>
    <t>3. Número de consultas atendidas, según vínculo entre la presunta persona agresora y la persona afectada</t>
  </si>
  <si>
    <t>Cónyuge / Conviviente</t>
  </si>
  <si>
    <t>ExCónyuges / ExConvivientes</t>
  </si>
  <si>
    <t>Hijo(a)</t>
  </si>
  <si>
    <t>Tio(a)</t>
  </si>
  <si>
    <t>Otro familiar</t>
  </si>
  <si>
    <t>Vecino(a)/amigo(a)</t>
  </si>
  <si>
    <t>Otro</t>
  </si>
  <si>
    <t>Abuelo(a)</t>
  </si>
  <si>
    <t>Hermano(a)</t>
  </si>
  <si>
    <t>Padre/Madre</t>
  </si>
  <si>
    <t>Padrastro/Madrastra</t>
  </si>
  <si>
    <t>Compañero(a)/Profesor(a)</t>
  </si>
  <si>
    <t>Sin dato</t>
  </si>
  <si>
    <t>IV. MOTIVOS DE LA CONSULTA</t>
  </si>
  <si>
    <t>1. Número de consultas atendidas, según motivo</t>
  </si>
  <si>
    <t>Motivo de Consulta</t>
  </si>
  <si>
    <t>Abandono</t>
  </si>
  <si>
    <t>Negligencia</t>
  </si>
  <si>
    <t>Otras Consultas</t>
  </si>
  <si>
    <t>Violencia Física</t>
  </si>
  <si>
    <t>Trata de Personas</t>
  </si>
  <si>
    <t>Sustracción o Rapto</t>
  </si>
  <si>
    <t>Violencia Psicológica</t>
  </si>
  <si>
    <t>Violencia/Abuso Sexual</t>
  </si>
  <si>
    <t>Acoso Sexual (Centro Laboral)</t>
  </si>
  <si>
    <t>Explotación Sexual Comercial Infantil</t>
  </si>
  <si>
    <t>Explotación Laboral/Trabajos de Alto Riesgo</t>
  </si>
  <si>
    <t>2. Número de consultas atendidas según región y mes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</si>
  <si>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</si>
  <si>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</si>
  <si>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</si>
  <si>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</si>
  <si>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</si>
  <si>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</si>
  <si>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</si>
  <si>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</si>
  <si>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</si>
  <si>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</si>
  <si>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</si>
  <si>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</si>
  <si>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</si>
  <si>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</si>
  <si>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</si>
  <si>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</si>
  <si>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</si>
  <si>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</si>
  <si>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</si>
  <si>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</si>
  <si>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</si>
  <si>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</si>
  <si>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</si>
  <si>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</si>
  <si>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</si>
  <si>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Fuente: Sistema de Registro de Consultas de Linea 100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</si>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</sst>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Arial"/>
      <family val="2"/>
    </font>
    <font>
      <sz val="20"/>
      <name val="Arial"/>
      <family val="2"/>
    </font>
    <font>
      <b/>
      <sz val="14"/>
      <color rgb="FFC00000"/>
      <name val="Arial"/>
      <family val="2"/>
    </font>
    <font>
      <sz val="10"/>
      <color indexed="1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1" fillId="2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49" fontId="4" fillId="2" borderId="0" xfId="1" applyNumberFormat="1" applyFont="1" applyFill="1" applyAlignment="1">
      <alignment horizontal="center" vertical="center"/>
    </xf>
    <xf numFmtId="0" fontId="1" fillId="3" borderId="0" xfId="1" applyFill="1" applyAlignment="1">
      <alignment vertical="center"/>
    </xf>
    <xf numFmtId="0" fontId="5" fillId="3" borderId="0" xfId="1" applyFont="1" applyFill="1" applyAlignment="1">
      <alignment vertical="center"/>
    </xf>
    <xf numFmtId="0" fontId="6" fillId="4" borderId="1" xfId="1" applyFont="1" applyFill="1" applyBorder="1" applyAlignment="1">
      <alignment horizontal="left" vertical="center"/>
    </xf>
    <xf numFmtId="0" fontId="6" fillId="4" borderId="2" xfId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8" fillId="5" borderId="0" xfId="1" applyFont="1" applyFill="1" applyBorder="1" applyAlignment="1">
      <alignment horizontal="left" vertical="center"/>
    </xf>
    <xf numFmtId="0" fontId="8" fillId="5" borderId="0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horizontal="center" vertical="center"/>
    </xf>
    <xf numFmtId="0" fontId="9" fillId="6" borderId="0" xfId="1" applyFont="1" applyFill="1" applyBorder="1" applyAlignment="1">
      <alignment vertical="center"/>
    </xf>
    <xf numFmtId="3" fontId="9" fillId="6" borderId="0" xfId="1" applyNumberFormat="1" applyFont="1" applyFill="1" applyBorder="1" applyAlignment="1">
      <alignment horizontal="center" vertical="center"/>
    </xf>
    <xf numFmtId="3" fontId="9" fillId="2" borderId="0" xfId="1" applyNumberFormat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vertical="center"/>
    </xf>
    <xf numFmtId="3" fontId="8" fillId="5" borderId="0" xfId="1" applyNumberFormat="1" applyFont="1" applyFill="1" applyBorder="1" applyAlignment="1">
      <alignment horizontal="center" vertical="center"/>
    </xf>
    <xf numFmtId="0" fontId="8" fillId="7" borderId="0" xfId="1" applyFont="1" applyFill="1" applyBorder="1" applyAlignment="1">
      <alignment vertical="center"/>
    </xf>
    <xf numFmtId="9" fontId="8" fillId="7" borderId="0" xfId="2" applyFont="1" applyFill="1" applyBorder="1" applyAlignment="1">
      <alignment horizontal="center" vertical="center"/>
    </xf>
    <xf numFmtId="0" fontId="1" fillId="2" borderId="0" xfId="1" applyFill="1" applyAlignment="1">
      <alignment vertical="center"/>
    </xf>
    <xf numFmtId="9" fontId="8" fillId="2" borderId="0" xfId="2" applyFont="1" applyFill="1" applyBorder="1" applyAlignment="1">
      <alignment horizontal="center" vertical="center"/>
    </xf>
    <xf numFmtId="0" fontId="10" fillId="3" borderId="0" xfId="1" applyFont="1" applyFill="1" applyAlignment="1">
      <alignment vertical="center"/>
    </xf>
    <xf numFmtId="0" fontId="10" fillId="3" borderId="0" xfId="1" applyFont="1" applyFill="1" applyAlignment="1">
      <alignment horizontal="left" vertical="center"/>
    </xf>
    <xf numFmtId="3" fontId="8" fillId="2" borderId="0" xfId="1" applyNumberFormat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vertical="center"/>
    </xf>
    <xf numFmtId="3" fontId="8" fillId="3" borderId="0" xfId="1" applyNumberFormat="1" applyFont="1" applyFill="1" applyBorder="1" applyAlignment="1">
      <alignment horizontal="center" vertical="center"/>
    </xf>
    <xf numFmtId="9" fontId="8" fillId="3" borderId="0" xfId="2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left" vertical="center"/>
    </xf>
    <xf numFmtId="0" fontId="9" fillId="3" borderId="0" xfId="1" applyFont="1" applyFill="1" applyBorder="1" applyAlignment="1">
      <alignment horizontal="left" vertical="center"/>
    </xf>
    <xf numFmtId="0" fontId="9" fillId="6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5" borderId="0" xfId="1" applyFont="1" applyFill="1" applyBorder="1" applyAlignment="1">
      <alignment horizontal="left" vertical="center" wrapText="1"/>
    </xf>
    <xf numFmtId="0" fontId="9" fillId="3" borderId="0" xfId="1" applyFont="1" applyFill="1" applyBorder="1" applyAlignment="1">
      <alignment horizontal="left" vertical="center" wrapText="1"/>
    </xf>
    <xf numFmtId="0" fontId="9" fillId="6" borderId="0" xfId="1" applyFont="1" applyFill="1" applyBorder="1" applyAlignment="1">
      <alignment horizontal="left" vertical="center" wrapText="1"/>
    </xf>
    <xf numFmtId="0" fontId="1" fillId="3" borderId="0" xfId="1" applyFont="1" applyFill="1" applyAlignment="1">
      <alignment vertical="center"/>
    </xf>
    <xf numFmtId="0" fontId="11" fillId="3" borderId="0" xfId="1" applyFont="1" applyFill="1" applyAlignment="1">
      <alignment horizontal="right" vertical="center"/>
    </xf>
    <xf numFmtId="14" fontId="11" fillId="3" borderId="0" xfId="1" applyNumberFormat="1" applyFont="1" applyFill="1" applyAlignment="1">
      <alignment horizontal="right" vertical="center"/>
    </xf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Personas consultantes, según sexo y mes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512E-2"/>
          <c:y val="0.13965408789585021"/>
          <c:w val="0.87925869462486028"/>
          <c:h val="0.66034602767978856"/>
        </c:manualLayout>
      </c:layout>
      <c:barChart>
        <c:barDir val="col"/>
        <c:grouping val="stacked"/>
        <c:varyColors val="0"/>
        <c:ser>
          <c:idx val="0"/>
          <c:order val="0"/>
          <c:tx>
            <c:v>Femenino</c:v>
          </c:tx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2.7370478983382136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641025641025641E-3"/>
                  <c:y val="7.5818555921507047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008003968073819E-17"/>
                  <c:y val="-2.9547553093259533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641025641025173E-3"/>
                  <c:y val="2.5854108956601965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100'!$A$12:$A$23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100'!$C$12:$C$23</c:f>
              <c:numCache>
                <c:formatCode>#,##0</c:formatCode>
                <c:ptCount val="12"/>
                <c:pt idx="0">
                  <c:v>3219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4.3010752688172046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504001984036909E-17"/>
                  <c:y val="-1.9550342130987292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193055161733592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7008003968073819E-17"/>
                  <c:y val="-6.2344464559658572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3010752688172046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9100684261974585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5.0830889540566963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4016007936147797E-17"/>
                  <c:y val="-5.4740957966764384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4016007936147797E-17"/>
                  <c:y val="-3.1280547409579661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100'!$A$12:$A$23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100'!$D$12:$D$23</c:f>
              <c:numCache>
                <c:formatCode>#,##0</c:formatCode>
                <c:ptCount val="12"/>
                <c:pt idx="0">
                  <c:v>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7707264"/>
        <c:axId val="297707656"/>
      </c:barChart>
      <c:catAx>
        <c:axId val="29770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97707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77076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97707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403023031884329"/>
          <c:y val="0.88399285066164868"/>
          <c:w val="0.41492588019692805"/>
          <c:h val="8.81673578505702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 las personas </a:t>
            </a:r>
            <a:r>
              <a:rPr lang="es-PE"/>
              <a:t>consultantes por sexo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407"/>
          <c:y val="0.33615911943613014"/>
          <c:w val="0.39037433155080353"/>
          <c:h val="0.3870067173340334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79646">
                  <a:lumMod val="75000"/>
                </a:srgbClr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18E-2"/>
                  <c:y val="3.7726652596228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1794708093920693E-3"/>
                  <c:y val="-7.444956767791413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'LINEA 100'!$C$11:$D$11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100'!$C$24:$D$24</c:f>
              <c:numCache>
                <c:formatCode>#,##0</c:formatCode>
                <c:ptCount val="2"/>
                <c:pt idx="0">
                  <c:v>3219</c:v>
                </c:pt>
                <c:pt idx="1">
                  <c:v>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las personas consultantes</a:t>
            </a:r>
          </a:p>
        </c:rich>
      </c:tx>
      <c:layout>
        <c:manualLayout>
          <c:xMode val="edge"/>
          <c:yMode val="edge"/>
          <c:x val="0.22537215681060505"/>
          <c:y val="4.3311926030938107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'LINEA 100'!$C$30:$K$30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100'!$C$43:$K$43</c:f>
              <c:numCache>
                <c:formatCode>#,##0</c:formatCode>
                <c:ptCount val="9"/>
                <c:pt idx="0">
                  <c:v>2</c:v>
                </c:pt>
                <c:pt idx="1">
                  <c:v>1</c:v>
                </c:pt>
                <c:pt idx="2">
                  <c:v>79</c:v>
                </c:pt>
                <c:pt idx="3">
                  <c:v>696</c:v>
                </c:pt>
                <c:pt idx="4">
                  <c:v>1262</c:v>
                </c:pt>
                <c:pt idx="5">
                  <c:v>923</c:v>
                </c:pt>
                <c:pt idx="6">
                  <c:v>541</c:v>
                </c:pt>
                <c:pt idx="7">
                  <c:v>112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7708832"/>
        <c:axId val="297709224"/>
      </c:barChart>
      <c:catAx>
        <c:axId val="297708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7709224"/>
        <c:crosses val="autoZero"/>
        <c:auto val="1"/>
        <c:lblAlgn val="ctr"/>
        <c:lblOffset val="100"/>
        <c:noMultiLvlLbl val="0"/>
      </c:catAx>
      <c:valAx>
        <c:axId val="29770922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770883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Personas afectadas, según sexo y mes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553E-2"/>
          <c:y val="0.13965408789585021"/>
          <c:w val="0.87925869462486073"/>
          <c:h val="0.66034602767978912"/>
        </c:manualLayout>
      </c:layout>
      <c:barChart>
        <c:barDir val="col"/>
        <c:grouping val="stacked"/>
        <c:varyColors val="0"/>
        <c:ser>
          <c:idx val="0"/>
          <c:order val="0"/>
          <c:tx>
            <c:v>Femenino</c:v>
          </c:tx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2.3460410557184751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4922118380061391E-3"/>
                  <c:y val="-2.9795158286778468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100'!$A$52:$A$63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100'!$C$52:$C$63</c:f>
              <c:numCache>
                <c:formatCode>#,##0</c:formatCode>
                <c:ptCount val="12"/>
                <c:pt idx="0">
                  <c:v>2882</c:v>
                </c:pt>
              </c:numCache>
            </c:numRef>
          </c:val>
        </c:ser>
        <c:ser>
          <c:idx val="1"/>
          <c:order val="1"/>
          <c:tx>
            <c:strRef>
              <c:f>'LINEA 100'!$D$51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7.4291300097751714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100'!$A$52:$A$63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100'!$D$52:$D$63</c:f>
              <c:numCache>
                <c:formatCode>#,##0</c:formatCode>
                <c:ptCount val="12"/>
                <c:pt idx="0">
                  <c:v>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9018504"/>
        <c:axId val="299018896"/>
      </c:barChart>
      <c:catAx>
        <c:axId val="299018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9901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0188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990185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5979688961293629"/>
          <c:y val="0.89286036511061107"/>
          <c:w val="0.67634269315473494"/>
          <c:h val="0.9799142294713160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 de personas afectadas según sexo</a:t>
            </a:r>
          </a:p>
        </c:rich>
      </c:tx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429"/>
          <c:y val="0.33615911943613014"/>
          <c:w val="0.39037433155080387"/>
          <c:h val="0.3870067173340336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79646">
                  <a:lumMod val="75000"/>
                </a:srgbClr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5.6985037530969389E-2"/>
                  <c:y val="3.772665259622898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472807097122907E-2"/>
                  <c:y val="-6.644144342292407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'LINEA 100'!$C$51:$E$51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100'!$C$64:$E$64</c:f>
              <c:numCache>
                <c:formatCode>#,##0</c:formatCode>
                <c:ptCount val="3"/>
                <c:pt idx="0">
                  <c:v>2882</c:v>
                </c:pt>
                <c:pt idx="1">
                  <c:v>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las víctimas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100'!$C$70:$K$70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100'!$C$83:$K$83</c:f>
              <c:numCache>
                <c:formatCode>#,##0</c:formatCode>
                <c:ptCount val="9"/>
                <c:pt idx="0">
                  <c:v>519</c:v>
                </c:pt>
                <c:pt idx="1">
                  <c:v>514</c:v>
                </c:pt>
                <c:pt idx="2">
                  <c:v>421</c:v>
                </c:pt>
                <c:pt idx="3">
                  <c:v>550</c:v>
                </c:pt>
                <c:pt idx="4">
                  <c:v>767</c:v>
                </c:pt>
                <c:pt idx="5">
                  <c:v>445</c:v>
                </c:pt>
                <c:pt idx="6">
                  <c:v>249</c:v>
                </c:pt>
                <c:pt idx="7">
                  <c:v>151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9020072"/>
        <c:axId val="299020464"/>
      </c:barChart>
      <c:catAx>
        <c:axId val="299020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9020464"/>
        <c:crosses val="autoZero"/>
        <c:auto val="1"/>
        <c:lblAlgn val="ctr"/>
        <c:lblOffset val="100"/>
        <c:noMultiLvlLbl val="0"/>
      </c:catAx>
      <c:valAx>
        <c:axId val="29902046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9020072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Presunta persona agresora, según sexo y mes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609E-2"/>
          <c:y val="0.13965408789585021"/>
          <c:w val="0.87925869462486095"/>
          <c:h val="0.66034602767978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100'!$C$91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2.3460410557184751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100'!$A$92:$A$103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100'!$C$92:$C$103</c:f>
              <c:numCache>
                <c:formatCode>#,##0</c:formatCode>
                <c:ptCount val="12"/>
                <c:pt idx="0">
                  <c:v>682</c:v>
                </c:pt>
              </c:numCache>
            </c:numRef>
          </c:val>
        </c:ser>
        <c:ser>
          <c:idx val="1"/>
          <c:order val="1"/>
          <c:tx>
            <c:strRef>
              <c:f>'LINEA 100'!$D$91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2.7370478983382209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641025641025641E-3"/>
                  <c:y val="4.6920821114369501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291300097751714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100'!$A$92:$A$103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100'!$D$92:$D$103</c:f>
              <c:numCache>
                <c:formatCode>#,##0</c:formatCode>
                <c:ptCount val="12"/>
                <c:pt idx="0">
                  <c:v>2934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9021248"/>
        <c:axId val="299021640"/>
      </c:barChart>
      <c:catAx>
        <c:axId val="29902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99021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0216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990212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5970177359486868"/>
          <c:y val="0.89227197010209791"/>
          <c:w val="0.67462765379179668"/>
          <c:h val="0.983606864715681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Presunta persona agresora según sexo</a:t>
            </a:r>
          </a:p>
        </c:rich>
      </c:tx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456"/>
          <c:y val="0.33615911943613014"/>
          <c:w val="0.39037433155080409"/>
          <c:h val="0.387006717334033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79646">
                  <a:lumMod val="75000"/>
                </a:srgbClr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4.670809392069239E-2"/>
                  <c:y val="-5.03615426450072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667488958471457E-2"/>
                  <c:y val="-6.644144342292408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089309782223169E-2"/>
                  <c:y val="-4.958722502029592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'LINEA 100'!$C$91:$E$91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100'!$C$104:$E$104</c:f>
              <c:numCache>
                <c:formatCode>#,##0</c:formatCode>
                <c:ptCount val="3"/>
                <c:pt idx="0">
                  <c:v>682</c:v>
                </c:pt>
                <c:pt idx="1">
                  <c:v>2934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las presuntas</a:t>
            </a:r>
            <a:r>
              <a:rPr lang="es-PE" baseline="0"/>
              <a:t> personas a</a:t>
            </a:r>
            <a:r>
              <a:rPr lang="es-PE"/>
              <a:t>gresoras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1288357665072812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8241052296176768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1717810220097004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100'!$C$110:$K$110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100'!$C$123:$K$123</c:f>
              <c:numCache>
                <c:formatCode>#,##0</c:formatCode>
                <c:ptCount val="9"/>
                <c:pt idx="0">
                  <c:v>4</c:v>
                </c:pt>
                <c:pt idx="1">
                  <c:v>1</c:v>
                </c:pt>
                <c:pt idx="2">
                  <c:v>39</c:v>
                </c:pt>
                <c:pt idx="3">
                  <c:v>541</c:v>
                </c:pt>
                <c:pt idx="4">
                  <c:v>1249</c:v>
                </c:pt>
                <c:pt idx="5">
                  <c:v>1068</c:v>
                </c:pt>
                <c:pt idx="6">
                  <c:v>559</c:v>
                </c:pt>
                <c:pt idx="7">
                  <c:v>155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9553192"/>
        <c:axId val="299553584"/>
      </c:barChart>
      <c:catAx>
        <c:axId val="299553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9553584"/>
        <c:crosses val="autoZero"/>
        <c:auto val="1"/>
        <c:lblAlgn val="ctr"/>
        <c:lblOffset val="100"/>
        <c:noMultiLvlLbl val="0"/>
      </c:catAx>
      <c:valAx>
        <c:axId val="29955358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9553192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3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182880</xdr:colOff>
      <xdr:row>9</xdr:row>
      <xdr:rowOff>83820</xdr:rowOff>
    </xdr:from>
    <xdr:to>
      <xdr:col>10</xdr:col>
      <xdr:colOff>579120</xdr:colOff>
      <xdr:row>26</xdr:row>
      <xdr:rowOff>129540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236220</xdr:colOff>
      <xdr:row>8</xdr:row>
      <xdr:rowOff>373380</xdr:rowOff>
    </xdr:from>
    <xdr:to>
      <xdr:col>15</xdr:col>
      <xdr:colOff>723900</xdr:colOff>
      <xdr:row>26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693420</xdr:colOff>
      <xdr:row>27</xdr:row>
      <xdr:rowOff>327660</xdr:rowOff>
    </xdr:from>
    <xdr:to>
      <xdr:col>16</xdr:col>
      <xdr:colOff>0</xdr:colOff>
      <xdr:row>46</xdr:row>
      <xdr:rowOff>30480</xdr:rowOff>
    </xdr:to>
    <xdr:graphicFrame macro="">
      <xdr:nvGraphicFramePr>
        <xdr:cNvPr id="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655320</xdr:colOff>
      <xdr:row>49</xdr:row>
      <xdr:rowOff>114300</xdr:rowOff>
    </xdr:from>
    <xdr:to>
      <xdr:col>11</xdr:col>
      <xdr:colOff>411480</xdr:colOff>
      <xdr:row>67</xdr:row>
      <xdr:rowOff>99060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480060</xdr:colOff>
      <xdr:row>49</xdr:row>
      <xdr:rowOff>22860</xdr:rowOff>
    </xdr:from>
    <xdr:to>
      <xdr:col>16</xdr:col>
      <xdr:colOff>0</xdr:colOff>
      <xdr:row>66</xdr:row>
      <xdr:rowOff>144780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601980</xdr:colOff>
      <xdr:row>67</xdr:row>
      <xdr:rowOff>312420</xdr:rowOff>
    </xdr:from>
    <xdr:to>
      <xdr:col>16</xdr:col>
      <xdr:colOff>0</xdr:colOff>
      <xdr:row>86</xdr:row>
      <xdr:rowOff>0</xdr:rowOff>
    </xdr:to>
    <xdr:graphicFrame macro="">
      <xdr:nvGraphicFramePr>
        <xdr:cNvPr id="7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68580</xdr:colOff>
      <xdr:row>89</xdr:row>
      <xdr:rowOff>7620</xdr:rowOff>
    </xdr:from>
    <xdr:to>
      <xdr:col>11</xdr:col>
      <xdr:colOff>464820</xdr:colOff>
      <xdr:row>106</xdr:row>
      <xdr:rowOff>22860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342900</xdr:colOff>
      <xdr:row>89</xdr:row>
      <xdr:rowOff>76200</xdr:rowOff>
    </xdr:from>
    <xdr:to>
      <xdr:col>16</xdr:col>
      <xdr:colOff>0</xdr:colOff>
      <xdr:row>106</xdr:row>
      <xdr:rowOff>7620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107</xdr:row>
      <xdr:rowOff>335280</xdr:rowOff>
    </xdr:from>
    <xdr:to>
      <xdr:col>15</xdr:col>
      <xdr:colOff>624840</xdr:colOff>
      <xdr:row>126</xdr:row>
      <xdr:rowOff>7620</xdr:rowOff>
    </xdr:to>
    <xdr:graphicFrame macro="">
      <xdr:nvGraphicFramePr>
        <xdr:cNvPr id="10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342900</xdr:colOff>
      <xdr:row>2</xdr:row>
      <xdr:rowOff>144780</xdr:rowOff>
    </xdr:to>
    <xdr:pic>
      <xdr:nvPicPr>
        <xdr:cNvPr id="11" name="Imagen 1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124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0.11563</cdr:x>
      <cdr:y>0.29409</cdr:y>
    </cdr:from>
    <cdr:to>
      <cdr:x>0.11563</cdr:x>
      <cdr:y>0.29409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0.69928</cdr:x>
      <cdr:y>0.53944</cdr:y>
    </cdr:from>
    <cdr:to>
      <cdr:x>0.69928</cdr:x>
      <cdr:y>0.53944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0.05897</cdr:x>
      <cdr:y>0.27442</cdr:y>
    </cdr:from>
    <cdr:to>
      <cdr:x>0.20468</cdr:x>
      <cdr:y>0.47529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389" y="903123"/>
          <a:ext cx="503228" cy="67700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0.8195</cdr:x>
      <cdr:y>0.67013</cdr:y>
    </cdr:from>
    <cdr:to>
      <cdr:x>0.96375</cdr:x>
      <cdr:y>0.88213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05255" y="2244225"/>
          <a:ext cx="493818" cy="71933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0.1132</cdr:x>
      <cdr:y>0.28487</cdr:y>
    </cdr:from>
    <cdr:to>
      <cdr:x>0.1132</cdr:x>
      <cdr:y>0.28487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0.70924</cdr:x>
      <cdr:y>0.53919</cdr:y>
    </cdr:from>
    <cdr:to>
      <cdr:x>0.70924</cdr:x>
      <cdr:y>0.53919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0.11733</cdr:x>
      <cdr:y>0.29408</cdr:y>
    </cdr:from>
    <cdr:to>
      <cdr:x>0.11733</cdr:x>
      <cdr:y>0.29408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0.69928</cdr:x>
      <cdr:y>0.53991</cdr:y>
    </cdr:from>
    <cdr:to>
      <cdr:x>0.69928</cdr:x>
      <cdr:y>0.53991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PNCVFS/CARPETA%20MAGICA/2015/ENERO/BE%20Enero%202015/V.%20Resumenes%20Registros/5.1%20Resumenes%20Estadistic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~1.PNC\AppData\Local\Temp\REGISTRO%20CHAT_100%20y%20REDES%20SOCIALES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egarra\AppData\Roaming\Microsoft\Excel\CAI%20-%20Casos%20y%20Atenciones%202011%20DICIEMBRE%20(version%202)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IGC/Carpeta%20Magica/2014/SETIEMBRE/Resumenes%20Estadisticos%20de%20los%20Registros%20Administrativos%20del%20PNCVF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>
        <row r="11">
          <cell r="C11" t="str">
            <v>Femenino</v>
          </cell>
          <cell r="D11" t="str">
            <v>Masculino</v>
          </cell>
        </row>
        <row r="12">
          <cell r="A12" t="str">
            <v>Ene</v>
          </cell>
          <cell r="C12">
            <v>3219</v>
          </cell>
          <cell r="D12">
            <v>397</v>
          </cell>
        </row>
        <row r="13">
          <cell r="A13" t="str">
            <v>Feb</v>
          </cell>
        </row>
        <row r="14">
          <cell r="A14" t="str">
            <v>Mar</v>
          </cell>
        </row>
        <row r="15">
          <cell r="A15" t="str">
            <v>Abr</v>
          </cell>
        </row>
        <row r="16">
          <cell r="A16" t="str">
            <v>May</v>
          </cell>
        </row>
        <row r="17">
          <cell r="A17" t="str">
            <v>Jun</v>
          </cell>
        </row>
        <row r="18">
          <cell r="A18" t="str">
            <v>Jul</v>
          </cell>
        </row>
        <row r="19">
          <cell r="A19" t="str">
            <v>Ago</v>
          </cell>
        </row>
        <row r="20">
          <cell r="A20" t="str">
            <v>Set</v>
          </cell>
        </row>
        <row r="21">
          <cell r="A21" t="str">
            <v>Oct</v>
          </cell>
        </row>
        <row r="22">
          <cell r="A22" t="str">
            <v>Nov</v>
          </cell>
        </row>
        <row r="23">
          <cell r="A23" t="str">
            <v>Dic</v>
          </cell>
        </row>
        <row r="24">
          <cell r="C24">
            <v>3219</v>
          </cell>
          <cell r="D24">
            <v>397</v>
          </cell>
        </row>
        <row r="30">
          <cell r="C30" t="str">
            <v>0-5 años</v>
          </cell>
          <cell r="D30" t="str">
            <v>6-11 años</v>
          </cell>
          <cell r="E30" t="str">
            <v>12-17 años</v>
          </cell>
          <cell r="F30" t="str">
            <v>18-25 años</v>
          </cell>
          <cell r="G30" t="str">
            <v>26-35 años</v>
          </cell>
          <cell r="H30" t="str">
            <v>36-45 años</v>
          </cell>
          <cell r="I30" t="str">
            <v>46-59 años</v>
          </cell>
          <cell r="J30" t="str">
            <v>60 + años</v>
          </cell>
          <cell r="K30" t="str">
            <v>Sin datos</v>
          </cell>
        </row>
        <row r="43">
          <cell r="C43">
            <v>2</v>
          </cell>
          <cell r="D43">
            <v>1</v>
          </cell>
          <cell r="E43">
            <v>79</v>
          </cell>
          <cell r="F43">
            <v>696</v>
          </cell>
          <cell r="G43">
            <v>1262</v>
          </cell>
          <cell r="H43">
            <v>923</v>
          </cell>
          <cell r="I43">
            <v>541</v>
          </cell>
          <cell r="J43">
            <v>112</v>
          </cell>
          <cell r="K43">
            <v>0</v>
          </cell>
        </row>
        <row r="51">
          <cell r="C51" t="str">
            <v>Femenino</v>
          </cell>
          <cell r="D51" t="str">
            <v>Masculino</v>
          </cell>
        </row>
        <row r="52">
          <cell r="A52" t="str">
            <v>Ene</v>
          </cell>
          <cell r="C52">
            <v>2882</v>
          </cell>
          <cell r="D52">
            <v>734</v>
          </cell>
        </row>
        <row r="53">
          <cell r="A53" t="str">
            <v>Feb</v>
          </cell>
        </row>
        <row r="54">
          <cell r="A54" t="str">
            <v>Mar</v>
          </cell>
        </row>
        <row r="55">
          <cell r="A55" t="str">
            <v>Abr</v>
          </cell>
        </row>
        <row r="56">
          <cell r="A56" t="str">
            <v>May</v>
          </cell>
        </row>
        <row r="57">
          <cell r="A57" t="str">
            <v>Jun</v>
          </cell>
        </row>
        <row r="58">
          <cell r="A58" t="str">
            <v>Jul</v>
          </cell>
        </row>
        <row r="59">
          <cell r="A59" t="str">
            <v>Ago</v>
          </cell>
        </row>
        <row r="60">
          <cell r="A60" t="str">
            <v>Set</v>
          </cell>
        </row>
        <row r="61">
          <cell r="A61" t="str">
            <v>Oct</v>
          </cell>
        </row>
        <row r="62">
          <cell r="A62" t="str">
            <v>Nov</v>
          </cell>
        </row>
        <row r="63">
          <cell r="A63" t="str">
            <v>Dic</v>
          </cell>
        </row>
        <row r="64">
          <cell r="C64">
            <v>2882</v>
          </cell>
          <cell r="D64">
            <v>734</v>
          </cell>
        </row>
        <row r="70">
          <cell r="C70" t="str">
            <v>0-5 años</v>
          </cell>
          <cell r="D70" t="str">
            <v>6-11 años</v>
          </cell>
          <cell r="E70" t="str">
            <v>12-17 años</v>
          </cell>
          <cell r="F70" t="str">
            <v>18-25 años</v>
          </cell>
          <cell r="G70" t="str">
            <v>26-35 años</v>
          </cell>
          <cell r="H70" t="str">
            <v>36-45 años</v>
          </cell>
          <cell r="I70" t="str">
            <v>46-59 años</v>
          </cell>
          <cell r="J70" t="str">
            <v>60 + años</v>
          </cell>
          <cell r="K70" t="str">
            <v>Sin datos</v>
          </cell>
        </row>
        <row r="83">
          <cell r="C83">
            <v>519</v>
          </cell>
          <cell r="D83">
            <v>514</v>
          </cell>
          <cell r="E83">
            <v>421</v>
          </cell>
          <cell r="F83">
            <v>550</v>
          </cell>
          <cell r="G83">
            <v>767</v>
          </cell>
          <cell r="H83">
            <v>445</v>
          </cell>
          <cell r="I83">
            <v>249</v>
          </cell>
          <cell r="J83">
            <v>151</v>
          </cell>
          <cell r="K83">
            <v>0</v>
          </cell>
        </row>
        <row r="91">
          <cell r="C91" t="str">
            <v>Femenino</v>
          </cell>
          <cell r="D91" t="str">
            <v>Masculino</v>
          </cell>
        </row>
        <row r="92">
          <cell r="A92" t="str">
            <v>Ene</v>
          </cell>
          <cell r="C92">
            <v>682</v>
          </cell>
          <cell r="D92">
            <v>2934</v>
          </cell>
        </row>
        <row r="93">
          <cell r="A93" t="str">
            <v>Feb</v>
          </cell>
        </row>
        <row r="94">
          <cell r="A94" t="str">
            <v>Mar</v>
          </cell>
        </row>
        <row r="95">
          <cell r="A95" t="str">
            <v>Abr</v>
          </cell>
        </row>
        <row r="96">
          <cell r="A96" t="str">
            <v>May</v>
          </cell>
        </row>
        <row r="97">
          <cell r="A97" t="str">
            <v>Jun</v>
          </cell>
        </row>
        <row r="98">
          <cell r="A98" t="str">
            <v>Jul</v>
          </cell>
        </row>
        <row r="99">
          <cell r="A99" t="str">
            <v>Ago</v>
          </cell>
        </row>
        <row r="100">
          <cell r="A100" t="str">
            <v>Set</v>
          </cell>
        </row>
        <row r="101">
          <cell r="A101" t="str">
            <v>Oct</v>
          </cell>
        </row>
        <row r="102">
          <cell r="A102" t="str">
            <v>Nov</v>
          </cell>
        </row>
        <row r="103">
          <cell r="A103" t="str">
            <v>Dic</v>
          </cell>
        </row>
        <row r="104">
          <cell r="C104">
            <v>682</v>
          </cell>
          <cell r="D104">
            <v>2934</v>
          </cell>
        </row>
        <row r="110">
          <cell r="C110" t="str">
            <v>0-5 años</v>
          </cell>
          <cell r="D110" t="str">
            <v>6-11 años</v>
          </cell>
          <cell r="E110" t="str">
            <v>12-17 años</v>
          </cell>
          <cell r="F110" t="str">
            <v>18-25 años</v>
          </cell>
          <cell r="G110" t="str">
            <v>26-35 años</v>
          </cell>
          <cell r="H110" t="str">
            <v>36-45 años</v>
          </cell>
          <cell r="I110" t="str">
            <v>46-59 años</v>
          </cell>
          <cell r="J110" t="str">
            <v>60 + años</v>
          </cell>
          <cell r="K110" t="str">
            <v>Sin datos</v>
          </cell>
        </row>
        <row r="123">
          <cell r="C123">
            <v>4</v>
          </cell>
          <cell r="D123">
            <v>1</v>
          </cell>
          <cell r="E123">
            <v>39</v>
          </cell>
          <cell r="F123">
            <v>541</v>
          </cell>
          <cell r="G123">
            <v>1249</v>
          </cell>
          <cell r="H123">
            <v>1068</v>
          </cell>
          <cell r="I123">
            <v>559</v>
          </cell>
          <cell r="J123">
            <v>155</v>
          </cell>
          <cell r="K123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4"/>
      <sheetName val="estadisticas 2014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 VFS"/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195"/>
  <sheetViews>
    <sheetView tabSelected="1" view="pageBreakPreview" zoomScale="70" zoomScaleNormal="80" zoomScaleSheetLayoutView="70" workbookViewId="0">
      <selection activeCell="R7" sqref="R7"/>
    </sheetView>
  </sheetViews>
  <sheetFormatPr baseColWidth="10" defaultRowHeight="15" customHeight="1" x14ac:dyDescent="0.3"/>
  <cols>
    <col min="1" max="1" width="16" style="5" customWidth="1"/>
    <col min="2" max="2" width="12.5546875" style="5" customWidth="1"/>
    <col min="3" max="16384" width="11.5546875" style="5"/>
  </cols>
  <sheetData>
    <row r="1" spans="1:16" s="1" customFormat="1" ht="15" customHeight="1" x14ac:dyDescent="0.3"/>
    <row r="4" spans="1:16" s="3" customFormat="1" ht="30" customHeight="1" x14ac:dyDescent="0.3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30" customHeight="1" x14ac:dyDescent="0.3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5" customHeight="1" x14ac:dyDescent="0.3">
      <c r="N6" s="6"/>
    </row>
    <row r="7" spans="1:16" ht="30" customHeight="1" x14ac:dyDescent="0.3">
      <c r="A7" s="7" t="s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</row>
    <row r="9" spans="1:16" ht="30" customHeight="1" x14ac:dyDescent="0.3">
      <c r="A9" s="10" t="s">
        <v>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1" spans="1:16" ht="15" customHeight="1" x14ac:dyDescent="0.3">
      <c r="A11" s="11" t="s">
        <v>4</v>
      </c>
      <c r="B11" s="12" t="s">
        <v>5</v>
      </c>
      <c r="C11" s="12" t="s">
        <v>6</v>
      </c>
      <c r="D11" s="12" t="s">
        <v>7</v>
      </c>
    </row>
    <row r="12" spans="1:16" ht="15" customHeight="1" x14ac:dyDescent="0.3">
      <c r="A12" s="13" t="s">
        <v>8</v>
      </c>
      <c r="B12" s="14">
        <f t="shared" ref="B12:B23" si="0">+C12+D12</f>
        <v>3616</v>
      </c>
      <c r="C12" s="14">
        <v>3219</v>
      </c>
      <c r="D12" s="14">
        <v>397</v>
      </c>
    </row>
    <row r="13" spans="1:16" ht="15" customHeight="1" x14ac:dyDescent="0.3">
      <c r="A13" s="15" t="s">
        <v>9</v>
      </c>
      <c r="B13" s="16">
        <f t="shared" si="0"/>
        <v>0</v>
      </c>
      <c r="C13" s="16"/>
      <c r="D13" s="16"/>
    </row>
    <row r="14" spans="1:16" ht="15" customHeight="1" x14ac:dyDescent="0.3">
      <c r="A14" s="13" t="s">
        <v>10</v>
      </c>
      <c r="B14" s="14">
        <f t="shared" si="0"/>
        <v>0</v>
      </c>
      <c r="C14" s="14"/>
      <c r="D14" s="14"/>
    </row>
    <row r="15" spans="1:16" ht="15" customHeight="1" x14ac:dyDescent="0.3">
      <c r="A15" s="15" t="s">
        <v>11</v>
      </c>
      <c r="B15" s="16">
        <f t="shared" si="0"/>
        <v>0</v>
      </c>
      <c r="C15" s="16"/>
      <c r="D15" s="16"/>
    </row>
    <row r="16" spans="1:16" ht="15" customHeight="1" x14ac:dyDescent="0.3">
      <c r="A16" s="13" t="s">
        <v>12</v>
      </c>
      <c r="B16" s="14">
        <f t="shared" si="0"/>
        <v>0</v>
      </c>
      <c r="C16" s="14"/>
      <c r="D16" s="14"/>
    </row>
    <row r="17" spans="1:16" ht="15" customHeight="1" x14ac:dyDescent="0.3">
      <c r="A17" s="15" t="s">
        <v>13</v>
      </c>
      <c r="B17" s="16">
        <f t="shared" si="0"/>
        <v>0</v>
      </c>
      <c r="C17" s="16"/>
      <c r="D17" s="16"/>
    </row>
    <row r="18" spans="1:16" ht="15" customHeight="1" x14ac:dyDescent="0.3">
      <c r="A18" s="13" t="s">
        <v>14</v>
      </c>
      <c r="B18" s="14">
        <f t="shared" si="0"/>
        <v>0</v>
      </c>
      <c r="C18" s="14"/>
      <c r="D18" s="14"/>
    </row>
    <row r="19" spans="1:16" ht="15" customHeight="1" x14ac:dyDescent="0.3">
      <c r="A19" s="15" t="s">
        <v>15</v>
      </c>
      <c r="B19" s="16">
        <f t="shared" si="0"/>
        <v>0</v>
      </c>
      <c r="C19" s="16"/>
      <c r="D19" s="16"/>
    </row>
    <row r="20" spans="1:16" ht="15" customHeight="1" x14ac:dyDescent="0.3">
      <c r="A20" s="13" t="s">
        <v>16</v>
      </c>
      <c r="B20" s="14">
        <f t="shared" si="0"/>
        <v>0</v>
      </c>
      <c r="C20" s="14"/>
      <c r="D20" s="14"/>
    </row>
    <row r="21" spans="1:16" ht="15" customHeight="1" x14ac:dyDescent="0.3">
      <c r="A21" s="15" t="s">
        <v>17</v>
      </c>
      <c r="B21" s="16">
        <f t="shared" si="0"/>
        <v>0</v>
      </c>
      <c r="C21" s="16"/>
      <c r="D21" s="16"/>
    </row>
    <row r="22" spans="1:16" ht="15" customHeight="1" x14ac:dyDescent="0.3">
      <c r="A22" s="13" t="s">
        <v>18</v>
      </c>
      <c r="B22" s="14">
        <f t="shared" si="0"/>
        <v>0</v>
      </c>
      <c r="C22" s="17"/>
      <c r="D22" s="17"/>
    </row>
    <row r="23" spans="1:16" ht="15" customHeight="1" x14ac:dyDescent="0.3">
      <c r="A23" s="15" t="s">
        <v>19</v>
      </c>
      <c r="B23" s="16">
        <f t="shared" si="0"/>
        <v>0</v>
      </c>
      <c r="C23" s="16"/>
      <c r="D23" s="16"/>
    </row>
    <row r="24" spans="1:16" ht="15" customHeight="1" x14ac:dyDescent="0.3">
      <c r="A24" s="18" t="s">
        <v>5</v>
      </c>
      <c r="B24" s="19">
        <f>SUM(B12:B23)</f>
        <v>3616</v>
      </c>
      <c r="C24" s="19">
        <f>SUM(C12:C23)</f>
        <v>3219</v>
      </c>
      <c r="D24" s="19">
        <f>SUM(D12:D23)</f>
        <v>397</v>
      </c>
    </row>
    <row r="25" spans="1:16" ht="15" customHeight="1" x14ac:dyDescent="0.3">
      <c r="A25" s="20" t="s">
        <v>20</v>
      </c>
      <c r="B25" s="21">
        <f>+B24/$B$24</f>
        <v>1</v>
      </c>
      <c r="C25" s="21">
        <f>+C24/$B$24</f>
        <v>0.89021017699115046</v>
      </c>
      <c r="D25" s="21">
        <f>+D24/$B$24</f>
        <v>0.10978982300884955</v>
      </c>
    </row>
    <row r="26" spans="1:16" ht="15" customHeight="1" x14ac:dyDescent="0.3">
      <c r="A26" s="22"/>
      <c r="B26" s="23"/>
      <c r="C26" s="23"/>
      <c r="D26" s="23"/>
    </row>
    <row r="27" spans="1:16" ht="15" customHeight="1" x14ac:dyDescent="0.3">
      <c r="A27" s="24"/>
      <c r="B27" s="25"/>
    </row>
    <row r="28" spans="1:16" ht="30" customHeight="1" x14ac:dyDescent="0.3">
      <c r="A28" s="10" t="s">
        <v>21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30" spans="1:16" ht="15" customHeight="1" x14ac:dyDescent="0.3">
      <c r="A30" s="18" t="s">
        <v>4</v>
      </c>
      <c r="B30" s="12" t="s">
        <v>5</v>
      </c>
      <c r="C30" s="12" t="s">
        <v>22</v>
      </c>
      <c r="D30" s="12" t="s">
        <v>23</v>
      </c>
      <c r="E30" s="12" t="s">
        <v>24</v>
      </c>
      <c r="F30" s="12" t="s">
        <v>25</v>
      </c>
      <c r="G30" s="12" t="s">
        <v>26</v>
      </c>
      <c r="H30" s="12" t="s">
        <v>27</v>
      </c>
      <c r="I30" s="12" t="s">
        <v>28</v>
      </c>
      <c r="J30" s="12" t="s">
        <v>29</v>
      </c>
      <c r="K30" s="12" t="s">
        <v>30</v>
      </c>
    </row>
    <row r="31" spans="1:16" ht="15" customHeight="1" x14ac:dyDescent="0.3">
      <c r="A31" s="13" t="s">
        <v>8</v>
      </c>
      <c r="B31" s="14">
        <f t="shared" ref="B31:B42" si="1">+SUM(C31:K31)</f>
        <v>3616</v>
      </c>
      <c r="C31" s="14">
        <v>2</v>
      </c>
      <c r="D31" s="14">
        <v>1</v>
      </c>
      <c r="E31" s="14">
        <v>79</v>
      </c>
      <c r="F31" s="14">
        <v>696</v>
      </c>
      <c r="G31" s="14">
        <v>1262</v>
      </c>
      <c r="H31" s="14">
        <v>923</v>
      </c>
      <c r="I31" s="14">
        <v>541</v>
      </c>
      <c r="J31" s="14">
        <v>112</v>
      </c>
      <c r="K31" s="14">
        <v>0</v>
      </c>
    </row>
    <row r="32" spans="1:16" ht="15" customHeight="1" x14ac:dyDescent="0.3">
      <c r="A32" s="15" t="s">
        <v>9</v>
      </c>
      <c r="B32" s="16">
        <f t="shared" si="1"/>
        <v>0</v>
      </c>
      <c r="C32" s="16"/>
      <c r="D32" s="16"/>
      <c r="E32" s="16"/>
      <c r="F32" s="16"/>
      <c r="G32" s="16"/>
      <c r="H32" s="16"/>
      <c r="I32" s="16"/>
      <c r="J32" s="16"/>
      <c r="K32" s="16"/>
    </row>
    <row r="33" spans="1:16" ht="15" customHeight="1" x14ac:dyDescent="0.3">
      <c r="A33" s="13" t="s">
        <v>10</v>
      </c>
      <c r="B33" s="14">
        <f t="shared" si="1"/>
        <v>0</v>
      </c>
      <c r="C33" s="14"/>
      <c r="D33" s="14"/>
      <c r="E33" s="14"/>
      <c r="F33" s="14"/>
      <c r="G33" s="14"/>
      <c r="H33" s="14"/>
      <c r="I33" s="14"/>
      <c r="J33" s="14"/>
      <c r="K33" s="14"/>
    </row>
    <row r="34" spans="1:16" ht="15" customHeight="1" x14ac:dyDescent="0.3">
      <c r="A34" s="15" t="s">
        <v>11</v>
      </c>
      <c r="B34" s="16">
        <f t="shared" si="1"/>
        <v>0</v>
      </c>
      <c r="C34" s="16"/>
      <c r="D34" s="16"/>
      <c r="E34" s="16"/>
      <c r="F34" s="16"/>
      <c r="G34" s="16"/>
      <c r="H34" s="16"/>
      <c r="I34" s="16"/>
      <c r="J34" s="16"/>
      <c r="K34" s="16"/>
    </row>
    <row r="35" spans="1:16" ht="15" customHeight="1" x14ac:dyDescent="0.3">
      <c r="A35" s="13" t="s">
        <v>12</v>
      </c>
      <c r="B35" s="14">
        <f t="shared" si="1"/>
        <v>0</v>
      </c>
      <c r="C35" s="14"/>
      <c r="D35" s="14"/>
      <c r="E35" s="14"/>
      <c r="F35" s="14"/>
      <c r="G35" s="14"/>
      <c r="H35" s="14"/>
      <c r="I35" s="14"/>
      <c r="J35" s="14"/>
      <c r="K35" s="14"/>
    </row>
    <row r="36" spans="1:16" ht="15" customHeight="1" x14ac:dyDescent="0.3">
      <c r="A36" s="15" t="s">
        <v>13</v>
      </c>
      <c r="B36" s="16">
        <f t="shared" si="1"/>
        <v>0</v>
      </c>
      <c r="C36" s="16"/>
      <c r="D36" s="16"/>
      <c r="E36" s="16"/>
      <c r="F36" s="16"/>
      <c r="G36" s="16"/>
      <c r="H36" s="16"/>
      <c r="I36" s="16"/>
      <c r="J36" s="16"/>
      <c r="K36" s="16"/>
    </row>
    <row r="37" spans="1:16" ht="15" customHeight="1" x14ac:dyDescent="0.3">
      <c r="A37" s="13" t="s">
        <v>14</v>
      </c>
      <c r="B37" s="14">
        <f t="shared" si="1"/>
        <v>0</v>
      </c>
      <c r="C37" s="14"/>
      <c r="D37" s="14"/>
      <c r="E37" s="14"/>
      <c r="F37" s="14"/>
      <c r="G37" s="14"/>
      <c r="H37" s="14"/>
      <c r="I37" s="14"/>
      <c r="J37" s="14"/>
      <c r="K37" s="14"/>
    </row>
    <row r="38" spans="1:16" ht="15" customHeight="1" x14ac:dyDescent="0.3">
      <c r="A38" s="15" t="s">
        <v>15</v>
      </c>
      <c r="B38" s="16">
        <f t="shared" si="1"/>
        <v>0</v>
      </c>
      <c r="C38" s="16"/>
      <c r="D38" s="16"/>
      <c r="E38" s="16"/>
      <c r="F38" s="16"/>
      <c r="G38" s="16"/>
      <c r="H38" s="16"/>
      <c r="I38" s="16"/>
      <c r="J38" s="16"/>
      <c r="K38" s="16"/>
    </row>
    <row r="39" spans="1:16" ht="15" customHeight="1" x14ac:dyDescent="0.3">
      <c r="A39" s="13" t="s">
        <v>16</v>
      </c>
      <c r="B39" s="14">
        <f t="shared" si="1"/>
        <v>0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1:16" ht="15" customHeight="1" x14ac:dyDescent="0.3">
      <c r="A40" s="15" t="s">
        <v>17</v>
      </c>
      <c r="B40" s="16">
        <f t="shared" si="1"/>
        <v>0</v>
      </c>
      <c r="C40" s="16"/>
      <c r="D40" s="16"/>
      <c r="E40" s="16"/>
      <c r="F40" s="16"/>
      <c r="G40" s="16"/>
      <c r="H40" s="16"/>
      <c r="I40" s="16"/>
      <c r="J40" s="16"/>
      <c r="K40" s="16"/>
    </row>
    <row r="41" spans="1:16" ht="15" customHeight="1" x14ac:dyDescent="0.3">
      <c r="A41" s="13" t="s">
        <v>18</v>
      </c>
      <c r="B41" s="14">
        <f t="shared" si="1"/>
        <v>0</v>
      </c>
      <c r="C41" s="17"/>
      <c r="D41" s="17"/>
      <c r="E41" s="17"/>
      <c r="F41" s="17"/>
      <c r="G41" s="17"/>
      <c r="H41" s="17"/>
      <c r="I41" s="17"/>
      <c r="J41" s="17"/>
      <c r="K41" s="17"/>
    </row>
    <row r="42" spans="1:16" ht="15" customHeight="1" x14ac:dyDescent="0.3">
      <c r="A42" s="15" t="s">
        <v>19</v>
      </c>
      <c r="B42" s="16">
        <f t="shared" si="1"/>
        <v>0</v>
      </c>
      <c r="C42" s="16"/>
      <c r="D42" s="16"/>
      <c r="E42" s="16"/>
      <c r="F42" s="16"/>
      <c r="G42" s="16"/>
      <c r="H42" s="16"/>
      <c r="I42" s="16"/>
      <c r="J42" s="16"/>
      <c r="K42" s="16"/>
    </row>
    <row r="43" spans="1:16" ht="15" customHeight="1" x14ac:dyDescent="0.3">
      <c r="A43" s="18" t="s">
        <v>5</v>
      </c>
      <c r="B43" s="19">
        <f>SUM(C43:K43)</f>
        <v>3616</v>
      </c>
      <c r="C43" s="19">
        <f t="shared" ref="C43:J43" si="2">SUM(C31:C42)</f>
        <v>2</v>
      </c>
      <c r="D43" s="19">
        <f t="shared" si="2"/>
        <v>1</v>
      </c>
      <c r="E43" s="19">
        <f t="shared" si="2"/>
        <v>79</v>
      </c>
      <c r="F43" s="19">
        <f t="shared" si="2"/>
        <v>696</v>
      </c>
      <c r="G43" s="19">
        <f t="shared" si="2"/>
        <v>1262</v>
      </c>
      <c r="H43" s="19">
        <f t="shared" si="2"/>
        <v>923</v>
      </c>
      <c r="I43" s="19">
        <f t="shared" si="2"/>
        <v>541</v>
      </c>
      <c r="J43" s="19">
        <f t="shared" si="2"/>
        <v>112</v>
      </c>
      <c r="K43" s="19">
        <f>SUM(K31:K42)</f>
        <v>0</v>
      </c>
    </row>
    <row r="44" spans="1:16" s="24" customFormat="1" ht="15" customHeight="1" x14ac:dyDescent="0.3">
      <c r="A44" s="20" t="s">
        <v>20</v>
      </c>
      <c r="B44" s="21">
        <f>+SUM(C44:K44)</f>
        <v>0.99999999999999989</v>
      </c>
      <c r="C44" s="21">
        <f>+C43/$B$43</f>
        <v>5.5309734513274336E-4</v>
      </c>
      <c r="D44" s="21">
        <f>+D43/$B$43</f>
        <v>2.7654867256637168E-4</v>
      </c>
      <c r="E44" s="21">
        <f t="shared" ref="E44:J44" si="3">+E43/$B$43</f>
        <v>2.1847345132743362E-2</v>
      </c>
      <c r="F44" s="21">
        <f t="shared" si="3"/>
        <v>0.19247787610619468</v>
      </c>
      <c r="G44" s="21">
        <f t="shared" si="3"/>
        <v>0.34900442477876104</v>
      </c>
      <c r="H44" s="21">
        <f t="shared" si="3"/>
        <v>0.25525442477876104</v>
      </c>
      <c r="I44" s="21">
        <f t="shared" si="3"/>
        <v>0.14961283185840707</v>
      </c>
      <c r="J44" s="21">
        <f t="shared" si="3"/>
        <v>3.0973451327433628E-2</v>
      </c>
      <c r="K44" s="21">
        <f>+K43/$B$43</f>
        <v>0</v>
      </c>
    </row>
    <row r="45" spans="1:16" ht="15" customHeight="1" x14ac:dyDescent="0.3">
      <c r="A45" s="22"/>
    </row>
    <row r="47" spans="1:16" ht="30" customHeight="1" x14ac:dyDescent="0.3">
      <c r="A47" s="7" t="s">
        <v>31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9"/>
    </row>
    <row r="49" spans="1:16" ht="30" customHeight="1" x14ac:dyDescent="0.3">
      <c r="A49" s="10" t="s">
        <v>32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" customHeight="1" x14ac:dyDescent="0.3">
      <c r="A50" s="5" t="s">
        <v>33</v>
      </c>
    </row>
    <row r="51" spans="1:16" ht="15" customHeight="1" x14ac:dyDescent="0.3">
      <c r="A51" s="11" t="s">
        <v>4</v>
      </c>
      <c r="B51" s="12" t="s">
        <v>5</v>
      </c>
      <c r="C51" s="12" t="s">
        <v>6</v>
      </c>
      <c r="D51" s="12" t="s">
        <v>7</v>
      </c>
    </row>
    <row r="52" spans="1:16" ht="15" customHeight="1" x14ac:dyDescent="0.3">
      <c r="A52" s="13" t="s">
        <v>8</v>
      </c>
      <c r="B52" s="14">
        <f t="shared" ref="B52:B63" si="4">+C52+D52</f>
        <v>3616</v>
      </c>
      <c r="C52" s="14">
        <v>2882</v>
      </c>
      <c r="D52" s="14">
        <v>734</v>
      </c>
    </row>
    <row r="53" spans="1:16" ht="15" customHeight="1" x14ac:dyDescent="0.3">
      <c r="A53" s="15" t="s">
        <v>9</v>
      </c>
      <c r="B53" s="16">
        <f t="shared" si="4"/>
        <v>0</v>
      </c>
      <c r="C53" s="16"/>
      <c r="D53" s="16"/>
    </row>
    <row r="54" spans="1:16" ht="15" customHeight="1" x14ac:dyDescent="0.3">
      <c r="A54" s="13" t="s">
        <v>10</v>
      </c>
      <c r="B54" s="14">
        <f t="shared" si="4"/>
        <v>0</v>
      </c>
      <c r="C54" s="14"/>
      <c r="D54" s="14"/>
    </row>
    <row r="55" spans="1:16" ht="15" customHeight="1" x14ac:dyDescent="0.3">
      <c r="A55" s="15" t="s">
        <v>11</v>
      </c>
      <c r="B55" s="16">
        <f t="shared" si="4"/>
        <v>0</v>
      </c>
      <c r="C55" s="16"/>
      <c r="D55" s="16"/>
    </row>
    <row r="56" spans="1:16" ht="15" customHeight="1" x14ac:dyDescent="0.3">
      <c r="A56" s="13" t="s">
        <v>12</v>
      </c>
      <c r="B56" s="14">
        <f t="shared" si="4"/>
        <v>0</v>
      </c>
      <c r="C56" s="14"/>
      <c r="D56" s="14"/>
    </row>
    <row r="57" spans="1:16" ht="15" customHeight="1" x14ac:dyDescent="0.3">
      <c r="A57" s="15" t="s">
        <v>13</v>
      </c>
      <c r="B57" s="16">
        <f t="shared" si="4"/>
        <v>0</v>
      </c>
      <c r="C57" s="16"/>
      <c r="D57" s="16"/>
    </row>
    <row r="58" spans="1:16" ht="15" customHeight="1" x14ac:dyDescent="0.3">
      <c r="A58" s="13" t="s">
        <v>14</v>
      </c>
      <c r="B58" s="14">
        <f t="shared" si="4"/>
        <v>0</v>
      </c>
      <c r="C58" s="14"/>
      <c r="D58" s="14"/>
    </row>
    <row r="59" spans="1:16" ht="15" customHeight="1" x14ac:dyDescent="0.3">
      <c r="A59" s="15" t="s">
        <v>15</v>
      </c>
      <c r="B59" s="16">
        <f t="shared" si="4"/>
        <v>0</v>
      </c>
      <c r="C59" s="16"/>
      <c r="D59" s="16"/>
    </row>
    <row r="60" spans="1:16" ht="15" customHeight="1" x14ac:dyDescent="0.3">
      <c r="A60" s="13" t="s">
        <v>16</v>
      </c>
      <c r="B60" s="14">
        <f t="shared" si="4"/>
        <v>0</v>
      </c>
      <c r="C60" s="14"/>
      <c r="D60" s="14"/>
    </row>
    <row r="61" spans="1:16" ht="15" customHeight="1" x14ac:dyDescent="0.3">
      <c r="A61" s="15" t="s">
        <v>17</v>
      </c>
      <c r="B61" s="16">
        <f t="shared" si="4"/>
        <v>0</v>
      </c>
      <c r="C61" s="16"/>
      <c r="D61" s="16"/>
    </row>
    <row r="62" spans="1:16" ht="15" customHeight="1" x14ac:dyDescent="0.3">
      <c r="A62" s="13" t="s">
        <v>18</v>
      </c>
      <c r="B62" s="14">
        <f t="shared" si="4"/>
        <v>0</v>
      </c>
      <c r="C62" s="17"/>
      <c r="D62" s="17"/>
    </row>
    <row r="63" spans="1:16" ht="15" customHeight="1" x14ac:dyDescent="0.3">
      <c r="A63" s="15" t="s">
        <v>19</v>
      </c>
      <c r="B63" s="16">
        <f t="shared" si="4"/>
        <v>0</v>
      </c>
      <c r="C63" s="16"/>
      <c r="D63" s="16"/>
    </row>
    <row r="64" spans="1:16" ht="15" customHeight="1" x14ac:dyDescent="0.3">
      <c r="A64" s="18" t="s">
        <v>5</v>
      </c>
      <c r="B64" s="19">
        <f>+C64+D64</f>
        <v>3616</v>
      </c>
      <c r="C64" s="19">
        <f>SUM(C52:C63)</f>
        <v>2882</v>
      </c>
      <c r="D64" s="19">
        <f>SUM(D52:D63)</f>
        <v>734</v>
      </c>
    </row>
    <row r="65" spans="1:16" ht="15" customHeight="1" x14ac:dyDescent="0.3">
      <c r="A65" s="20" t="s">
        <v>20</v>
      </c>
      <c r="B65" s="21">
        <f>+C65+D65</f>
        <v>1</v>
      </c>
      <c r="C65" s="21">
        <f>+C64/$B$64</f>
        <v>0.79701327433628322</v>
      </c>
      <c r="D65" s="21">
        <f>+D64/$B$64</f>
        <v>0.20298672566371681</v>
      </c>
    </row>
    <row r="66" spans="1:16" ht="15" customHeight="1" x14ac:dyDescent="0.3">
      <c r="A66" s="22"/>
      <c r="B66" s="23"/>
      <c r="C66" s="23"/>
      <c r="D66" s="23"/>
    </row>
    <row r="67" spans="1:16" ht="15" customHeight="1" x14ac:dyDescent="0.3">
      <c r="A67" s="24"/>
      <c r="B67" s="25"/>
    </row>
    <row r="68" spans="1:16" ht="30" customHeight="1" x14ac:dyDescent="0.3">
      <c r="A68" s="10" t="s">
        <v>34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70" spans="1:16" ht="15" customHeight="1" x14ac:dyDescent="0.3">
      <c r="A70" s="18" t="s">
        <v>4</v>
      </c>
      <c r="B70" s="12" t="s">
        <v>5</v>
      </c>
      <c r="C70" s="12" t="s">
        <v>22</v>
      </c>
      <c r="D70" s="12" t="s">
        <v>23</v>
      </c>
      <c r="E70" s="12" t="s">
        <v>24</v>
      </c>
      <c r="F70" s="12" t="s">
        <v>25</v>
      </c>
      <c r="G70" s="12" t="s">
        <v>26</v>
      </c>
      <c r="H70" s="12" t="s">
        <v>27</v>
      </c>
      <c r="I70" s="12" t="s">
        <v>28</v>
      </c>
      <c r="J70" s="12" t="s">
        <v>29</v>
      </c>
      <c r="K70" s="12" t="s">
        <v>30</v>
      </c>
    </row>
    <row r="71" spans="1:16" ht="15" customHeight="1" x14ac:dyDescent="0.3">
      <c r="A71" s="13" t="s">
        <v>8</v>
      </c>
      <c r="B71" s="14">
        <f t="shared" ref="B71:B84" si="5">+SUM(C71:K71)</f>
        <v>3616</v>
      </c>
      <c r="C71" s="14">
        <v>519</v>
      </c>
      <c r="D71" s="14">
        <v>514</v>
      </c>
      <c r="E71" s="14">
        <v>421</v>
      </c>
      <c r="F71" s="14">
        <v>550</v>
      </c>
      <c r="G71" s="14">
        <v>767</v>
      </c>
      <c r="H71" s="14">
        <v>445</v>
      </c>
      <c r="I71" s="14">
        <v>249</v>
      </c>
      <c r="J71" s="14">
        <v>151</v>
      </c>
      <c r="K71" s="14">
        <v>0</v>
      </c>
    </row>
    <row r="72" spans="1:16" ht="15" customHeight="1" x14ac:dyDescent="0.3">
      <c r="A72" s="15" t="s">
        <v>9</v>
      </c>
      <c r="B72" s="16">
        <f t="shared" si="5"/>
        <v>0</v>
      </c>
      <c r="C72" s="16"/>
      <c r="D72" s="16"/>
      <c r="E72" s="16"/>
      <c r="F72" s="16"/>
      <c r="G72" s="16"/>
      <c r="H72" s="16"/>
      <c r="I72" s="16"/>
      <c r="J72" s="16"/>
      <c r="K72" s="16"/>
    </row>
    <row r="73" spans="1:16" ht="15" customHeight="1" x14ac:dyDescent="0.3">
      <c r="A73" s="13" t="s">
        <v>10</v>
      </c>
      <c r="B73" s="14">
        <f t="shared" si="5"/>
        <v>0</v>
      </c>
      <c r="C73" s="14"/>
      <c r="D73" s="14"/>
      <c r="E73" s="14"/>
      <c r="F73" s="14"/>
      <c r="G73" s="14"/>
      <c r="H73" s="14"/>
      <c r="I73" s="14"/>
      <c r="J73" s="14"/>
      <c r="K73" s="14"/>
    </row>
    <row r="74" spans="1:16" ht="15" customHeight="1" x14ac:dyDescent="0.3">
      <c r="A74" s="15" t="s">
        <v>11</v>
      </c>
      <c r="B74" s="16">
        <f t="shared" si="5"/>
        <v>0</v>
      </c>
      <c r="C74" s="16"/>
      <c r="D74" s="16"/>
      <c r="E74" s="16"/>
      <c r="F74" s="16"/>
      <c r="G74" s="16"/>
      <c r="H74" s="16"/>
      <c r="I74" s="16"/>
      <c r="J74" s="16"/>
      <c r="K74" s="16"/>
    </row>
    <row r="75" spans="1:16" ht="15" customHeight="1" x14ac:dyDescent="0.3">
      <c r="A75" s="13" t="s">
        <v>12</v>
      </c>
      <c r="B75" s="14">
        <f t="shared" si="5"/>
        <v>0</v>
      </c>
      <c r="C75" s="14"/>
      <c r="D75" s="14"/>
      <c r="E75" s="14"/>
      <c r="F75" s="14"/>
      <c r="G75" s="14"/>
      <c r="H75" s="14"/>
      <c r="I75" s="14"/>
      <c r="J75" s="14"/>
      <c r="K75" s="14"/>
    </row>
    <row r="76" spans="1:16" ht="15" customHeight="1" x14ac:dyDescent="0.3">
      <c r="A76" s="15" t="s">
        <v>13</v>
      </c>
      <c r="B76" s="16">
        <f t="shared" si="5"/>
        <v>0</v>
      </c>
      <c r="C76" s="16"/>
      <c r="D76" s="16"/>
      <c r="E76" s="16"/>
      <c r="F76" s="16"/>
      <c r="G76" s="16"/>
      <c r="H76" s="16"/>
      <c r="I76" s="16"/>
      <c r="J76" s="16"/>
      <c r="K76" s="16"/>
    </row>
    <row r="77" spans="1:16" ht="15" customHeight="1" x14ac:dyDescent="0.3">
      <c r="A77" s="13" t="s">
        <v>14</v>
      </c>
      <c r="B77" s="14">
        <f t="shared" si="5"/>
        <v>0</v>
      </c>
      <c r="C77" s="14"/>
      <c r="D77" s="14"/>
      <c r="E77" s="14"/>
      <c r="F77" s="14"/>
      <c r="G77" s="14"/>
      <c r="H77" s="14"/>
      <c r="I77" s="14"/>
      <c r="J77" s="14"/>
      <c r="K77" s="14"/>
    </row>
    <row r="78" spans="1:16" ht="15" customHeight="1" x14ac:dyDescent="0.3">
      <c r="A78" s="15" t="s">
        <v>15</v>
      </c>
      <c r="B78" s="16">
        <f t="shared" si="5"/>
        <v>0</v>
      </c>
      <c r="C78" s="16"/>
      <c r="D78" s="16"/>
      <c r="E78" s="16"/>
      <c r="F78" s="16"/>
      <c r="G78" s="16"/>
      <c r="H78" s="16"/>
      <c r="I78" s="16"/>
      <c r="J78" s="16"/>
      <c r="K78" s="16"/>
    </row>
    <row r="79" spans="1:16" ht="15" customHeight="1" x14ac:dyDescent="0.3">
      <c r="A79" s="13" t="s">
        <v>16</v>
      </c>
      <c r="B79" s="14">
        <f t="shared" si="5"/>
        <v>0</v>
      </c>
      <c r="C79" s="14"/>
      <c r="D79" s="14"/>
      <c r="E79" s="14"/>
      <c r="F79" s="14"/>
      <c r="G79" s="14"/>
      <c r="H79" s="14"/>
      <c r="I79" s="14"/>
      <c r="J79" s="14"/>
      <c r="K79" s="14"/>
    </row>
    <row r="80" spans="1:16" ht="15" customHeight="1" x14ac:dyDescent="0.3">
      <c r="A80" s="15" t="s">
        <v>17</v>
      </c>
      <c r="B80" s="16">
        <f t="shared" si="5"/>
        <v>0</v>
      </c>
      <c r="C80" s="16"/>
      <c r="D80" s="16"/>
      <c r="E80" s="16"/>
      <c r="F80" s="16"/>
      <c r="G80" s="16"/>
      <c r="H80" s="16"/>
      <c r="I80" s="16"/>
      <c r="J80" s="16"/>
      <c r="K80" s="16"/>
    </row>
    <row r="81" spans="1:16" ht="15" customHeight="1" x14ac:dyDescent="0.3">
      <c r="A81" s="13" t="s">
        <v>18</v>
      </c>
      <c r="B81" s="14">
        <f t="shared" si="5"/>
        <v>0</v>
      </c>
      <c r="C81" s="17"/>
      <c r="D81" s="17"/>
      <c r="E81" s="17"/>
      <c r="F81" s="17"/>
      <c r="G81" s="17"/>
      <c r="H81" s="17"/>
      <c r="I81" s="17"/>
      <c r="J81" s="17"/>
      <c r="K81" s="17"/>
    </row>
    <row r="82" spans="1:16" ht="15" customHeight="1" x14ac:dyDescent="0.3">
      <c r="A82" s="15" t="s">
        <v>19</v>
      </c>
      <c r="B82" s="16">
        <f t="shared" si="5"/>
        <v>0</v>
      </c>
      <c r="C82" s="16"/>
      <c r="D82" s="16"/>
      <c r="E82" s="16"/>
      <c r="F82" s="16"/>
      <c r="G82" s="16"/>
      <c r="H82" s="16"/>
      <c r="I82" s="16"/>
      <c r="J82" s="16"/>
      <c r="K82" s="16"/>
    </row>
    <row r="83" spans="1:16" ht="15" customHeight="1" x14ac:dyDescent="0.3">
      <c r="A83" s="18" t="s">
        <v>5</v>
      </c>
      <c r="B83" s="19">
        <f t="shared" si="5"/>
        <v>3616</v>
      </c>
      <c r="C83" s="19">
        <f>SUM(C71:C82)</f>
        <v>519</v>
      </c>
      <c r="D83" s="19">
        <f>SUM(D71:D82)</f>
        <v>514</v>
      </c>
      <c r="E83" s="19">
        <f>SUM(E71:E82)</f>
        <v>421</v>
      </c>
      <c r="F83" s="19">
        <f t="shared" ref="F83:K83" si="6">SUM(F71:F82)</f>
        <v>550</v>
      </c>
      <c r="G83" s="19">
        <f t="shared" si="6"/>
        <v>767</v>
      </c>
      <c r="H83" s="19">
        <f t="shared" si="6"/>
        <v>445</v>
      </c>
      <c r="I83" s="19">
        <f t="shared" si="6"/>
        <v>249</v>
      </c>
      <c r="J83" s="19">
        <f t="shared" si="6"/>
        <v>151</v>
      </c>
      <c r="K83" s="19">
        <f t="shared" si="6"/>
        <v>0</v>
      </c>
    </row>
    <row r="84" spans="1:16" s="24" customFormat="1" ht="15" customHeight="1" x14ac:dyDescent="0.3">
      <c r="A84" s="20" t="s">
        <v>20</v>
      </c>
      <c r="B84" s="21">
        <f t="shared" si="5"/>
        <v>1</v>
      </c>
      <c r="C84" s="21">
        <f>+C83/$B$83</f>
        <v>0.1435287610619469</v>
      </c>
      <c r="D84" s="21">
        <f t="shared" ref="D84:K84" si="7">+D83/$B$83</f>
        <v>0.14214601769911506</v>
      </c>
      <c r="E84" s="21">
        <f t="shared" si="7"/>
        <v>0.11642699115044247</v>
      </c>
      <c r="F84" s="21">
        <f t="shared" si="7"/>
        <v>0.15210176991150443</v>
      </c>
      <c r="G84" s="21">
        <f t="shared" si="7"/>
        <v>0.21211283185840707</v>
      </c>
      <c r="H84" s="21">
        <f t="shared" si="7"/>
        <v>0.1230641592920354</v>
      </c>
      <c r="I84" s="21">
        <f t="shared" si="7"/>
        <v>6.8860619469026552E-2</v>
      </c>
      <c r="J84" s="21">
        <f t="shared" si="7"/>
        <v>4.1758849557522126E-2</v>
      </c>
      <c r="K84" s="21">
        <f t="shared" si="7"/>
        <v>0</v>
      </c>
    </row>
    <row r="85" spans="1:16" s="24" customFormat="1" ht="15" customHeight="1" x14ac:dyDescent="0.3">
      <c r="A85" s="22"/>
      <c r="B85" s="23"/>
      <c r="C85" s="23"/>
      <c r="D85" s="23"/>
      <c r="E85" s="23"/>
      <c r="F85" s="23"/>
      <c r="G85" s="23"/>
      <c r="H85" s="23"/>
      <c r="I85" s="23"/>
      <c r="J85" s="23"/>
      <c r="K85" s="23"/>
    </row>
    <row r="86" spans="1:16" ht="15" customHeight="1" x14ac:dyDescent="0.3">
      <c r="A86" s="26"/>
      <c r="B86" s="26"/>
      <c r="C86" s="26"/>
      <c r="D86" s="26"/>
      <c r="E86" s="26"/>
      <c r="F86" s="26"/>
      <c r="G86" s="26"/>
      <c r="H86" s="26"/>
      <c r="I86" s="26"/>
      <c r="J86" s="26"/>
      <c r="L86" s="27"/>
      <c r="M86" s="27"/>
      <c r="N86" s="27"/>
      <c r="O86" s="28"/>
      <c r="P86" s="29"/>
    </row>
    <row r="87" spans="1:16" ht="30" customHeight="1" x14ac:dyDescent="0.3">
      <c r="A87" s="7" t="s">
        <v>35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9"/>
    </row>
    <row r="89" spans="1:16" ht="30" customHeight="1" x14ac:dyDescent="0.3">
      <c r="A89" s="10" t="s">
        <v>36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1" spans="1:16" ht="15" customHeight="1" x14ac:dyDescent="0.3">
      <c r="A91" s="11" t="s">
        <v>4</v>
      </c>
      <c r="B91" s="12" t="s">
        <v>5</v>
      </c>
      <c r="C91" s="12" t="s">
        <v>6</v>
      </c>
      <c r="D91" s="12" t="s">
        <v>7</v>
      </c>
    </row>
    <row r="92" spans="1:16" ht="15" customHeight="1" x14ac:dyDescent="0.3">
      <c r="A92" s="13" t="s">
        <v>8</v>
      </c>
      <c r="B92" s="14">
        <f t="shared" ref="B92:B103" si="8">+C92+D92</f>
        <v>3616</v>
      </c>
      <c r="C92" s="14">
        <v>682</v>
      </c>
      <c r="D92" s="14">
        <v>2934</v>
      </c>
    </row>
    <row r="93" spans="1:16" ht="15" customHeight="1" x14ac:dyDescent="0.3">
      <c r="A93" s="15" t="s">
        <v>9</v>
      </c>
      <c r="B93" s="16">
        <f t="shared" si="8"/>
        <v>0</v>
      </c>
      <c r="C93" s="16"/>
      <c r="D93" s="16"/>
    </row>
    <row r="94" spans="1:16" ht="15" customHeight="1" x14ac:dyDescent="0.3">
      <c r="A94" s="13" t="s">
        <v>10</v>
      </c>
      <c r="B94" s="14">
        <f t="shared" si="8"/>
        <v>0</v>
      </c>
      <c r="C94" s="14"/>
      <c r="D94" s="14"/>
    </row>
    <row r="95" spans="1:16" ht="15" customHeight="1" x14ac:dyDescent="0.3">
      <c r="A95" s="15" t="s">
        <v>11</v>
      </c>
      <c r="B95" s="16">
        <f t="shared" si="8"/>
        <v>0</v>
      </c>
      <c r="C95" s="16"/>
      <c r="D95" s="16"/>
    </row>
    <row r="96" spans="1:16" ht="15" customHeight="1" x14ac:dyDescent="0.3">
      <c r="A96" s="13" t="s">
        <v>12</v>
      </c>
      <c r="B96" s="14">
        <f t="shared" si="8"/>
        <v>0</v>
      </c>
      <c r="C96" s="14"/>
      <c r="D96" s="14"/>
    </row>
    <row r="97" spans="1:16" ht="15" customHeight="1" x14ac:dyDescent="0.3">
      <c r="A97" s="15" t="s">
        <v>13</v>
      </c>
      <c r="B97" s="16">
        <f t="shared" si="8"/>
        <v>0</v>
      </c>
      <c r="C97" s="16"/>
      <c r="D97" s="16"/>
    </row>
    <row r="98" spans="1:16" ht="15" customHeight="1" x14ac:dyDescent="0.3">
      <c r="A98" s="13" t="s">
        <v>14</v>
      </c>
      <c r="B98" s="14">
        <f t="shared" si="8"/>
        <v>0</v>
      </c>
      <c r="C98" s="14"/>
      <c r="D98" s="14"/>
    </row>
    <row r="99" spans="1:16" ht="15" customHeight="1" x14ac:dyDescent="0.3">
      <c r="A99" s="15" t="s">
        <v>15</v>
      </c>
      <c r="B99" s="16">
        <f t="shared" si="8"/>
        <v>0</v>
      </c>
      <c r="C99" s="16"/>
      <c r="D99" s="16"/>
    </row>
    <row r="100" spans="1:16" ht="15" customHeight="1" x14ac:dyDescent="0.3">
      <c r="A100" s="13" t="s">
        <v>16</v>
      </c>
      <c r="B100" s="14">
        <f t="shared" si="8"/>
        <v>0</v>
      </c>
      <c r="C100" s="14"/>
      <c r="D100" s="14"/>
    </row>
    <row r="101" spans="1:16" ht="15" customHeight="1" x14ac:dyDescent="0.3">
      <c r="A101" s="15" t="s">
        <v>17</v>
      </c>
      <c r="B101" s="16">
        <f t="shared" si="8"/>
        <v>0</v>
      </c>
      <c r="C101" s="16"/>
      <c r="D101" s="16"/>
    </row>
    <row r="102" spans="1:16" ht="15" customHeight="1" x14ac:dyDescent="0.3">
      <c r="A102" s="13" t="s">
        <v>18</v>
      </c>
      <c r="B102" s="14">
        <f t="shared" si="8"/>
        <v>0</v>
      </c>
      <c r="C102" s="17"/>
      <c r="D102" s="17"/>
    </row>
    <row r="103" spans="1:16" ht="15" customHeight="1" x14ac:dyDescent="0.3">
      <c r="A103" s="15" t="s">
        <v>19</v>
      </c>
      <c r="B103" s="16">
        <f t="shared" si="8"/>
        <v>0</v>
      </c>
      <c r="C103" s="16"/>
      <c r="D103" s="16"/>
    </row>
    <row r="104" spans="1:16" ht="15" customHeight="1" x14ac:dyDescent="0.3">
      <c r="A104" s="18" t="s">
        <v>5</v>
      </c>
      <c r="B104" s="19">
        <f>+C104+D104</f>
        <v>3616</v>
      </c>
      <c r="C104" s="19">
        <f>SUM(C92:C103)</f>
        <v>682</v>
      </c>
      <c r="D104" s="19">
        <f>SUM(D92:D103)</f>
        <v>2934</v>
      </c>
    </row>
    <row r="105" spans="1:16" ht="15" customHeight="1" x14ac:dyDescent="0.3">
      <c r="A105" s="20" t="s">
        <v>20</v>
      </c>
      <c r="B105" s="21">
        <f>+C105+D105</f>
        <v>1</v>
      </c>
      <c r="C105" s="21">
        <f>+C104/$B$104</f>
        <v>0.18860619469026549</v>
      </c>
      <c r="D105" s="21">
        <f>+D104/$B$104</f>
        <v>0.81139380530973448</v>
      </c>
    </row>
    <row r="106" spans="1:16" ht="15" customHeight="1" x14ac:dyDescent="0.3">
      <c r="A106" s="22"/>
      <c r="B106" s="25"/>
    </row>
    <row r="108" spans="1:16" ht="30" customHeight="1" x14ac:dyDescent="0.3">
      <c r="A108" s="10" t="s">
        <v>37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10" spans="1:16" ht="15" customHeight="1" x14ac:dyDescent="0.3">
      <c r="A110" s="18" t="s">
        <v>4</v>
      </c>
      <c r="B110" s="12" t="s">
        <v>5</v>
      </c>
      <c r="C110" s="12" t="s">
        <v>22</v>
      </c>
      <c r="D110" s="12" t="s">
        <v>23</v>
      </c>
      <c r="E110" s="12" t="s">
        <v>24</v>
      </c>
      <c r="F110" s="12" t="s">
        <v>25</v>
      </c>
      <c r="G110" s="12" t="s">
        <v>26</v>
      </c>
      <c r="H110" s="12" t="s">
        <v>27</v>
      </c>
      <c r="I110" s="12" t="s">
        <v>28</v>
      </c>
      <c r="J110" s="12" t="s">
        <v>29</v>
      </c>
      <c r="K110" s="12" t="s">
        <v>30</v>
      </c>
    </row>
    <row r="111" spans="1:16" ht="15" customHeight="1" x14ac:dyDescent="0.3">
      <c r="A111" s="13" t="s">
        <v>8</v>
      </c>
      <c r="B111" s="14">
        <f t="shared" ref="B111:B124" si="9">+SUM(C111:K111)</f>
        <v>3616</v>
      </c>
      <c r="C111" s="14">
        <v>4</v>
      </c>
      <c r="D111" s="14">
        <v>1</v>
      </c>
      <c r="E111" s="14">
        <v>39</v>
      </c>
      <c r="F111" s="14">
        <v>541</v>
      </c>
      <c r="G111" s="14">
        <v>1249</v>
      </c>
      <c r="H111" s="14">
        <v>1068</v>
      </c>
      <c r="I111" s="14">
        <v>559</v>
      </c>
      <c r="J111" s="14">
        <v>155</v>
      </c>
      <c r="K111" s="14">
        <v>0</v>
      </c>
    </row>
    <row r="112" spans="1:16" ht="15" customHeight="1" x14ac:dyDescent="0.3">
      <c r="A112" s="15" t="s">
        <v>9</v>
      </c>
      <c r="B112" s="16">
        <f t="shared" si="9"/>
        <v>0</v>
      </c>
      <c r="C112" s="16"/>
      <c r="D112" s="16"/>
      <c r="E112" s="16"/>
      <c r="F112" s="16"/>
      <c r="G112" s="16"/>
      <c r="H112" s="16"/>
      <c r="I112" s="16"/>
      <c r="J112" s="16"/>
      <c r="K112" s="16"/>
    </row>
    <row r="113" spans="1:16" ht="15" customHeight="1" x14ac:dyDescent="0.3">
      <c r="A113" s="13" t="s">
        <v>10</v>
      </c>
      <c r="B113" s="14">
        <f t="shared" si="9"/>
        <v>0</v>
      </c>
      <c r="C113" s="14"/>
      <c r="D113" s="14"/>
      <c r="E113" s="14"/>
      <c r="F113" s="14"/>
      <c r="G113" s="14"/>
      <c r="H113" s="14"/>
      <c r="I113" s="14"/>
      <c r="J113" s="14"/>
      <c r="K113" s="14"/>
    </row>
    <row r="114" spans="1:16" ht="15" customHeight="1" x14ac:dyDescent="0.3">
      <c r="A114" s="15" t="s">
        <v>11</v>
      </c>
      <c r="B114" s="16">
        <f t="shared" si="9"/>
        <v>0</v>
      </c>
      <c r="C114" s="16"/>
      <c r="D114" s="16"/>
      <c r="E114" s="16"/>
      <c r="F114" s="16"/>
      <c r="G114" s="16"/>
      <c r="H114" s="16"/>
      <c r="I114" s="16"/>
      <c r="J114" s="16"/>
      <c r="K114" s="16"/>
    </row>
    <row r="115" spans="1:16" ht="15" customHeight="1" x14ac:dyDescent="0.3">
      <c r="A115" s="13" t="s">
        <v>12</v>
      </c>
      <c r="B115" s="14">
        <f t="shared" si="9"/>
        <v>0</v>
      </c>
      <c r="C115" s="14"/>
      <c r="D115" s="14"/>
      <c r="E115" s="14"/>
      <c r="F115" s="14"/>
      <c r="G115" s="14"/>
      <c r="H115" s="14"/>
      <c r="I115" s="14"/>
      <c r="J115" s="14"/>
      <c r="K115" s="14"/>
    </row>
    <row r="116" spans="1:16" ht="15" customHeight="1" x14ac:dyDescent="0.3">
      <c r="A116" s="15" t="s">
        <v>13</v>
      </c>
      <c r="B116" s="16">
        <f t="shared" si="9"/>
        <v>0</v>
      </c>
      <c r="C116" s="16"/>
      <c r="D116" s="16"/>
      <c r="E116" s="16"/>
      <c r="F116" s="16"/>
      <c r="G116" s="16"/>
      <c r="H116" s="16"/>
      <c r="I116" s="16"/>
      <c r="J116" s="16"/>
      <c r="K116" s="16"/>
    </row>
    <row r="117" spans="1:16" ht="15" customHeight="1" x14ac:dyDescent="0.3">
      <c r="A117" s="13" t="s">
        <v>14</v>
      </c>
      <c r="B117" s="14">
        <f t="shared" si="9"/>
        <v>0</v>
      </c>
      <c r="C117" s="14"/>
      <c r="D117" s="14"/>
      <c r="E117" s="14"/>
      <c r="F117" s="14"/>
      <c r="G117" s="14"/>
      <c r="H117" s="14"/>
      <c r="I117" s="14"/>
      <c r="J117" s="14"/>
      <c r="K117" s="14"/>
    </row>
    <row r="118" spans="1:16" ht="15" customHeight="1" x14ac:dyDescent="0.3">
      <c r="A118" s="15" t="s">
        <v>15</v>
      </c>
      <c r="B118" s="16">
        <f t="shared" si="9"/>
        <v>0</v>
      </c>
      <c r="C118" s="16"/>
      <c r="D118" s="16"/>
      <c r="E118" s="16"/>
      <c r="F118" s="16"/>
      <c r="G118" s="16"/>
      <c r="H118" s="16"/>
      <c r="I118" s="16"/>
      <c r="J118" s="16"/>
      <c r="K118" s="16"/>
    </row>
    <row r="119" spans="1:16" ht="15" customHeight="1" x14ac:dyDescent="0.3">
      <c r="A119" s="13" t="s">
        <v>16</v>
      </c>
      <c r="B119" s="14">
        <f t="shared" si="9"/>
        <v>0</v>
      </c>
      <c r="C119" s="14"/>
      <c r="D119" s="14"/>
      <c r="E119" s="14"/>
      <c r="F119" s="14"/>
      <c r="G119" s="14"/>
      <c r="H119" s="14"/>
      <c r="I119" s="14"/>
      <c r="J119" s="14"/>
      <c r="K119" s="14"/>
    </row>
    <row r="120" spans="1:16" ht="15" customHeight="1" x14ac:dyDescent="0.3">
      <c r="A120" s="15" t="s">
        <v>17</v>
      </c>
      <c r="B120" s="16">
        <f t="shared" si="9"/>
        <v>0</v>
      </c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1:16" ht="15" customHeight="1" x14ac:dyDescent="0.3">
      <c r="A121" s="13" t="s">
        <v>18</v>
      </c>
      <c r="B121" s="14">
        <f t="shared" si="9"/>
        <v>0</v>
      </c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1:16" ht="15" customHeight="1" x14ac:dyDescent="0.3">
      <c r="A122" s="15" t="s">
        <v>19</v>
      </c>
      <c r="B122" s="16">
        <f t="shared" si="9"/>
        <v>0</v>
      </c>
      <c r="C122" s="16"/>
      <c r="D122" s="16"/>
      <c r="E122" s="16"/>
      <c r="F122" s="16"/>
      <c r="G122" s="16"/>
      <c r="H122" s="16"/>
      <c r="I122" s="16"/>
      <c r="J122" s="16"/>
      <c r="K122" s="16"/>
    </row>
    <row r="123" spans="1:16" ht="15" customHeight="1" x14ac:dyDescent="0.3">
      <c r="A123" s="18" t="s">
        <v>5</v>
      </c>
      <c r="B123" s="19">
        <f t="shared" si="9"/>
        <v>3616</v>
      </c>
      <c r="C123" s="19">
        <f t="shared" ref="C123:K123" si="10">SUM(C111:C122)</f>
        <v>4</v>
      </c>
      <c r="D123" s="19">
        <f t="shared" si="10"/>
        <v>1</v>
      </c>
      <c r="E123" s="19">
        <f t="shared" si="10"/>
        <v>39</v>
      </c>
      <c r="F123" s="19">
        <f t="shared" si="10"/>
        <v>541</v>
      </c>
      <c r="G123" s="19">
        <f t="shared" si="10"/>
        <v>1249</v>
      </c>
      <c r="H123" s="19">
        <f t="shared" si="10"/>
        <v>1068</v>
      </c>
      <c r="I123" s="19">
        <f t="shared" si="10"/>
        <v>559</v>
      </c>
      <c r="J123" s="19">
        <f t="shared" si="10"/>
        <v>155</v>
      </c>
      <c r="K123" s="19">
        <f t="shared" si="10"/>
        <v>0</v>
      </c>
    </row>
    <row r="124" spans="1:16" s="24" customFormat="1" ht="15" customHeight="1" x14ac:dyDescent="0.3">
      <c r="A124" s="20" t="s">
        <v>20</v>
      </c>
      <c r="B124" s="21">
        <f t="shared" si="9"/>
        <v>1</v>
      </c>
      <c r="C124" s="21">
        <f>+C123/$B$123</f>
        <v>1.1061946902654867E-3</v>
      </c>
      <c r="D124" s="21">
        <f t="shared" ref="D124:K124" si="11">+D123/$B$123</f>
        <v>2.7654867256637168E-4</v>
      </c>
      <c r="E124" s="21">
        <f t="shared" si="11"/>
        <v>1.0785398230088495E-2</v>
      </c>
      <c r="F124" s="21">
        <f t="shared" si="11"/>
        <v>0.14961283185840707</v>
      </c>
      <c r="G124" s="21">
        <f t="shared" si="11"/>
        <v>0.34540929203539822</v>
      </c>
      <c r="H124" s="21">
        <f t="shared" si="11"/>
        <v>0.29535398230088494</v>
      </c>
      <c r="I124" s="21">
        <f t="shared" si="11"/>
        <v>0.15459070796460178</v>
      </c>
      <c r="J124" s="21">
        <f t="shared" si="11"/>
        <v>4.2865044247787608E-2</v>
      </c>
      <c r="K124" s="21">
        <f t="shared" si="11"/>
        <v>0</v>
      </c>
    </row>
    <row r="125" spans="1:16" s="24" customFormat="1" ht="15" customHeight="1" x14ac:dyDescent="0.3">
      <c r="A125" s="22"/>
      <c r="B125" s="23"/>
      <c r="C125" s="23"/>
      <c r="D125" s="23"/>
      <c r="E125" s="23"/>
      <c r="F125" s="23"/>
      <c r="G125" s="23"/>
      <c r="H125" s="23"/>
      <c r="I125" s="23"/>
      <c r="J125" s="23"/>
      <c r="K125" s="23"/>
    </row>
    <row r="127" spans="1:16" ht="30" customHeight="1" x14ac:dyDescent="0.3">
      <c r="A127" s="10" t="s">
        <v>38</v>
      </c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9" spans="1:16" ht="15" customHeight="1" x14ac:dyDescent="0.3">
      <c r="A129" s="30" t="s">
        <v>4</v>
      </c>
      <c r="B129" s="30"/>
      <c r="C129" s="12" t="s">
        <v>5</v>
      </c>
      <c r="D129" s="12" t="s">
        <v>8</v>
      </c>
      <c r="E129" s="12" t="s">
        <v>9</v>
      </c>
      <c r="F129" s="12" t="s">
        <v>10</v>
      </c>
      <c r="G129" s="12" t="s">
        <v>11</v>
      </c>
      <c r="H129" s="12" t="s">
        <v>12</v>
      </c>
      <c r="I129" s="12" t="s">
        <v>13</v>
      </c>
      <c r="J129" s="12" t="s">
        <v>14</v>
      </c>
      <c r="K129" s="12" t="s">
        <v>15</v>
      </c>
      <c r="L129" s="12" t="s">
        <v>16</v>
      </c>
      <c r="M129" s="12" t="s">
        <v>17</v>
      </c>
      <c r="N129" s="12" t="s">
        <v>18</v>
      </c>
      <c r="O129" s="12" t="s">
        <v>19</v>
      </c>
    </row>
    <row r="130" spans="1:16" ht="15" customHeight="1" x14ac:dyDescent="0.3">
      <c r="A130" s="31" t="s">
        <v>39</v>
      </c>
      <c r="B130" s="31"/>
      <c r="C130" s="14">
        <f t="shared" ref="C130:C143" si="12">SUM(D130:O130)</f>
        <v>1448</v>
      </c>
      <c r="D130" s="14">
        <v>1448</v>
      </c>
      <c r="E130" s="14"/>
      <c r="F130" s="14"/>
      <c r="G130" s="14"/>
      <c r="H130" s="14"/>
      <c r="I130" s="14"/>
      <c r="J130" s="14"/>
      <c r="K130" s="14"/>
      <c r="L130" s="14"/>
      <c r="M130" s="14"/>
      <c r="N130" s="17"/>
      <c r="O130" s="17"/>
    </row>
    <row r="131" spans="1:16" ht="15" customHeight="1" x14ac:dyDescent="0.3">
      <c r="A131" s="32" t="s">
        <v>40</v>
      </c>
      <c r="B131" s="32"/>
      <c r="C131" s="16">
        <f t="shared" si="12"/>
        <v>358</v>
      </c>
      <c r="D131" s="16">
        <v>358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1:16" ht="15" customHeight="1" x14ac:dyDescent="0.3">
      <c r="A132" s="31" t="s">
        <v>41</v>
      </c>
      <c r="B132" s="31"/>
      <c r="C132" s="14">
        <f t="shared" si="12"/>
        <v>114</v>
      </c>
      <c r="D132" s="14">
        <v>114</v>
      </c>
      <c r="E132" s="14"/>
      <c r="F132" s="14"/>
      <c r="G132" s="14"/>
      <c r="H132" s="14"/>
      <c r="I132" s="14"/>
      <c r="J132" s="14"/>
      <c r="K132" s="14"/>
      <c r="L132" s="14"/>
      <c r="M132" s="14"/>
      <c r="N132" s="17"/>
      <c r="O132" s="17"/>
    </row>
    <row r="133" spans="1:16" ht="15" customHeight="1" x14ac:dyDescent="0.3">
      <c r="A133" s="32" t="s">
        <v>42</v>
      </c>
      <c r="B133" s="32"/>
      <c r="C133" s="16">
        <f t="shared" si="12"/>
        <v>49</v>
      </c>
      <c r="D133" s="16">
        <v>49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1:16" ht="15" customHeight="1" x14ac:dyDescent="0.3">
      <c r="A134" s="31" t="s">
        <v>43</v>
      </c>
      <c r="B134" s="31"/>
      <c r="C134" s="14">
        <f t="shared" si="12"/>
        <v>93</v>
      </c>
      <c r="D134" s="14">
        <v>93</v>
      </c>
      <c r="E134" s="14"/>
      <c r="F134" s="14"/>
      <c r="G134" s="14"/>
      <c r="H134" s="14"/>
      <c r="I134" s="14"/>
      <c r="J134" s="14"/>
      <c r="K134" s="14"/>
      <c r="L134" s="14"/>
      <c r="M134" s="14"/>
      <c r="N134" s="17"/>
      <c r="O134" s="17"/>
    </row>
    <row r="135" spans="1:16" ht="15" customHeight="1" x14ac:dyDescent="0.3">
      <c r="A135" s="32" t="s">
        <v>44</v>
      </c>
      <c r="B135" s="32"/>
      <c r="C135" s="16">
        <f t="shared" si="12"/>
        <v>53</v>
      </c>
      <c r="D135" s="16">
        <v>53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1:16" ht="15" customHeight="1" x14ac:dyDescent="0.3">
      <c r="A136" s="31" t="s">
        <v>45</v>
      </c>
      <c r="B136" s="31"/>
      <c r="C136" s="14">
        <f t="shared" si="12"/>
        <v>81</v>
      </c>
      <c r="D136" s="14">
        <v>81</v>
      </c>
      <c r="E136" s="14"/>
      <c r="F136" s="14"/>
      <c r="G136" s="14"/>
      <c r="H136" s="14"/>
      <c r="I136" s="14"/>
      <c r="J136" s="14"/>
      <c r="K136" s="14"/>
      <c r="L136" s="14"/>
      <c r="M136" s="14"/>
      <c r="N136" s="17"/>
      <c r="O136" s="17"/>
    </row>
    <row r="137" spans="1:16" ht="15" customHeight="1" x14ac:dyDescent="0.3">
      <c r="A137" s="32" t="s">
        <v>46</v>
      </c>
      <c r="B137" s="32"/>
      <c r="C137" s="16">
        <f t="shared" si="12"/>
        <v>28</v>
      </c>
      <c r="D137" s="16">
        <v>28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1:16" ht="15" customHeight="1" x14ac:dyDescent="0.3">
      <c r="A138" s="31" t="s">
        <v>47</v>
      </c>
      <c r="B138" s="31"/>
      <c r="C138" s="14">
        <f t="shared" si="12"/>
        <v>85</v>
      </c>
      <c r="D138" s="14">
        <v>85</v>
      </c>
      <c r="E138" s="14"/>
      <c r="F138" s="14"/>
      <c r="G138" s="14"/>
      <c r="H138" s="14"/>
      <c r="I138" s="14"/>
      <c r="J138" s="14"/>
      <c r="K138" s="14"/>
      <c r="L138" s="14"/>
      <c r="M138" s="14"/>
      <c r="N138" s="17"/>
      <c r="O138" s="17"/>
    </row>
    <row r="139" spans="1:16" ht="15" customHeight="1" x14ac:dyDescent="0.3">
      <c r="A139" s="32" t="s">
        <v>48</v>
      </c>
      <c r="B139" s="32"/>
      <c r="C139" s="16">
        <f t="shared" si="12"/>
        <v>1214</v>
      </c>
      <c r="D139" s="16">
        <v>1214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1:16" ht="15" customHeight="1" x14ac:dyDescent="0.3">
      <c r="A140" s="31" t="s">
        <v>49</v>
      </c>
      <c r="B140" s="31"/>
      <c r="C140" s="14">
        <f t="shared" si="12"/>
        <v>74</v>
      </c>
      <c r="D140" s="14">
        <v>74</v>
      </c>
      <c r="E140" s="14"/>
      <c r="F140" s="14"/>
      <c r="G140" s="14"/>
      <c r="H140" s="14"/>
      <c r="I140" s="14"/>
      <c r="J140" s="14"/>
      <c r="K140" s="14"/>
      <c r="L140" s="14"/>
      <c r="M140" s="14"/>
      <c r="N140" s="17"/>
      <c r="O140" s="17"/>
    </row>
    <row r="141" spans="1:16" ht="15" customHeight="1" x14ac:dyDescent="0.3">
      <c r="A141" s="32" t="s">
        <v>50</v>
      </c>
      <c r="B141" s="32"/>
      <c r="C141" s="16">
        <f t="shared" si="12"/>
        <v>11</v>
      </c>
      <c r="D141" s="16">
        <v>11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1:16" ht="15" customHeight="1" x14ac:dyDescent="0.3">
      <c r="A142" s="31" t="s">
        <v>51</v>
      </c>
      <c r="B142" s="31"/>
      <c r="C142" s="14">
        <f t="shared" si="12"/>
        <v>8</v>
      </c>
      <c r="D142" s="14">
        <v>8</v>
      </c>
      <c r="E142" s="14"/>
      <c r="F142" s="14"/>
      <c r="G142" s="14"/>
      <c r="H142" s="14"/>
      <c r="I142" s="14"/>
      <c r="J142" s="14"/>
      <c r="K142" s="14"/>
      <c r="L142" s="14"/>
      <c r="M142" s="14"/>
      <c r="N142" s="17"/>
      <c r="O142" s="17"/>
    </row>
    <row r="143" spans="1:16" ht="15" customHeight="1" x14ac:dyDescent="0.3">
      <c r="A143" s="30" t="s">
        <v>5</v>
      </c>
      <c r="B143" s="30"/>
      <c r="C143" s="19">
        <f t="shared" si="12"/>
        <v>3616</v>
      </c>
      <c r="D143" s="19">
        <f>SUM(D130:D142)</f>
        <v>3616</v>
      </c>
      <c r="E143" s="19">
        <f t="shared" ref="E143:O143" si="13">SUM(E130:E142)</f>
        <v>0</v>
      </c>
      <c r="F143" s="19">
        <f t="shared" si="13"/>
        <v>0</v>
      </c>
      <c r="G143" s="19">
        <f t="shared" si="13"/>
        <v>0</v>
      </c>
      <c r="H143" s="19">
        <f t="shared" si="13"/>
        <v>0</v>
      </c>
      <c r="I143" s="19">
        <f t="shared" si="13"/>
        <v>0</v>
      </c>
      <c r="J143" s="19">
        <f t="shared" si="13"/>
        <v>0</v>
      </c>
      <c r="K143" s="19">
        <f t="shared" si="13"/>
        <v>0</v>
      </c>
      <c r="L143" s="19">
        <f t="shared" si="13"/>
        <v>0</v>
      </c>
      <c r="M143" s="19">
        <f t="shared" si="13"/>
        <v>0</v>
      </c>
      <c r="N143" s="19">
        <f t="shared" si="13"/>
        <v>0</v>
      </c>
      <c r="O143" s="19">
        <f t="shared" si="13"/>
        <v>0</v>
      </c>
    </row>
    <row r="144" spans="1:16" ht="15" customHeight="1" x14ac:dyDescent="0.3">
      <c r="A144" s="22"/>
      <c r="B144" s="33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2"/>
    </row>
    <row r="145" spans="1:16" ht="15" customHeight="1" x14ac:dyDescent="0.3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L145" s="27"/>
      <c r="M145" s="27"/>
      <c r="N145" s="27"/>
      <c r="O145" s="28"/>
      <c r="P145" s="29"/>
    </row>
    <row r="146" spans="1:16" ht="30" customHeight="1" x14ac:dyDescent="0.3">
      <c r="A146" s="7" t="s">
        <v>52</v>
      </c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9"/>
    </row>
    <row r="148" spans="1:16" ht="30" customHeight="1" x14ac:dyDescent="0.3">
      <c r="A148" s="10" t="s">
        <v>53</v>
      </c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50" spans="1:16" ht="30" customHeight="1" x14ac:dyDescent="0.3">
      <c r="A150" s="34" t="s">
        <v>54</v>
      </c>
      <c r="B150" s="34"/>
      <c r="C150" s="12" t="s">
        <v>5</v>
      </c>
      <c r="D150" s="12" t="s">
        <v>8</v>
      </c>
      <c r="E150" s="12" t="s">
        <v>9</v>
      </c>
      <c r="F150" s="12" t="s">
        <v>10</v>
      </c>
      <c r="G150" s="12" t="s">
        <v>11</v>
      </c>
      <c r="H150" s="12" t="s">
        <v>12</v>
      </c>
      <c r="I150" s="12" t="s">
        <v>13</v>
      </c>
      <c r="J150" s="12" t="s">
        <v>14</v>
      </c>
      <c r="K150" s="12" t="s">
        <v>15</v>
      </c>
      <c r="L150" s="12" t="s">
        <v>16</v>
      </c>
      <c r="M150" s="12" t="s">
        <v>17</v>
      </c>
      <c r="N150" s="12" t="s">
        <v>18</v>
      </c>
      <c r="O150" s="12" t="s">
        <v>19</v>
      </c>
    </row>
    <row r="151" spans="1:16" ht="30" customHeight="1" x14ac:dyDescent="0.3">
      <c r="A151" s="35" t="s">
        <v>55</v>
      </c>
      <c r="B151" s="35"/>
      <c r="C151" s="14">
        <f t="shared" ref="C151:C161" si="14">SUM(D151:O151)</f>
        <v>72</v>
      </c>
      <c r="D151" s="14">
        <v>72</v>
      </c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</row>
    <row r="152" spans="1:16" ht="30" customHeight="1" x14ac:dyDescent="0.3">
      <c r="A152" s="36" t="s">
        <v>56</v>
      </c>
      <c r="B152" s="36"/>
      <c r="C152" s="16">
        <f t="shared" si="14"/>
        <v>162</v>
      </c>
      <c r="D152" s="16">
        <v>162</v>
      </c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</row>
    <row r="153" spans="1:16" ht="30" customHeight="1" x14ac:dyDescent="0.3">
      <c r="A153" s="35" t="s">
        <v>57</v>
      </c>
      <c r="B153" s="35"/>
      <c r="C153" s="14">
        <f t="shared" si="14"/>
        <v>207</v>
      </c>
      <c r="D153" s="14">
        <v>207</v>
      </c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</row>
    <row r="154" spans="1:16" ht="30" customHeight="1" x14ac:dyDescent="0.3">
      <c r="A154" s="36" t="s">
        <v>58</v>
      </c>
      <c r="B154" s="36"/>
      <c r="C154" s="16">
        <f t="shared" si="14"/>
        <v>1734</v>
      </c>
      <c r="D154" s="16">
        <v>1734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1:16" ht="30" customHeight="1" x14ac:dyDescent="0.3">
      <c r="A155" s="35" t="s">
        <v>59</v>
      </c>
      <c r="B155" s="35"/>
      <c r="C155" s="14">
        <f t="shared" si="14"/>
        <v>5</v>
      </c>
      <c r="D155" s="14">
        <v>5</v>
      </c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</row>
    <row r="156" spans="1:16" ht="30" customHeight="1" x14ac:dyDescent="0.3">
      <c r="A156" s="36" t="s">
        <v>60</v>
      </c>
      <c r="B156" s="36"/>
      <c r="C156" s="16">
        <f t="shared" si="14"/>
        <v>2</v>
      </c>
      <c r="D156" s="16">
        <v>2</v>
      </c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</row>
    <row r="157" spans="1:16" ht="30" customHeight="1" x14ac:dyDescent="0.3">
      <c r="A157" s="35" t="s">
        <v>61</v>
      </c>
      <c r="B157" s="35"/>
      <c r="C157" s="14">
        <f t="shared" si="14"/>
        <v>1236</v>
      </c>
      <c r="D157" s="14">
        <v>1236</v>
      </c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</row>
    <row r="158" spans="1:16" ht="30" customHeight="1" x14ac:dyDescent="0.3">
      <c r="A158" s="36" t="s">
        <v>62</v>
      </c>
      <c r="B158" s="36"/>
      <c r="C158" s="16">
        <f t="shared" si="14"/>
        <v>191</v>
      </c>
      <c r="D158" s="16">
        <v>191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</row>
    <row r="159" spans="1:16" ht="30" customHeight="1" x14ac:dyDescent="0.3">
      <c r="A159" s="35" t="s">
        <v>63</v>
      </c>
      <c r="B159" s="35"/>
      <c r="C159" s="14">
        <f t="shared" si="14"/>
        <v>4</v>
      </c>
      <c r="D159" s="14">
        <v>4</v>
      </c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</row>
    <row r="160" spans="1:16" ht="30" customHeight="1" x14ac:dyDescent="0.3">
      <c r="A160" s="36" t="s">
        <v>64</v>
      </c>
      <c r="B160" s="36"/>
      <c r="C160" s="16">
        <f t="shared" si="14"/>
        <v>1</v>
      </c>
      <c r="D160" s="16">
        <v>1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</row>
    <row r="161" spans="1:16" ht="30" customHeight="1" x14ac:dyDescent="0.3">
      <c r="A161" s="35" t="s">
        <v>65</v>
      </c>
      <c r="B161" s="35"/>
      <c r="C161" s="14">
        <f t="shared" si="14"/>
        <v>2</v>
      </c>
      <c r="D161" s="14">
        <v>2</v>
      </c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</row>
    <row r="162" spans="1:16" ht="24" customHeight="1" x14ac:dyDescent="0.3">
      <c r="A162" s="30" t="s">
        <v>5</v>
      </c>
      <c r="B162" s="30"/>
      <c r="C162" s="19">
        <f>SUM(C151:C161)</f>
        <v>3616</v>
      </c>
      <c r="D162" s="19">
        <f>SUM(D151:D161)</f>
        <v>3616</v>
      </c>
      <c r="E162" s="19">
        <f>SUM(E151:E161)</f>
        <v>0</v>
      </c>
      <c r="F162" s="19">
        <f>SUM(F151:F161)</f>
        <v>0</v>
      </c>
      <c r="G162" s="19">
        <f>SUM(G151:G161)</f>
        <v>0</v>
      </c>
      <c r="H162" s="19">
        <f t="shared" ref="H162:N162" si="15">SUM(H151:H161)</f>
        <v>0</v>
      </c>
      <c r="I162" s="19">
        <f t="shared" si="15"/>
        <v>0</v>
      </c>
      <c r="J162" s="19">
        <f t="shared" si="15"/>
        <v>0</v>
      </c>
      <c r="K162" s="19">
        <f t="shared" si="15"/>
        <v>0</v>
      </c>
      <c r="L162" s="19">
        <f t="shared" si="15"/>
        <v>0</v>
      </c>
      <c r="M162" s="19">
        <f t="shared" si="15"/>
        <v>0</v>
      </c>
      <c r="N162" s="19">
        <f t="shared" si="15"/>
        <v>0</v>
      </c>
      <c r="O162" s="19">
        <f>SUM(O151:O161)</f>
        <v>0</v>
      </c>
    </row>
    <row r="163" spans="1:16" ht="15" customHeight="1" x14ac:dyDescent="0.3">
      <c r="A163" s="22"/>
      <c r="B163" s="33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2"/>
    </row>
    <row r="164" spans="1:16" ht="15" customHeight="1" x14ac:dyDescent="0.3">
      <c r="A164" s="10" t="s">
        <v>66</v>
      </c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1:16" ht="30" customHeight="1" x14ac:dyDescent="0.3">
      <c r="A165" s="24"/>
    </row>
    <row r="166" spans="1:16" ht="15" customHeight="1" x14ac:dyDescent="0.3">
      <c r="A166" s="11" t="s">
        <v>4</v>
      </c>
      <c r="B166" s="12" t="s">
        <v>5</v>
      </c>
      <c r="C166" s="12" t="s">
        <v>8</v>
      </c>
      <c r="D166" s="12" t="s">
        <v>9</v>
      </c>
      <c r="E166" s="12" t="s">
        <v>10</v>
      </c>
      <c r="F166" s="12" t="s">
        <v>11</v>
      </c>
      <c r="G166" s="12" t="s">
        <v>12</v>
      </c>
      <c r="H166" s="12" t="s">
        <v>13</v>
      </c>
      <c r="I166" s="12" t="s">
        <v>14</v>
      </c>
      <c r="J166" s="12" t="s">
        <v>15</v>
      </c>
      <c r="K166" s="12" t="s">
        <v>16</v>
      </c>
      <c r="L166" s="12" t="s">
        <v>17</v>
      </c>
      <c r="M166" s="12" t="s">
        <v>18</v>
      </c>
      <c r="N166" s="12" t="s">
        <v>19</v>
      </c>
    </row>
    <row r="167" spans="1:16" ht="15" customHeight="1" x14ac:dyDescent="0.3">
      <c r="A167" s="13" t="s">
        <v>67</v>
      </c>
      <c r="B167" s="14">
        <f t="shared" ref="B167:B192" si="16">SUM(C167:N167)</f>
        <v>38</v>
      </c>
      <c r="C167" s="14">
        <v>38</v>
      </c>
      <c r="D167" s="14"/>
      <c r="E167" s="14"/>
      <c r="F167" s="14"/>
      <c r="G167" s="14"/>
      <c r="H167" s="14"/>
      <c r="I167" s="14"/>
      <c r="J167" s="14"/>
      <c r="K167" s="14"/>
      <c r="L167" s="14"/>
      <c r="M167" s="17"/>
      <c r="N167" s="17"/>
    </row>
    <row r="168" spans="1:16" ht="15" customHeight="1" x14ac:dyDescent="0.3">
      <c r="A168" s="15" t="s">
        <v>68</v>
      </c>
      <c r="B168" s="16">
        <f t="shared" si="16"/>
        <v>30</v>
      </c>
      <c r="C168" s="16">
        <v>30</v>
      </c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1:16" ht="15" customHeight="1" x14ac:dyDescent="0.3">
      <c r="A169" s="13" t="s">
        <v>69</v>
      </c>
      <c r="B169" s="14">
        <f t="shared" si="16"/>
        <v>21</v>
      </c>
      <c r="C169" s="14">
        <v>21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7"/>
      <c r="N169" s="17"/>
    </row>
    <row r="170" spans="1:16" ht="15" customHeight="1" x14ac:dyDescent="0.3">
      <c r="A170" s="15" t="s">
        <v>70</v>
      </c>
      <c r="B170" s="16">
        <f t="shared" si="16"/>
        <v>112</v>
      </c>
      <c r="C170" s="16">
        <v>112</v>
      </c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1:16" ht="15" customHeight="1" x14ac:dyDescent="0.3">
      <c r="A171" s="13" t="s">
        <v>71</v>
      </c>
      <c r="B171" s="14">
        <f t="shared" si="16"/>
        <v>39</v>
      </c>
      <c r="C171" s="14">
        <v>39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17"/>
      <c r="N171" s="17"/>
    </row>
    <row r="172" spans="1:16" ht="15" customHeight="1" x14ac:dyDescent="0.3">
      <c r="A172" s="15" t="s">
        <v>72</v>
      </c>
      <c r="B172" s="16">
        <f t="shared" si="16"/>
        <v>93</v>
      </c>
      <c r="C172" s="16">
        <v>93</v>
      </c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1:16" ht="15" customHeight="1" x14ac:dyDescent="0.3">
      <c r="A173" s="13" t="s">
        <v>73</v>
      </c>
      <c r="B173" s="14">
        <f t="shared" si="16"/>
        <v>187</v>
      </c>
      <c r="C173" s="14">
        <v>187</v>
      </c>
      <c r="D173" s="14"/>
      <c r="E173" s="14"/>
      <c r="F173" s="14"/>
      <c r="G173" s="14"/>
      <c r="H173" s="14"/>
      <c r="I173" s="14"/>
      <c r="J173" s="14"/>
      <c r="K173" s="14"/>
      <c r="L173" s="14"/>
      <c r="M173" s="17"/>
      <c r="N173" s="17"/>
    </row>
    <row r="174" spans="1:16" ht="15" customHeight="1" x14ac:dyDescent="0.3">
      <c r="A174" s="15" t="s">
        <v>74</v>
      </c>
      <c r="B174" s="16">
        <f t="shared" si="16"/>
        <v>93</v>
      </c>
      <c r="C174" s="16">
        <v>93</v>
      </c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1:16" ht="15" customHeight="1" x14ac:dyDescent="0.3">
      <c r="A175" s="13" t="s">
        <v>75</v>
      </c>
      <c r="B175" s="14">
        <f t="shared" si="16"/>
        <v>27</v>
      </c>
      <c r="C175" s="14">
        <v>27</v>
      </c>
      <c r="D175" s="14"/>
      <c r="E175" s="14"/>
      <c r="F175" s="14"/>
      <c r="G175" s="14"/>
      <c r="H175" s="14"/>
      <c r="I175" s="14"/>
      <c r="J175" s="14"/>
      <c r="K175" s="14"/>
      <c r="L175" s="14"/>
      <c r="M175" s="17"/>
      <c r="N175" s="17"/>
    </row>
    <row r="176" spans="1:16" ht="15" customHeight="1" x14ac:dyDescent="0.3">
      <c r="A176" s="15" t="s">
        <v>76</v>
      </c>
      <c r="B176" s="16">
        <f t="shared" si="16"/>
        <v>36</v>
      </c>
      <c r="C176" s="16">
        <v>36</v>
      </c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1:14" ht="15" customHeight="1" x14ac:dyDescent="0.3">
      <c r="A177" s="13" t="s">
        <v>77</v>
      </c>
      <c r="B177" s="14">
        <f t="shared" si="16"/>
        <v>115</v>
      </c>
      <c r="C177" s="14">
        <v>115</v>
      </c>
      <c r="D177" s="14"/>
      <c r="E177" s="14"/>
      <c r="F177" s="14"/>
      <c r="G177" s="14"/>
      <c r="H177" s="14"/>
      <c r="I177" s="14"/>
      <c r="J177" s="14"/>
      <c r="K177" s="14"/>
      <c r="L177" s="14"/>
      <c r="M177" s="17"/>
      <c r="N177" s="17"/>
    </row>
    <row r="178" spans="1:14" ht="15" customHeight="1" x14ac:dyDescent="0.3">
      <c r="A178" s="15" t="s">
        <v>78</v>
      </c>
      <c r="B178" s="16">
        <f t="shared" si="16"/>
        <v>69</v>
      </c>
      <c r="C178" s="16">
        <v>69</v>
      </c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1:14" ht="15" customHeight="1" x14ac:dyDescent="0.3">
      <c r="A179" s="13" t="s">
        <v>79</v>
      </c>
      <c r="B179" s="14">
        <f t="shared" si="16"/>
        <v>165</v>
      </c>
      <c r="C179" s="14">
        <v>165</v>
      </c>
      <c r="D179" s="14"/>
      <c r="E179" s="14"/>
      <c r="F179" s="14"/>
      <c r="G179" s="14"/>
      <c r="H179" s="14"/>
      <c r="I179" s="14"/>
      <c r="J179" s="14"/>
      <c r="K179" s="14"/>
      <c r="L179" s="14"/>
      <c r="M179" s="17"/>
      <c r="N179" s="17"/>
    </row>
    <row r="180" spans="1:14" ht="15" customHeight="1" x14ac:dyDescent="0.3">
      <c r="A180" s="15" t="s">
        <v>80</v>
      </c>
      <c r="B180" s="16">
        <f t="shared" si="16"/>
        <v>28</v>
      </c>
      <c r="C180" s="16">
        <v>28</v>
      </c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1:14" ht="15" customHeight="1" x14ac:dyDescent="0.3">
      <c r="A181" s="13" t="s">
        <v>81</v>
      </c>
      <c r="B181" s="14">
        <f t="shared" si="16"/>
        <v>2073</v>
      </c>
      <c r="C181" s="14">
        <v>2073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17"/>
      <c r="N181" s="17"/>
    </row>
    <row r="182" spans="1:14" ht="15" customHeight="1" x14ac:dyDescent="0.3">
      <c r="A182" s="15" t="s">
        <v>82</v>
      </c>
      <c r="B182" s="16">
        <f t="shared" si="16"/>
        <v>32</v>
      </c>
      <c r="C182" s="16">
        <v>32</v>
      </c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1:14" ht="15" customHeight="1" x14ac:dyDescent="0.3">
      <c r="A183" s="13" t="s">
        <v>83</v>
      </c>
      <c r="B183" s="14">
        <f t="shared" si="16"/>
        <v>18</v>
      </c>
      <c r="C183" s="14">
        <v>18</v>
      </c>
      <c r="D183" s="14"/>
      <c r="E183" s="14"/>
      <c r="F183" s="14"/>
      <c r="G183" s="14"/>
      <c r="H183" s="14"/>
      <c r="I183" s="14"/>
      <c r="J183" s="14"/>
      <c r="K183" s="14"/>
      <c r="L183" s="14"/>
      <c r="M183" s="17"/>
      <c r="N183" s="17"/>
    </row>
    <row r="184" spans="1:14" ht="15" customHeight="1" x14ac:dyDescent="0.3">
      <c r="A184" s="15" t="s">
        <v>84</v>
      </c>
      <c r="B184" s="16">
        <f t="shared" si="16"/>
        <v>15</v>
      </c>
      <c r="C184" s="16">
        <v>15</v>
      </c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1:14" ht="15" customHeight="1" x14ac:dyDescent="0.3">
      <c r="A185" s="13" t="s">
        <v>85</v>
      </c>
      <c r="B185" s="14">
        <f t="shared" si="16"/>
        <v>25</v>
      </c>
      <c r="C185" s="14">
        <v>25</v>
      </c>
      <c r="D185" s="14"/>
      <c r="E185" s="14"/>
      <c r="F185" s="14"/>
      <c r="G185" s="14"/>
      <c r="H185" s="14"/>
      <c r="I185" s="14"/>
      <c r="J185" s="14"/>
      <c r="K185" s="14"/>
      <c r="L185" s="14"/>
      <c r="M185" s="17"/>
      <c r="N185" s="17"/>
    </row>
    <row r="186" spans="1:14" ht="15" customHeight="1" x14ac:dyDescent="0.3">
      <c r="A186" s="15" t="s">
        <v>86</v>
      </c>
      <c r="B186" s="16">
        <f t="shared" si="16"/>
        <v>160</v>
      </c>
      <c r="C186" s="16">
        <v>160</v>
      </c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1:14" ht="15" customHeight="1" x14ac:dyDescent="0.3">
      <c r="A187" s="13" t="s">
        <v>87</v>
      </c>
      <c r="B187" s="14">
        <f t="shared" si="16"/>
        <v>89</v>
      </c>
      <c r="C187" s="14">
        <v>89</v>
      </c>
      <c r="D187" s="14"/>
      <c r="E187" s="14"/>
      <c r="F187" s="14"/>
      <c r="G187" s="14"/>
      <c r="H187" s="14"/>
      <c r="I187" s="14"/>
      <c r="J187" s="14"/>
      <c r="K187" s="14"/>
      <c r="L187" s="14"/>
      <c r="M187" s="17"/>
      <c r="N187" s="17"/>
    </row>
    <row r="188" spans="1:14" ht="15" customHeight="1" x14ac:dyDescent="0.3">
      <c r="A188" s="15" t="s">
        <v>88</v>
      </c>
      <c r="B188" s="16">
        <f t="shared" si="16"/>
        <v>68</v>
      </c>
      <c r="C188" s="16">
        <v>68</v>
      </c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1:14" ht="15" customHeight="1" x14ac:dyDescent="0.3">
      <c r="A189" s="13" t="s">
        <v>89</v>
      </c>
      <c r="B189" s="14">
        <f t="shared" si="16"/>
        <v>25</v>
      </c>
      <c r="C189" s="14">
        <v>25</v>
      </c>
      <c r="D189" s="14"/>
      <c r="E189" s="14"/>
      <c r="F189" s="14"/>
      <c r="G189" s="14"/>
      <c r="H189" s="14"/>
      <c r="I189" s="14"/>
      <c r="J189" s="14"/>
      <c r="K189" s="14"/>
      <c r="L189" s="14"/>
      <c r="M189" s="17"/>
      <c r="N189" s="17"/>
    </row>
    <row r="190" spans="1:14" ht="15" customHeight="1" x14ac:dyDescent="0.3">
      <c r="A190" s="15" t="s">
        <v>90</v>
      </c>
      <c r="B190" s="16">
        <f t="shared" si="16"/>
        <v>10</v>
      </c>
      <c r="C190" s="16">
        <v>10</v>
      </c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1:14" ht="15" customHeight="1" x14ac:dyDescent="0.3">
      <c r="A191" s="13" t="s">
        <v>91</v>
      </c>
      <c r="B191" s="14">
        <f t="shared" si="16"/>
        <v>48</v>
      </c>
      <c r="C191" s="14">
        <v>48</v>
      </c>
      <c r="D191" s="14"/>
      <c r="E191" s="14"/>
      <c r="F191" s="14"/>
      <c r="G191" s="14"/>
      <c r="H191" s="14"/>
      <c r="I191" s="14"/>
      <c r="J191" s="14"/>
      <c r="K191" s="14"/>
      <c r="L191" s="14"/>
      <c r="M191" s="17"/>
      <c r="N191" s="17"/>
    </row>
    <row r="192" spans="1:14" ht="15" customHeight="1" x14ac:dyDescent="0.3">
      <c r="A192" s="18" t="s">
        <v>5</v>
      </c>
      <c r="B192" s="19">
        <f t="shared" si="16"/>
        <v>3616</v>
      </c>
      <c r="C192" s="19">
        <f t="shared" ref="C192:N192" si="17">SUM(C167:C191)</f>
        <v>3616</v>
      </c>
      <c r="D192" s="19">
        <f t="shared" si="17"/>
        <v>0</v>
      </c>
      <c r="E192" s="19">
        <f t="shared" si="17"/>
        <v>0</v>
      </c>
      <c r="F192" s="19">
        <f t="shared" si="17"/>
        <v>0</v>
      </c>
      <c r="G192" s="19">
        <f t="shared" si="17"/>
        <v>0</v>
      </c>
      <c r="H192" s="19">
        <f t="shared" si="17"/>
        <v>0</v>
      </c>
      <c r="I192" s="19">
        <f t="shared" si="17"/>
        <v>0</v>
      </c>
      <c r="J192" s="19">
        <f t="shared" si="17"/>
        <v>0</v>
      </c>
      <c r="K192" s="19">
        <f t="shared" si="17"/>
        <v>0</v>
      </c>
      <c r="L192" s="19">
        <f t="shared" si="17"/>
        <v>0</v>
      </c>
      <c r="M192" s="19">
        <f t="shared" si="17"/>
        <v>0</v>
      </c>
      <c r="N192" s="19">
        <f t="shared" si="17"/>
        <v>0</v>
      </c>
    </row>
    <row r="193" spans="1:16" ht="15" customHeight="1" x14ac:dyDescent="0.3">
      <c r="A193" s="22"/>
    </row>
    <row r="194" spans="1:16" ht="15" customHeight="1" x14ac:dyDescent="0.3">
      <c r="A194" s="37" t="s">
        <v>92</v>
      </c>
    </row>
    <row r="195" spans="1:16" ht="15" customHeight="1" x14ac:dyDescent="0.3">
      <c r="A195" s="37" t="s">
        <v>93</v>
      </c>
      <c r="O195" s="38"/>
      <c r="P195" s="39"/>
    </row>
  </sheetData>
  <mergeCells count="43">
    <mergeCell ref="A164:P164"/>
    <mergeCell ref="A157:B157"/>
    <mergeCell ref="A158:B158"/>
    <mergeCell ref="A159:B159"/>
    <mergeCell ref="A160:B160"/>
    <mergeCell ref="A161:B161"/>
    <mergeCell ref="A162:B162"/>
    <mergeCell ref="A151:B151"/>
    <mergeCell ref="A152:B152"/>
    <mergeCell ref="A153:B153"/>
    <mergeCell ref="A154:B154"/>
    <mergeCell ref="A155:B155"/>
    <mergeCell ref="A156:B156"/>
    <mergeCell ref="A141:B141"/>
    <mergeCell ref="A142:B142"/>
    <mergeCell ref="A143:B143"/>
    <mergeCell ref="A146:P146"/>
    <mergeCell ref="A148:P148"/>
    <mergeCell ref="A150:B150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31:B131"/>
    <mergeCell ref="A132:B132"/>
    <mergeCell ref="A133:B133"/>
    <mergeCell ref="A134:B134"/>
    <mergeCell ref="A49:P49"/>
    <mergeCell ref="A68:P68"/>
    <mergeCell ref="A87:P87"/>
    <mergeCell ref="A89:P89"/>
    <mergeCell ref="A108:P108"/>
    <mergeCell ref="A127:P127"/>
    <mergeCell ref="A4:P4"/>
    <mergeCell ref="A5:P5"/>
    <mergeCell ref="A7:P7"/>
    <mergeCell ref="A9:P9"/>
    <mergeCell ref="A28:P28"/>
    <mergeCell ref="A47:P47"/>
  </mergeCells>
  <printOptions horizontalCentered="1" verticalCentered="1"/>
  <pageMargins left="0.19685039370078741" right="0.19685039370078741" top="0.19685039370078741" bottom="0.19685039370078741" header="0" footer="0"/>
  <pageSetup paperSize="9" scale="71" orientation="landscape" r:id="rId1"/>
  <headerFooter alignWithMargins="0">
    <oddFooter>&amp;CPág. &amp;P</oddFooter>
  </headerFooter>
  <rowBreaks count="4" manualBreakCount="4">
    <brk id="46" max="15" man="1"/>
    <brk id="86" max="15" man="1"/>
    <brk id="126" max="15" man="1"/>
    <brk id="16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2015-02-18T16:34:24Z</dcterms:created>
  <dcterms:modified xsi:type="dcterms:W3CDTF">2015-02-18T16:34:34Z</dcterms:modified>
</cp:coreProperties>
</file>