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Estadísticas" sheetId="1" r:id="rId1"/>
  </sheets>
  <externalReferences>
    <externalReference r:id="rId2"/>
    <externalReference r:id="rId3"/>
    <externalReference r:id="rId4"/>
    <externalReference r:id="rId5"/>
  </externalReferences>
  <definedNames>
    <definedName name="ABAN">#REF!</definedName>
    <definedName name="ABANCAY">#REF!</definedName>
    <definedName name="AÑO">#REF!</definedName>
    <definedName name="AÑOS">#REF!</definedName>
    <definedName name="_xlnm.Print_Area" localSheetId="0">Estadísticas!$A$1:$P$93</definedName>
    <definedName name="AUTORIA">#REF!</definedName>
    <definedName name="CEM">#REF!</definedName>
    <definedName name="conocimiento_caso">#REF!</definedName>
    <definedName name="DEPA">#REF!</definedName>
    <definedName name="dia">#REF!</definedName>
    <definedName name="DIST">[2]Casos!#REF!</definedName>
    <definedName name="DISTRITO">#REF!</definedName>
    <definedName name="DPTO">#REF!</definedName>
    <definedName name="E">#REF!</definedName>
    <definedName name="GÉNERO">#REF!</definedName>
    <definedName name="genero1">#REF!</definedName>
    <definedName name="GRADO">#REF!</definedName>
    <definedName name="HIJOS">#REF!</definedName>
    <definedName name="HOMICIDIO">#REF!</definedName>
    <definedName name="HOMICIDIO1">#REF!</definedName>
    <definedName name="J">[3]Casos!#REF!</definedName>
    <definedName name="LABOR">#REF!</definedName>
    <definedName name="LUGAR">#REF!</definedName>
    <definedName name="Marca_temporal">#REF!</definedName>
    <definedName name="MEDIDAS">#REF!</definedName>
    <definedName name="MES">#REF!</definedName>
    <definedName name="N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XX">[4]Casos!#REF!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E92" i="1"/>
  <c r="D92" i="1"/>
  <c r="C92" i="1"/>
  <c r="G91" i="1"/>
  <c r="B91" i="1" s="1"/>
  <c r="G89" i="1"/>
  <c r="B89" i="1" s="1"/>
  <c r="B92" i="1" s="1"/>
  <c r="J80" i="1"/>
  <c r="I80" i="1"/>
  <c r="H80" i="1"/>
  <c r="G80" i="1"/>
  <c r="F80" i="1"/>
  <c r="E80" i="1"/>
  <c r="D80" i="1"/>
  <c r="C80" i="1"/>
  <c r="B79" i="1"/>
  <c r="B78" i="1"/>
  <c r="G90" i="1" s="1"/>
  <c r="B90" i="1" s="1"/>
  <c r="B77" i="1"/>
  <c r="P70" i="1"/>
  <c r="O70" i="1"/>
  <c r="N70" i="1"/>
  <c r="E70" i="1"/>
  <c r="D70" i="1"/>
  <c r="C70" i="1"/>
  <c r="B69" i="1"/>
  <c r="B68" i="1"/>
  <c r="B67" i="1"/>
  <c r="B66" i="1"/>
  <c r="B65" i="1"/>
  <c r="B64" i="1"/>
  <c r="B63" i="1"/>
  <c r="B62" i="1"/>
  <c r="B61" i="1"/>
  <c r="B60" i="1"/>
  <c r="B59" i="1"/>
  <c r="B58" i="1"/>
  <c r="B70" i="1" s="1"/>
  <c r="J49" i="1"/>
  <c r="I49" i="1"/>
  <c r="H49" i="1"/>
  <c r="G49" i="1"/>
  <c r="F49" i="1"/>
  <c r="E49" i="1"/>
  <c r="D49" i="1"/>
  <c r="C49" i="1"/>
  <c r="B48" i="1"/>
  <c r="B47" i="1"/>
  <c r="B46" i="1"/>
  <c r="B45" i="1"/>
  <c r="B44" i="1"/>
  <c r="B43" i="1"/>
  <c r="B42" i="1"/>
  <c r="B41" i="1"/>
  <c r="B40" i="1"/>
  <c r="B39" i="1"/>
  <c r="B38" i="1"/>
  <c r="B37" i="1"/>
  <c r="B49" i="1" s="1"/>
  <c r="D29" i="1"/>
  <c r="C29" i="1"/>
  <c r="B28" i="1"/>
  <c r="B27" i="1"/>
  <c r="B26" i="1"/>
  <c r="B25" i="1"/>
  <c r="B24" i="1"/>
  <c r="B23" i="1"/>
  <c r="B22" i="1"/>
  <c r="B21" i="1"/>
  <c r="B20" i="1"/>
  <c r="B19" i="1"/>
  <c r="B18" i="1"/>
  <c r="B17" i="1"/>
  <c r="B29" i="1" s="1"/>
  <c r="B80" i="1" l="1"/>
  <c r="G92" i="1"/>
</calcChain>
</file>

<file path=xl/sharedStrings.xml><?xml version="1.0" encoding="utf-8"?>
<sst xmlns="http://schemas.openxmlformats.org/spreadsheetml/2006/main" count="110" uniqueCount="46">
  <si>
    <r>
      <t>CASOS ATENDIDOS</t>
    </r>
    <r>
      <rPr>
        <b/>
        <vertAlign val="superscript"/>
        <sz val="13"/>
        <color indexed="9"/>
        <rFont val="Arial"/>
        <family val="2"/>
      </rPr>
      <t>(1)</t>
    </r>
    <r>
      <rPr>
        <b/>
        <sz val="13"/>
        <color indexed="9"/>
        <rFont val="Arial"/>
        <family val="2"/>
      </rPr>
      <t xml:space="preserve"> POR VIOLENCIA FAMILIAR Y SEXUAL EN LOS CEM A NIVEL NACIONAL</t>
    </r>
  </si>
  <si>
    <t>POBLACIÓN TOTAL</t>
  </si>
  <si>
    <t>Período : Enero 2015 (Preliminar)</t>
  </si>
  <si>
    <t>Número de casos nuevos, reincidentes y continuadores según meses y sexo</t>
  </si>
  <si>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</si>
  <si>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</si>
  <si>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</si>
  <si>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</si>
  <si>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</si>
  <si>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</si>
  <si>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</si>
  <si>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</si>
  <si>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</si>
  <si>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</si>
  <si>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</si>
  <si>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</si>
  <si>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</si>
  <si>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</si>
  <si>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</si>
  <si>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</si>
  <si>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Número de casos nuevos, reincidentes y continuadores según meses y 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</si>
  <si>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</si>
  <si>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</si>
  <si>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</si>
  <si>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</si>
  <si>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</si>
  <si>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</si>
  <si>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</si>
  <si>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</si>
  <si>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(1) Todos los cuadros están referidos a casos nuevos, reincidentes y continuadores.</t>
  </si>
  <si>
    <t>Número de Casos Nuevos, Reincidentes y Continuadores por Meses y Tipo de Violencia</t>
  </si>
  <si>
    <t>Casos Especiales:</t>
  </si>
  <si>
    <t>Psicológica</t>
  </si>
  <si>
    <t>Física</t>
  </si>
  <si>
    <t>Sexual</t>
  </si>
  <si>
    <t>Abandono</t>
  </si>
  <si>
    <t>Violación Sexual</t>
  </si>
  <si>
    <t>Trata con fines de explotación sexual</t>
  </si>
  <si>
    <t>Número de casos nuevos, reincidentes y continuadores según grupo de edad y tipo de violencia</t>
  </si>
  <si>
    <t>Tipo de Violencia</t>
  </si>
  <si>
    <t>Número de casos nuevos, reincidentes y continuadores según tipo de violencia y estado de la presunta persona agresora en la última agresión</t>
  </si>
  <si>
    <t>Sobrio</t>
  </si>
  <si>
    <t>Efectos de Alcohol</t>
  </si>
  <si>
    <t>Efectos de Drogas</t>
  </si>
  <si>
    <t>Ambos</t>
  </si>
  <si>
    <t>N/E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</si>
</sst>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FF808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vertAlign val="superscript"/>
      <sz val="13"/>
      <color indexed="9"/>
      <name val="Arial"/>
      <family val="2"/>
    </font>
    <font>
      <b/>
      <sz val="13"/>
      <color indexed="9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3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8080"/>
      <name val="Arial"/>
      <family val="2"/>
    </font>
    <font>
      <sz val="10"/>
      <name val="Arial Narrow"/>
      <family val="2"/>
    </font>
    <font>
      <b/>
      <sz val="14"/>
      <color indexed="9"/>
      <name val="Arial"/>
      <family val="2"/>
    </font>
    <font>
      <b/>
      <u/>
      <sz val="12"/>
      <name val="Arial"/>
      <family val="2"/>
    </font>
    <font>
      <sz val="7"/>
      <color theme="0"/>
      <name val="Arial"/>
      <family val="2"/>
    </font>
    <font>
      <b/>
      <sz val="12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/>
      <diagonal/>
    </border>
    <border>
      <left/>
      <right/>
      <top style="thin">
        <color rgb="FFFF808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 style="thin">
        <color rgb="FFFF8080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1" fillId="2" borderId="0" xfId="1" applyFill="1"/>
    <xf numFmtId="0" fontId="2" fillId="2" borderId="0" xfId="1" applyFont="1" applyFill="1" applyAlignment="1">
      <alignment horizontal="centerContinuous" vertical="center" wrapText="1"/>
    </xf>
    <xf numFmtId="0" fontId="1" fillId="2" borderId="0" xfId="1" applyFill="1" applyAlignment="1">
      <alignment horizontal="centerContinuous" vertical="center" wrapText="1"/>
    </xf>
    <xf numFmtId="0" fontId="3" fillId="2" borderId="0" xfId="2" applyFont="1" applyFill="1" applyAlignment="1">
      <alignment horizontal="centerContinuous" vertical="center"/>
    </xf>
    <xf numFmtId="0" fontId="1" fillId="2" borderId="0" xfId="1" applyFont="1" applyFill="1" applyAlignment="1">
      <alignment horizontal="centerContinuous" vertical="center"/>
    </xf>
    <xf numFmtId="0" fontId="4" fillId="3" borderId="1" xfId="1" applyFont="1" applyFill="1" applyBorder="1" applyAlignment="1">
      <alignment horizontal="centerContinuous" vertical="center"/>
    </xf>
    <xf numFmtId="0" fontId="4" fillId="3" borderId="2" xfId="1" applyFont="1" applyFill="1" applyBorder="1" applyAlignment="1">
      <alignment horizontal="centerContinuous" vertical="center"/>
    </xf>
    <xf numFmtId="0" fontId="4" fillId="3" borderId="3" xfId="1" applyFont="1" applyFill="1" applyBorder="1" applyAlignment="1">
      <alignment horizontal="centerContinuous" vertical="center"/>
    </xf>
    <xf numFmtId="0" fontId="5" fillId="3" borderId="4" xfId="1" applyFont="1" applyFill="1" applyBorder="1" applyAlignment="1">
      <alignment horizontal="centerContinuous" vertical="center"/>
    </xf>
    <xf numFmtId="0" fontId="8" fillId="3" borderId="0" xfId="1" applyFont="1" applyFill="1" applyBorder="1" applyAlignment="1">
      <alignment horizontal="centerContinuous" vertical="center"/>
    </xf>
    <xf numFmtId="0" fontId="9" fillId="3" borderId="0" xfId="1" applyFont="1" applyFill="1" applyBorder="1" applyAlignment="1">
      <alignment horizontal="centerContinuous" vertical="center"/>
    </xf>
    <xf numFmtId="0" fontId="9" fillId="3" borderId="5" xfId="1" applyFont="1" applyFill="1" applyBorder="1" applyAlignment="1">
      <alignment horizontal="centerContinuous" vertical="center"/>
    </xf>
    <xf numFmtId="0" fontId="10" fillId="3" borderId="4" xfId="1" applyFont="1" applyFill="1" applyBorder="1" applyAlignment="1">
      <alignment horizontal="centerContinuous" vertical="center"/>
    </xf>
    <xf numFmtId="0" fontId="9" fillId="3" borderId="4" xfId="1" applyFont="1" applyFill="1" applyBorder="1" applyAlignment="1">
      <alignment horizontal="centerContinuous" vertical="center"/>
    </xf>
    <xf numFmtId="0" fontId="11" fillId="3" borderId="0" xfId="1" applyFont="1" applyFill="1" applyBorder="1" applyAlignment="1">
      <alignment horizontal="centerContinuous" vertical="center"/>
    </xf>
    <xf numFmtId="0" fontId="4" fillId="3" borderId="0" xfId="1" applyFont="1" applyFill="1" applyBorder="1" applyAlignment="1">
      <alignment horizontal="centerContinuous" vertical="center"/>
    </xf>
    <xf numFmtId="0" fontId="11" fillId="3" borderId="5" xfId="1" applyFont="1" applyFill="1" applyBorder="1" applyAlignment="1">
      <alignment horizontal="centerContinuous" vertical="center"/>
    </xf>
    <xf numFmtId="0" fontId="9" fillId="3" borderId="6" xfId="1" applyFont="1" applyFill="1" applyBorder="1" applyAlignment="1">
      <alignment horizontal="centerContinuous" vertical="center"/>
    </xf>
    <xf numFmtId="0" fontId="11" fillId="3" borderId="7" xfId="1" applyFont="1" applyFill="1" applyBorder="1" applyAlignment="1">
      <alignment horizontal="centerContinuous" vertical="center"/>
    </xf>
    <xf numFmtId="0" fontId="4" fillId="3" borderId="7" xfId="1" applyFont="1" applyFill="1" applyBorder="1" applyAlignment="1">
      <alignment horizontal="centerContinuous" vertical="center"/>
    </xf>
    <xf numFmtId="0" fontId="11" fillId="3" borderId="8" xfId="1" applyFont="1" applyFill="1" applyBorder="1" applyAlignment="1">
      <alignment horizontal="centerContinuous" vertical="center"/>
    </xf>
    <xf numFmtId="0" fontId="12" fillId="2" borderId="9" xfId="1" applyFont="1" applyFill="1" applyBorder="1" applyAlignment="1">
      <alignment horizontal="left"/>
    </xf>
    <xf numFmtId="0" fontId="3" fillId="2" borderId="0" xfId="1" applyFont="1" applyFill="1"/>
    <xf numFmtId="0" fontId="11" fillId="4" borderId="10" xfId="1" applyFont="1" applyFill="1" applyBorder="1" applyAlignment="1">
      <alignment horizontal="left" vertical="center"/>
    </xf>
    <xf numFmtId="0" fontId="11" fillId="4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left" vertical="center"/>
    </xf>
    <xf numFmtId="3" fontId="3" fillId="2" borderId="11" xfId="1" applyNumberFormat="1" applyFont="1" applyFill="1" applyBorder="1" applyAlignment="1">
      <alignment horizontal="center" vertical="center"/>
    </xf>
    <xf numFmtId="3" fontId="1" fillId="2" borderId="11" xfId="1" applyNumberFormat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3" fontId="1" fillId="5" borderId="0" xfId="1" applyNumberForma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3" fontId="3" fillId="2" borderId="0" xfId="1" applyNumberFormat="1" applyFont="1" applyFill="1" applyBorder="1" applyAlignment="1">
      <alignment horizontal="center" vertical="center"/>
    </xf>
    <xf numFmtId="3" fontId="1" fillId="2" borderId="0" xfId="1" applyNumberFormat="1" applyFill="1" applyBorder="1" applyAlignment="1">
      <alignment horizontal="center" vertical="center"/>
    </xf>
    <xf numFmtId="0" fontId="11" fillId="3" borderId="12" xfId="1" applyFont="1" applyFill="1" applyBorder="1" applyAlignment="1">
      <alignment horizontal="left" vertical="center"/>
    </xf>
    <xf numFmtId="3" fontId="11" fillId="3" borderId="12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/>
    </xf>
    <xf numFmtId="0" fontId="11" fillId="4" borderId="13" xfId="1" applyFont="1" applyFill="1" applyBorder="1" applyAlignment="1">
      <alignment horizontal="left" vertical="center"/>
    </xf>
    <xf numFmtId="0" fontId="11" fillId="4" borderId="13" xfId="1" applyFont="1" applyFill="1" applyBorder="1" applyAlignment="1">
      <alignment horizontal="center" vertical="center"/>
    </xf>
    <xf numFmtId="0" fontId="3" fillId="5" borderId="14" xfId="1" applyFont="1" applyFill="1" applyBorder="1" applyAlignment="1">
      <alignment horizontal="left" vertical="center"/>
    </xf>
    <xf numFmtId="3" fontId="3" fillId="5" borderId="14" xfId="1" applyNumberFormat="1" applyFont="1" applyFill="1" applyBorder="1" applyAlignment="1">
      <alignment horizontal="center" vertical="center"/>
    </xf>
    <xf numFmtId="3" fontId="1" fillId="5" borderId="14" xfId="1" applyNumberFormat="1" applyFill="1" applyBorder="1" applyAlignment="1">
      <alignment horizontal="center" vertical="center"/>
    </xf>
    <xf numFmtId="0" fontId="1" fillId="2" borderId="0" xfId="1" applyFill="1" applyAlignment="1">
      <alignment horizontal="left" vertical="center"/>
    </xf>
    <xf numFmtId="0" fontId="11" fillId="3" borderId="12" xfId="1" applyFont="1" applyFill="1" applyBorder="1" applyAlignment="1">
      <alignment horizontal="center" vertical="center"/>
    </xf>
    <xf numFmtId="3" fontId="1" fillId="2" borderId="0" xfId="1" applyNumberFormat="1" applyFill="1"/>
    <xf numFmtId="0" fontId="13" fillId="2" borderId="0" xfId="1" applyFont="1" applyFill="1" applyProtection="1"/>
    <xf numFmtId="0" fontId="14" fillId="2" borderId="0" xfId="1" applyFont="1" applyFill="1" applyAlignment="1">
      <alignment horizontal="center"/>
    </xf>
    <xf numFmtId="0" fontId="15" fillId="2" borderId="0" xfId="1" applyFont="1" applyFill="1"/>
    <xf numFmtId="0" fontId="11" fillId="4" borderId="13" xfId="1" applyFont="1" applyFill="1" applyBorder="1" applyAlignment="1">
      <alignment horizontal="center" vertical="center" wrapText="1"/>
    </xf>
    <xf numFmtId="0" fontId="16" fillId="4" borderId="13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justify" vertical="center"/>
    </xf>
    <xf numFmtId="3" fontId="1" fillId="2" borderId="0" xfId="1" applyNumberFormat="1" applyFill="1" applyAlignment="1">
      <alignment horizontal="left"/>
    </xf>
    <xf numFmtId="0" fontId="3" fillId="2" borderId="11" xfId="1" applyFont="1" applyFill="1" applyBorder="1" applyAlignment="1">
      <alignment horizontal="justify" vertical="center"/>
    </xf>
    <xf numFmtId="3" fontId="1" fillId="2" borderId="11" xfId="1" applyNumberFormat="1" applyFont="1" applyFill="1" applyBorder="1" applyAlignment="1">
      <alignment horizontal="center" vertical="center"/>
    </xf>
    <xf numFmtId="0" fontId="1" fillId="5" borderId="14" xfId="1" applyFont="1" applyFill="1" applyBorder="1" applyAlignment="1">
      <alignment horizontal="center" vertical="center"/>
    </xf>
    <xf numFmtId="3" fontId="1" fillId="5" borderId="14" xfId="1" applyNumberFormat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justify" vertical="center"/>
    </xf>
    <xf numFmtId="3" fontId="3" fillId="2" borderId="15" xfId="1" applyNumberFormat="1" applyFont="1" applyFill="1" applyBorder="1" applyAlignment="1">
      <alignment horizontal="center" vertical="center"/>
    </xf>
    <xf numFmtId="3" fontId="1" fillId="2" borderId="15" xfId="1" applyNumberFormat="1" applyFill="1" applyBorder="1" applyAlignment="1">
      <alignment horizontal="center" vertical="center"/>
    </xf>
    <xf numFmtId="3" fontId="1" fillId="2" borderId="15" xfId="1" applyNumberFormat="1" applyFont="1" applyFill="1" applyBorder="1" applyAlignment="1">
      <alignment horizontal="center" vertical="center"/>
    </xf>
    <xf numFmtId="0" fontId="11" fillId="3" borderId="12" xfId="1" applyFont="1" applyFill="1" applyBorder="1" applyAlignment="1">
      <alignment horizontal="justify" vertical="center"/>
    </xf>
    <xf numFmtId="0" fontId="12" fillId="2" borderId="0" xfId="1" applyFont="1" applyFill="1" applyBorder="1" applyAlignment="1">
      <alignment horizontal="left"/>
    </xf>
    <xf numFmtId="0" fontId="17" fillId="2" borderId="9" xfId="1" applyFont="1" applyFill="1" applyBorder="1" applyAlignment="1">
      <alignment horizontal="left"/>
    </xf>
    <xf numFmtId="0" fontId="3" fillId="5" borderId="0" xfId="1" applyFont="1" applyFill="1" applyBorder="1" applyAlignment="1">
      <alignment horizontal="justify" vertical="center"/>
    </xf>
    <xf numFmtId="0" fontId="1" fillId="6" borderId="0" xfId="1" applyFill="1" applyAlignment="1">
      <alignment horizontal="right"/>
    </xf>
    <xf numFmtId="0" fontId="18" fillId="2" borderId="0" xfId="1" applyFont="1" applyFill="1" applyBorder="1" applyAlignment="1">
      <alignment horizontal="center" vertical="center" wrapText="1"/>
    </xf>
    <xf numFmtId="3" fontId="1" fillId="2" borderId="0" xfId="1" applyNumberFormat="1" applyFill="1" applyBorder="1" applyAlignment="1">
      <alignment horizontal="center"/>
    </xf>
    <xf numFmtId="0" fontId="3" fillId="2" borderId="9" xfId="1" applyFont="1" applyFill="1" applyBorder="1" applyAlignment="1">
      <alignment horizontal="justify" vertical="center"/>
    </xf>
    <xf numFmtId="3" fontId="3" fillId="2" borderId="9" xfId="1" applyNumberFormat="1" applyFont="1" applyFill="1" applyBorder="1" applyAlignment="1">
      <alignment horizontal="center" vertical="center"/>
    </xf>
    <xf numFmtId="3" fontId="1" fillId="2" borderId="9" xfId="1" applyNumberFormat="1" applyFill="1" applyBorder="1" applyAlignment="1">
      <alignment horizontal="center" vertical="center"/>
    </xf>
    <xf numFmtId="3" fontId="3" fillId="2" borderId="0" xfId="1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_Directorio CEMs - agos - 2009 - UGTA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Número de casos según</a:t>
            </a:r>
            <a:r>
              <a:rPr lang="es-PE" baseline="0"/>
              <a:t> </a:t>
            </a:r>
            <a:r>
              <a:rPr lang="es-PE"/>
              <a:t>meses</a:t>
            </a:r>
          </a:p>
        </c:rich>
      </c:tx>
      <c:layout>
        <c:manualLayout>
          <c:xMode val="edge"/>
          <c:yMode val="edge"/>
          <c:x val="0.31545799925694218"/>
          <c:y val="1.31862280303967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36884088119138"/>
          <c:y val="0.13450723194206943"/>
          <c:w val="0.77556109725685785"/>
          <c:h val="0.657232704402515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Estadísticas!$C$16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FF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Estadísticas!$A$17:$A$28</c:f>
              <c:strCache>
                <c:ptCount val="1"/>
                <c:pt idx="0">
                  <c:v>Ene</c:v>
                </c:pt>
              </c:strCache>
            </c:strRef>
          </c:cat>
          <c:val>
            <c:numRef>
              <c:f>Estadísticas!$C$17:$C$28</c:f>
              <c:numCache>
                <c:formatCode>#,##0</c:formatCode>
                <c:ptCount val="1"/>
                <c:pt idx="0">
                  <c:v>4088</c:v>
                </c:pt>
              </c:numCache>
            </c:numRef>
          </c:val>
        </c:ser>
        <c:ser>
          <c:idx val="1"/>
          <c:order val="1"/>
          <c:tx>
            <c:strRef>
              <c:f>Estadísticas!$D$16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bg1">
                  <a:lumMod val="85000"/>
                </a:schemeClr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3250207813798841E-3"/>
                  <c:y val="9.259252508564816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Estadísticas!$A$17:$A$28</c:f>
              <c:strCache>
                <c:ptCount val="1"/>
                <c:pt idx="0">
                  <c:v>Ene</c:v>
                </c:pt>
              </c:strCache>
            </c:strRef>
          </c:cat>
          <c:val>
            <c:numRef>
              <c:f>Estadísticas!$D$17:$D$28</c:f>
              <c:numCache>
                <c:formatCode>#,##0</c:formatCode>
                <c:ptCount val="1"/>
                <c:pt idx="0">
                  <c:v>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8686080"/>
        <c:axId val="248686472"/>
      </c:barChart>
      <c:catAx>
        <c:axId val="24868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8686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6864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8686080"/>
        <c:crosses val="autoZero"/>
        <c:crossBetween val="between"/>
        <c:majorUnit val="1000"/>
        <c:minorUnit val="1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451495503701308"/>
          <c:y val="0.89894635225570629"/>
          <c:w val="0.42884662248269201"/>
          <c:h val="7.92358906707342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Número de casos según sexo</a:t>
            </a:r>
          </a:p>
        </c:rich>
      </c:tx>
      <c:layout>
        <c:manualLayout>
          <c:xMode val="edge"/>
          <c:yMode val="edge"/>
          <c:x val="0.33270274695195262"/>
          <c:y val="3.6956416632131513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72514804996118"/>
          <c:y val="0.28883334214095735"/>
          <c:w val="0.54859309671718171"/>
          <c:h val="0.5735383748172413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8080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rgbClr val="969696"/>
                </a:solidFill>
              </a:ln>
            </c:spPr>
          </c:dPt>
          <c:dLbls>
            <c:dLbl>
              <c:idx val="0"/>
              <c:layout>
                <c:manualLayout>
                  <c:x val="4.6992442527598634E-2"/>
                  <c:y val="2.566257650104325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188712591830544E-2"/>
                  <c:y val="-2.649569910041895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Estadísticas!$C$16:$D$16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Estadísticas!$C$29:$D$29</c:f>
              <c:numCache>
                <c:formatCode>#,##0</c:formatCode>
                <c:ptCount val="2"/>
                <c:pt idx="0">
                  <c:v>4088</c:v>
                </c:pt>
                <c:pt idx="1">
                  <c:v>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164672"/>
        <c:axId val="249165064"/>
      </c:barChart>
      <c:catAx>
        <c:axId val="2491646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916506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4916506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9164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Número de  casos según grupo de edad</a:t>
            </a:r>
          </a:p>
        </c:rich>
      </c:tx>
      <c:layout>
        <c:manualLayout>
          <c:xMode val="edge"/>
          <c:yMode val="edge"/>
          <c:x val="0.3246759070143066"/>
          <c:y val="3.24484095451371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51547178426017"/>
          <c:y val="0.19744071991001125"/>
          <c:w val="0.77705791957927695"/>
          <c:h val="0.76540772403449564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Estadísticas!$C$36:$J$36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Estadísticas!$C$49:$J$49</c:f>
              <c:numCache>
                <c:formatCode>#,##0</c:formatCode>
                <c:ptCount val="8"/>
                <c:pt idx="0">
                  <c:v>267</c:v>
                </c:pt>
                <c:pt idx="1">
                  <c:v>547</c:v>
                </c:pt>
                <c:pt idx="2" formatCode="General">
                  <c:v>609</c:v>
                </c:pt>
                <c:pt idx="3">
                  <c:v>667</c:v>
                </c:pt>
                <c:pt idx="4">
                  <c:v>1101</c:v>
                </c:pt>
                <c:pt idx="5">
                  <c:v>862</c:v>
                </c:pt>
                <c:pt idx="6">
                  <c:v>450</c:v>
                </c:pt>
                <c:pt idx="7">
                  <c:v>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165848"/>
        <c:axId val="249166240"/>
      </c:barChart>
      <c:catAx>
        <c:axId val="249165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916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166240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9165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de Casos por Tipo de Violencia</a:t>
            </a:r>
          </a:p>
        </c:rich>
      </c:tx>
      <c:layout>
        <c:manualLayout>
          <c:xMode val="edge"/>
          <c:yMode val="edge"/>
          <c:x val="0.28883629472302802"/>
          <c:y val="3.0471096986370683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009942613105576"/>
          <c:y val="0.29646564940953296"/>
          <c:w val="0.64145704759878053"/>
          <c:h val="0.653774047474835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8080"/>
              </a:solidFill>
              <a:ln w="12700">
                <a:solidFill>
                  <a:srgbClr val="339966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FFFF00"/>
                </a:solidFill>
                <a:prstDash val="solid"/>
              </a:ln>
            </c:spPr>
          </c:dPt>
          <c:dPt>
            <c:idx val="2"/>
            <c:bubble3D val="0"/>
            <c:spPr>
              <a:pattFill prst="solidDmnd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FF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1400534392660383E-2"/>
                  <c:y val="0.2345813224959784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634792272587549E-2"/>
                  <c:y val="9.638337143340951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3873400960015219E-3"/>
                  <c:y val="-7.9044958089916229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Estadísticas!$C$57:$E$57</c:f>
              <c:strCache>
                <c:ptCount val="3"/>
                <c:pt idx="0">
                  <c:v>Psicológica</c:v>
                </c:pt>
                <c:pt idx="1">
                  <c:v>Física</c:v>
                </c:pt>
                <c:pt idx="2">
                  <c:v>Sexual</c:v>
                </c:pt>
              </c:strCache>
            </c:strRef>
          </c:cat>
          <c:val>
            <c:numRef>
              <c:f>Estadísticas!$C$70:$E$70</c:f>
              <c:numCache>
                <c:formatCode>#,##0</c:formatCode>
                <c:ptCount val="3"/>
                <c:pt idx="0">
                  <c:v>2426</c:v>
                </c:pt>
                <c:pt idx="1">
                  <c:v>1834</c:v>
                </c:pt>
                <c:pt idx="2">
                  <c:v>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18580422562272"/>
          <c:y val="0.23943614037499458"/>
          <c:w val="0.34119532206056075"/>
          <c:h val="0.6720717450246207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chemeClr val="bg1">
                  <a:lumMod val="85000"/>
                </a:schemeClr>
              </a:solidFill>
              <a:prstDash val="solid"/>
            </a:ln>
          </c:spPr>
          <c:dPt>
            <c:idx val="0"/>
            <c:bubble3D val="0"/>
            <c:spPr>
              <a:pattFill prst="solidDmnd">
                <a:fgClr>
                  <a:srgbClr val="FF8080"/>
                </a:fgClr>
                <a:bgClr>
                  <a:srgbClr val="FF8080"/>
                </a:bgClr>
              </a:patt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Pt>
            <c:idx val="1"/>
            <c:bubble3D val="0"/>
            <c:spPr>
              <a:pattFill prst="ltUpDiag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Pt>
            <c:idx val="2"/>
            <c:bubble3D val="0"/>
            <c:spPr>
              <a:pattFill prst="dashVert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FF"/>
              </a:solid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Pt>
            <c:idx val="4"/>
            <c:bubble3D val="0"/>
            <c:spPr>
              <a:pattFill prst="lgGrid">
                <a:fgClr>
                  <a:srgbClr val="339966"/>
                </a:fgClr>
                <a:bgClr>
                  <a:srgbClr val="FFFFFF"/>
                </a:bgClr>
              </a:patt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0971217584577046E-2"/>
                  <c:y val="-0.1131106694467203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038434326144085E-2"/>
                  <c:y val="-1.033966185698875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Estadísticas!$C$88:$G$88</c:f>
              <c:strCache>
                <c:ptCount val="5"/>
                <c:pt idx="0">
                  <c:v>Sobrio</c:v>
                </c:pt>
                <c:pt idx="1">
                  <c:v>Efectos de Alcohol</c:v>
                </c:pt>
                <c:pt idx="2">
                  <c:v>Efectos de Drogas</c:v>
                </c:pt>
                <c:pt idx="3">
                  <c:v>Ambos</c:v>
                </c:pt>
                <c:pt idx="4">
                  <c:v>N/E</c:v>
                </c:pt>
              </c:strCache>
            </c:strRef>
          </c:cat>
          <c:val>
            <c:numRef>
              <c:f>Estadísticas!$C$92:$G$92</c:f>
              <c:numCache>
                <c:formatCode>#,##0</c:formatCode>
                <c:ptCount val="5"/>
                <c:pt idx="0">
                  <c:v>3431</c:v>
                </c:pt>
                <c:pt idx="1">
                  <c:v>1225</c:v>
                </c:pt>
                <c:pt idx="2">
                  <c:v>27</c:v>
                </c:pt>
                <c:pt idx="3">
                  <c:v>25</c:v>
                </c:pt>
                <c:pt idx="4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32850499988817"/>
          <c:y val="3.870968303780007E-2"/>
          <c:w val="0.80902499545058804"/>
          <c:h val="0.8279234658109668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Estadísticas!$A$77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strRef>
              <c:f>Estadísticas!$C$76:$J$76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Estadísticas!$C$77:$J$77</c:f>
              <c:numCache>
                <c:formatCode>#,##0</c:formatCode>
                <c:ptCount val="8"/>
                <c:pt idx="0">
                  <c:v>126</c:v>
                </c:pt>
                <c:pt idx="1">
                  <c:v>294</c:v>
                </c:pt>
                <c:pt idx="2">
                  <c:v>233</c:v>
                </c:pt>
                <c:pt idx="3">
                  <c:v>270</c:v>
                </c:pt>
                <c:pt idx="4">
                  <c:v>559</c:v>
                </c:pt>
                <c:pt idx="5">
                  <c:v>514</c:v>
                </c:pt>
                <c:pt idx="6">
                  <c:v>281</c:v>
                </c:pt>
                <c:pt idx="7">
                  <c:v>149</c:v>
                </c:pt>
              </c:numCache>
            </c:numRef>
          </c:val>
        </c:ser>
        <c:ser>
          <c:idx val="1"/>
          <c:order val="1"/>
          <c:tx>
            <c:strRef>
              <c:f>Estadísticas!$A$78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FF8080"/>
            </a:solidFill>
            <a:ln>
              <a:solidFill>
                <a:srgbClr val="FF8080"/>
              </a:solidFill>
            </a:ln>
          </c:spPr>
          <c:invertIfNegative val="0"/>
          <c:cat>
            <c:strRef>
              <c:f>Estadísticas!$C$76:$J$76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Estadísticas!$C$78:$J$78</c:f>
              <c:numCache>
                <c:formatCode>#,##0</c:formatCode>
                <c:ptCount val="8"/>
                <c:pt idx="0">
                  <c:v>115</c:v>
                </c:pt>
                <c:pt idx="1">
                  <c:v>156</c:v>
                </c:pt>
                <c:pt idx="2">
                  <c:v>164</c:v>
                </c:pt>
                <c:pt idx="3">
                  <c:v>340</c:v>
                </c:pt>
                <c:pt idx="4">
                  <c:v>502</c:v>
                </c:pt>
                <c:pt idx="5">
                  <c:v>336</c:v>
                </c:pt>
                <c:pt idx="6">
                  <c:v>163</c:v>
                </c:pt>
                <c:pt idx="7">
                  <c:v>58</c:v>
                </c:pt>
              </c:numCache>
            </c:numRef>
          </c:val>
        </c:ser>
        <c:ser>
          <c:idx val="2"/>
          <c:order val="2"/>
          <c:tx>
            <c:strRef>
              <c:f>Estadísticas!$A$79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Estadísticas!$C$76:$J$76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Estadísticas!$C$79:$J$79</c:f>
              <c:numCache>
                <c:formatCode>#,##0</c:formatCode>
                <c:ptCount val="8"/>
                <c:pt idx="0">
                  <c:v>26</c:v>
                </c:pt>
                <c:pt idx="1">
                  <c:v>97</c:v>
                </c:pt>
                <c:pt idx="2">
                  <c:v>212</c:v>
                </c:pt>
                <c:pt idx="3">
                  <c:v>57</c:v>
                </c:pt>
                <c:pt idx="4">
                  <c:v>40</c:v>
                </c:pt>
                <c:pt idx="5">
                  <c:v>12</c:v>
                </c:pt>
                <c:pt idx="6">
                  <c:v>6</c:v>
                </c:pt>
                <c:pt idx="7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249167808"/>
        <c:axId val="249802448"/>
      </c:barChart>
      <c:catAx>
        <c:axId val="249167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9802448"/>
        <c:crosses val="autoZero"/>
        <c:auto val="1"/>
        <c:lblAlgn val="ctr"/>
        <c:lblOffset val="100"/>
        <c:noMultiLvlLbl val="0"/>
      </c:catAx>
      <c:valAx>
        <c:axId val="24980244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49167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9837678725474004"/>
          <c:y val="0.80001999403814139"/>
          <c:w val="0.9850122974138722"/>
          <c:h val="0.972573632589555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198120</xdr:colOff>
      <xdr:row>14</xdr:row>
      <xdr:rowOff>68580</xdr:rowOff>
    </xdr:from>
    <xdr:to>
      <xdr:col>10</xdr:col>
      <xdr:colOff>495300</xdr:colOff>
      <xdr:row>31</xdr:row>
      <xdr:rowOff>1508760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617220</xdr:colOff>
      <xdr:row>13</xdr:row>
      <xdr:rowOff>22860</xdr:rowOff>
    </xdr:from>
    <xdr:to>
      <xdr:col>15</xdr:col>
      <xdr:colOff>601980</xdr:colOff>
      <xdr:row>31</xdr:row>
      <xdr:rowOff>1432560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160020</xdr:colOff>
      <xdr:row>32</xdr:row>
      <xdr:rowOff>0</xdr:rowOff>
    </xdr:from>
    <xdr:to>
      <xdr:col>14</xdr:col>
      <xdr:colOff>723900</xdr:colOff>
      <xdr:row>32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342900</xdr:colOff>
      <xdr:row>33</xdr:row>
      <xdr:rowOff>38100</xdr:rowOff>
    </xdr:from>
    <xdr:to>
      <xdr:col>15</xdr:col>
      <xdr:colOff>678180</xdr:colOff>
      <xdr:row>49</xdr:row>
      <xdr:rowOff>1866900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541020</xdr:colOff>
      <xdr:row>53</xdr:row>
      <xdr:rowOff>45720</xdr:rowOff>
    </xdr:from>
    <xdr:to>
      <xdr:col>11</xdr:col>
      <xdr:colOff>464820</xdr:colOff>
      <xdr:row>70</xdr:row>
      <xdr:rowOff>1021080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175260</xdr:colOff>
      <xdr:row>86</xdr:row>
      <xdr:rowOff>0</xdr:rowOff>
    </xdr:from>
    <xdr:to>
      <xdr:col>15</xdr:col>
      <xdr:colOff>312420</xdr:colOff>
      <xdr:row>92</xdr:row>
      <xdr:rowOff>693420</xdr:rowOff>
    </xdr:to>
    <xdr:graphicFrame macro="">
      <xdr:nvGraphicFramePr>
        <xdr:cNvPr id="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251460</xdr:colOff>
      <xdr:row>74</xdr:row>
      <xdr:rowOff>45720</xdr:rowOff>
    </xdr:from>
    <xdr:to>
      <xdr:col>15</xdr:col>
      <xdr:colOff>685800</xdr:colOff>
      <xdr:row>80</xdr:row>
      <xdr:rowOff>944880</xdr:rowOff>
    </xdr:to>
    <xdr:graphicFrame macro="">
      <xdr:nvGraphicFramePr>
        <xdr:cNvPr id="8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7620</xdr:colOff>
      <xdr:row>0</xdr:row>
      <xdr:rowOff>22860</xdr:rowOff>
    </xdr:from>
    <xdr:to>
      <xdr:col>3</xdr:col>
      <xdr:colOff>121920</xdr:colOff>
      <xdr:row>4</xdr:row>
      <xdr:rowOff>205740</xdr:rowOff>
    </xdr:to>
    <xdr:pic>
      <xdr:nvPicPr>
        <xdr:cNvPr id="9" name="Imagen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2860"/>
          <a:ext cx="25298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0.10782</cdr:x>
      <cdr:y>0.28846</cdr:y>
    </cdr:from>
    <cdr:to>
      <cdr:x>0.10782</cdr:x>
      <cdr:y>0.28846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0.73375</cdr:x>
      <cdr:y>0.54937</cdr:y>
    </cdr:from>
    <cdr:to>
      <cdr:x>0.73375</cdr:x>
      <cdr:y>0.54937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0.0672</cdr:x>
      <cdr:y>0.30094</cdr:y>
    </cdr:from>
    <cdr:to>
      <cdr:x>0.21355</cdr:x>
      <cdr:y>0.5395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2881" y="718064"/>
          <a:ext cx="549271" cy="57965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0.80469</cdr:x>
      <cdr:y>0.66452</cdr:y>
    </cdr:from>
    <cdr:to>
      <cdr:x>0.93981</cdr:x>
      <cdr:y>0.92109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55163" y="1601978"/>
          <a:ext cx="508518" cy="62198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0.09179</cdr:x>
      <cdr:y>0.25381</cdr:y>
    </cdr:from>
    <cdr:to>
      <cdr:x>0.09179</cdr:x>
      <cdr:y>0.25381</cdr:y>
    </cdr:to>
    <cdr:pic>
      <cdr:nvPicPr>
        <cdr:cNvPr id="13313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056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0.72359</cdr:x>
      <cdr:y>0.47353</cdr:y>
    </cdr:from>
    <cdr:to>
      <cdr:x>0.72359</cdr:x>
      <cdr:y>0.47353</cdr:y>
    </cdr:to>
    <cdr:pic>
      <cdr:nvPicPr>
        <cdr:cNvPr id="13314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0127" y="161827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PNCVFS/CARPETA%20MAGICA/2015/ENERO/BE%20Enero%202015/II.%20Casos%20de%20VFS,%20seg&#250;n%20grupo%20de%20edad/2.1%20%20Casos%20Tot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~1.PNC\AppData\Local\Temp\CAI%20BRE&#209;A%20Y%20OT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iaz.PNCVFS\Downloads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</sheetNames>
    <sheetDataSet>
      <sheetData sheetId="0">
        <row r="16">
          <cell r="C16" t="str">
            <v>Femenino</v>
          </cell>
          <cell r="D16" t="str">
            <v>Masculino</v>
          </cell>
        </row>
        <row r="17">
          <cell r="A17" t="str">
            <v>Ene</v>
          </cell>
          <cell r="C17">
            <v>4088</v>
          </cell>
          <cell r="D17">
            <v>632</v>
          </cell>
        </row>
        <row r="18">
          <cell r="A18" t="str">
            <v>Feb</v>
          </cell>
        </row>
        <row r="19">
          <cell r="A19" t="str">
            <v>Mar</v>
          </cell>
        </row>
        <row r="20">
          <cell r="A20" t="str">
            <v>Abr</v>
          </cell>
        </row>
        <row r="21">
          <cell r="A21" t="str">
            <v>May</v>
          </cell>
        </row>
        <row r="22">
          <cell r="A22" t="str">
            <v>Jun</v>
          </cell>
        </row>
        <row r="23">
          <cell r="A23" t="str">
            <v>Jul</v>
          </cell>
        </row>
        <row r="24">
          <cell r="A24" t="str">
            <v>Ago</v>
          </cell>
        </row>
        <row r="25">
          <cell r="A25" t="str">
            <v>Set</v>
          </cell>
        </row>
        <row r="26">
          <cell r="A26" t="str">
            <v>Oct</v>
          </cell>
        </row>
        <row r="27">
          <cell r="A27" t="str">
            <v>Nov</v>
          </cell>
        </row>
        <row r="28">
          <cell r="A28" t="str">
            <v>Dic</v>
          </cell>
        </row>
        <row r="29">
          <cell r="C29">
            <v>4088</v>
          </cell>
          <cell r="D29">
            <v>632</v>
          </cell>
        </row>
        <row r="36">
          <cell r="C36" t="str">
            <v>0-5 años</v>
          </cell>
          <cell r="D36" t="str">
            <v>6-11 años</v>
          </cell>
          <cell r="E36" t="str">
            <v>12-17 años</v>
          </cell>
          <cell r="F36" t="str">
            <v>18-25 años</v>
          </cell>
          <cell r="G36" t="str">
            <v>26-35 años</v>
          </cell>
          <cell r="H36" t="str">
            <v>36-45 años</v>
          </cell>
          <cell r="I36" t="str">
            <v>46-59 años</v>
          </cell>
          <cell r="J36" t="str">
            <v>60 + años</v>
          </cell>
        </row>
        <row r="49">
          <cell r="C49">
            <v>267</v>
          </cell>
          <cell r="D49">
            <v>547</v>
          </cell>
          <cell r="E49">
            <v>609</v>
          </cell>
          <cell r="F49">
            <v>667</v>
          </cell>
          <cell r="G49">
            <v>1101</v>
          </cell>
          <cell r="H49">
            <v>862</v>
          </cell>
          <cell r="I49">
            <v>450</v>
          </cell>
          <cell r="J49">
            <v>217</v>
          </cell>
        </row>
        <row r="57">
          <cell r="C57" t="str">
            <v>Psicológica</v>
          </cell>
          <cell r="D57" t="str">
            <v>Física</v>
          </cell>
          <cell r="E57" t="str">
            <v>Sexual</v>
          </cell>
        </row>
        <row r="70">
          <cell r="C70">
            <v>2426</v>
          </cell>
          <cell r="D70">
            <v>1834</v>
          </cell>
          <cell r="E70">
            <v>460</v>
          </cell>
        </row>
        <row r="76">
          <cell r="C76" t="str">
            <v>0-5 años</v>
          </cell>
          <cell r="D76" t="str">
            <v>6-11 años</v>
          </cell>
          <cell r="E76" t="str">
            <v>12-17 años</v>
          </cell>
          <cell r="F76" t="str">
            <v>18-25 años</v>
          </cell>
          <cell r="G76" t="str">
            <v>26-35 años</v>
          </cell>
          <cell r="H76" t="str">
            <v>36-45 años</v>
          </cell>
          <cell r="I76" t="str">
            <v>46-59 años</v>
          </cell>
          <cell r="J76" t="str">
            <v>60 + años</v>
          </cell>
        </row>
        <row r="77">
          <cell r="A77" t="str">
            <v>Psicológica</v>
          </cell>
          <cell r="C77">
            <v>126</v>
          </cell>
          <cell r="D77">
            <v>294</v>
          </cell>
          <cell r="E77">
            <v>233</v>
          </cell>
          <cell r="F77">
            <v>270</v>
          </cell>
          <cell r="G77">
            <v>559</v>
          </cell>
          <cell r="H77">
            <v>514</v>
          </cell>
          <cell r="I77">
            <v>281</v>
          </cell>
          <cell r="J77">
            <v>149</v>
          </cell>
        </row>
        <row r="78">
          <cell r="A78" t="str">
            <v>Física</v>
          </cell>
          <cell r="C78">
            <v>115</v>
          </cell>
          <cell r="D78">
            <v>156</v>
          </cell>
          <cell r="E78">
            <v>164</v>
          </cell>
          <cell r="F78">
            <v>340</v>
          </cell>
          <cell r="G78">
            <v>502</v>
          </cell>
          <cell r="H78">
            <v>336</v>
          </cell>
          <cell r="I78">
            <v>163</v>
          </cell>
          <cell r="J78">
            <v>58</v>
          </cell>
        </row>
        <row r="79">
          <cell r="A79" t="str">
            <v>Sexual</v>
          </cell>
          <cell r="C79">
            <v>26</v>
          </cell>
          <cell r="D79">
            <v>97</v>
          </cell>
          <cell r="E79">
            <v>212</v>
          </cell>
          <cell r="F79">
            <v>57</v>
          </cell>
          <cell r="G79">
            <v>40</v>
          </cell>
          <cell r="H79">
            <v>12</v>
          </cell>
          <cell r="I79">
            <v>6</v>
          </cell>
          <cell r="J79">
            <v>10</v>
          </cell>
        </row>
        <row r="88">
          <cell r="C88" t="str">
            <v>Sobrio</v>
          </cell>
          <cell r="D88" t="str">
            <v>Efectos de Alcohol</v>
          </cell>
          <cell r="E88" t="str">
            <v>Efectos de Drogas</v>
          </cell>
          <cell r="F88" t="str">
            <v>Ambos</v>
          </cell>
          <cell r="G88" t="str">
            <v>N/E</v>
          </cell>
        </row>
        <row r="92">
          <cell r="C92">
            <v>3431</v>
          </cell>
          <cell r="D92">
            <v>1225</v>
          </cell>
          <cell r="E92">
            <v>27</v>
          </cell>
          <cell r="F92">
            <v>25</v>
          </cell>
          <cell r="G92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P98"/>
  <sheetViews>
    <sheetView tabSelected="1" view="pageBreakPreview" zoomScale="90" zoomScaleNormal="70" zoomScaleSheetLayoutView="90" workbookViewId="0">
      <selection activeCell="I5" sqref="I5"/>
    </sheetView>
  </sheetViews>
  <sheetFormatPr baseColWidth="10" defaultColWidth="11.44140625" defaultRowHeight="14.4" x14ac:dyDescent="0.3"/>
  <cols>
    <col min="3" max="3" width="12.33203125" bestFit="1" customWidth="1"/>
    <col min="28" max="28" width="11.44140625" customWidth="1"/>
  </cols>
  <sheetData>
    <row r="1" spans="1:16" ht="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9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9.7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4.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7.25" customHeight="1" x14ac:dyDescent="0.3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" customHeight="1" thickBot="1" x14ac:dyDescent="0.3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3"/>
    </row>
    <row r="7" spans="1:16" ht="5.25" customHeight="1" x14ac:dyDescent="0.3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"/>
    </row>
    <row r="8" spans="1:16" ht="18.75" customHeight="1" x14ac:dyDescent="0.3">
      <c r="A8" s="9" t="s">
        <v>0</v>
      </c>
      <c r="B8" s="10"/>
      <c r="C8" s="10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8.75" customHeight="1" x14ac:dyDescent="0.3">
      <c r="A9" s="13" t="s">
        <v>1</v>
      </c>
      <c r="B9" s="10"/>
      <c r="C9" s="10"/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2"/>
    </row>
    <row r="10" spans="1:16" ht="18.75" customHeight="1" x14ac:dyDescent="0.3">
      <c r="A10" s="14" t="s">
        <v>2</v>
      </c>
      <c r="B10" s="15"/>
      <c r="C10" s="16"/>
      <c r="D10" s="15"/>
      <c r="E10" s="15"/>
      <c r="F10" s="15"/>
      <c r="G10" s="15"/>
      <c r="H10" s="15"/>
      <c r="I10" s="16"/>
      <c r="J10" s="16"/>
      <c r="K10" s="15"/>
      <c r="L10" s="15"/>
      <c r="M10" s="15"/>
      <c r="N10" s="15"/>
      <c r="O10" s="15"/>
      <c r="P10" s="17"/>
    </row>
    <row r="11" spans="1:16" ht="5.25" customHeight="1" thickBot="1" x14ac:dyDescent="0.35">
      <c r="A11" s="18"/>
      <c r="B11" s="19"/>
      <c r="C11" s="20"/>
      <c r="D11" s="19"/>
      <c r="E11" s="19"/>
      <c r="F11" s="19"/>
      <c r="G11" s="19"/>
      <c r="H11" s="19"/>
      <c r="I11" s="20"/>
      <c r="J11" s="20"/>
      <c r="K11" s="19"/>
      <c r="L11" s="19"/>
      <c r="M11" s="19"/>
      <c r="N11" s="19"/>
      <c r="O11" s="19"/>
      <c r="P11" s="21"/>
    </row>
    <row r="12" spans="1:16" ht="4.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7.25" customHeight="1" x14ac:dyDescent="0.3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ht="2.25" customHeight="1" x14ac:dyDescent="0.3">
      <c r="A14" s="2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5.2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39" customHeight="1" x14ac:dyDescent="0.3">
      <c r="A16" s="24" t="s">
        <v>4</v>
      </c>
      <c r="B16" s="25" t="s">
        <v>5</v>
      </c>
      <c r="C16" s="25" t="s">
        <v>6</v>
      </c>
      <c r="D16" s="25" t="s">
        <v>7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4" s="29" customFormat="1" ht="39" customHeight="1" x14ac:dyDescent="0.3">
      <c r="A17" s="26" t="s">
        <v>8</v>
      </c>
      <c r="B17" s="27">
        <f>C17+D17</f>
        <v>4720</v>
      </c>
      <c r="C17" s="28">
        <v>4088</v>
      </c>
      <c r="D17" s="28">
        <v>632</v>
      </c>
    </row>
    <row r="18" spans="1:4" s="29" customFormat="1" ht="17.25" hidden="1" customHeight="1" x14ac:dyDescent="0.3">
      <c r="A18" s="30" t="s">
        <v>9</v>
      </c>
      <c r="B18" s="31">
        <f t="shared" ref="B18:B28" si="0">+C18+D18</f>
        <v>0</v>
      </c>
      <c r="C18" s="32"/>
      <c r="D18" s="32"/>
    </row>
    <row r="19" spans="1:4" s="29" customFormat="1" ht="17.25" hidden="1" customHeight="1" x14ac:dyDescent="0.3">
      <c r="A19" s="33" t="s">
        <v>10</v>
      </c>
      <c r="B19" s="34">
        <f t="shared" si="0"/>
        <v>0</v>
      </c>
      <c r="C19" s="35"/>
      <c r="D19" s="35"/>
    </row>
    <row r="20" spans="1:4" s="29" customFormat="1" ht="17.25" hidden="1" customHeight="1" x14ac:dyDescent="0.3">
      <c r="A20" s="30" t="s">
        <v>11</v>
      </c>
      <c r="B20" s="31">
        <f t="shared" si="0"/>
        <v>0</v>
      </c>
      <c r="C20" s="32"/>
      <c r="D20" s="32"/>
    </row>
    <row r="21" spans="1:4" s="29" customFormat="1" ht="17.25" hidden="1" customHeight="1" x14ac:dyDescent="0.3">
      <c r="A21" s="33" t="s">
        <v>12</v>
      </c>
      <c r="B21" s="34">
        <f t="shared" si="0"/>
        <v>0</v>
      </c>
      <c r="C21" s="35"/>
      <c r="D21" s="35"/>
    </row>
    <row r="22" spans="1:4" s="29" customFormat="1" ht="17.25" hidden="1" customHeight="1" x14ac:dyDescent="0.3">
      <c r="A22" s="30" t="s">
        <v>13</v>
      </c>
      <c r="B22" s="31">
        <f t="shared" si="0"/>
        <v>0</v>
      </c>
      <c r="C22" s="32"/>
      <c r="D22" s="32"/>
    </row>
    <row r="23" spans="1:4" s="29" customFormat="1" ht="17.25" hidden="1" customHeight="1" x14ac:dyDescent="0.3">
      <c r="A23" s="33" t="s">
        <v>14</v>
      </c>
      <c r="B23" s="34">
        <f t="shared" si="0"/>
        <v>0</v>
      </c>
      <c r="C23" s="35"/>
      <c r="D23" s="35"/>
    </row>
    <row r="24" spans="1:4" s="29" customFormat="1" ht="17.25" hidden="1" customHeight="1" x14ac:dyDescent="0.3">
      <c r="A24" s="30" t="s">
        <v>15</v>
      </c>
      <c r="B24" s="31">
        <f t="shared" si="0"/>
        <v>0</v>
      </c>
      <c r="C24" s="32"/>
      <c r="D24" s="32"/>
    </row>
    <row r="25" spans="1:4" s="29" customFormat="1" ht="17.25" hidden="1" customHeight="1" x14ac:dyDescent="0.3">
      <c r="A25" s="33" t="s">
        <v>16</v>
      </c>
      <c r="B25" s="34">
        <f t="shared" si="0"/>
        <v>0</v>
      </c>
      <c r="C25" s="35"/>
      <c r="D25" s="35"/>
    </row>
    <row r="26" spans="1:4" s="29" customFormat="1" ht="17.25" hidden="1" customHeight="1" x14ac:dyDescent="0.3">
      <c r="A26" s="30" t="s">
        <v>17</v>
      </c>
      <c r="B26" s="31">
        <f t="shared" si="0"/>
        <v>0</v>
      </c>
      <c r="C26" s="32"/>
      <c r="D26" s="32"/>
    </row>
    <row r="27" spans="1:4" s="29" customFormat="1" ht="17.25" hidden="1" customHeight="1" x14ac:dyDescent="0.3">
      <c r="A27" s="33" t="s">
        <v>18</v>
      </c>
      <c r="B27" s="34">
        <f t="shared" si="0"/>
        <v>0</v>
      </c>
      <c r="C27" s="35"/>
      <c r="D27" s="35"/>
    </row>
    <row r="28" spans="1:4" s="29" customFormat="1" ht="17.25" hidden="1" customHeight="1" x14ac:dyDescent="0.3">
      <c r="A28" s="30" t="s">
        <v>19</v>
      </c>
      <c r="B28" s="31">
        <f t="shared" si="0"/>
        <v>0</v>
      </c>
      <c r="C28" s="32"/>
      <c r="D28" s="32"/>
    </row>
    <row r="29" spans="1:4" s="29" customFormat="1" ht="30" customHeight="1" x14ac:dyDescent="0.3">
      <c r="A29" s="36" t="s">
        <v>5</v>
      </c>
      <c r="B29" s="37">
        <f>SUM(B17:B28)</f>
        <v>4720</v>
      </c>
      <c r="C29" s="37">
        <f>SUM(C17:C28)</f>
        <v>4088</v>
      </c>
      <c r="D29" s="37">
        <f>SUM(D17:D28)</f>
        <v>632</v>
      </c>
    </row>
    <row r="30" spans="1:4" ht="1.5" customHeight="1" x14ac:dyDescent="0.3">
      <c r="A30" s="1"/>
      <c r="B30" s="1"/>
      <c r="C30" s="1"/>
      <c r="D30" s="1"/>
    </row>
    <row r="31" spans="1:4" ht="1.5" customHeight="1" x14ac:dyDescent="0.3">
      <c r="A31" s="23"/>
      <c r="B31" s="38"/>
      <c r="C31" s="1"/>
      <c r="D31" s="1"/>
    </row>
    <row r="32" spans="1:4" ht="133.5" customHeight="1" x14ac:dyDescent="0.3">
      <c r="A32" s="1"/>
      <c r="B32" s="1"/>
      <c r="C32" s="1"/>
      <c r="D32" s="1"/>
    </row>
    <row r="33" spans="1:16" ht="15.6" x14ac:dyDescent="0.3">
      <c r="A33" s="22" t="s">
        <v>20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ht="9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.25" hidden="1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39" customHeight="1" x14ac:dyDescent="0.3">
      <c r="A36" s="39" t="s">
        <v>4</v>
      </c>
      <c r="B36" s="40" t="s">
        <v>5</v>
      </c>
      <c r="C36" s="40" t="s">
        <v>21</v>
      </c>
      <c r="D36" s="40" t="s">
        <v>22</v>
      </c>
      <c r="E36" s="39" t="s">
        <v>23</v>
      </c>
      <c r="F36" s="40" t="s">
        <v>24</v>
      </c>
      <c r="G36" s="40" t="s">
        <v>25</v>
      </c>
      <c r="H36" s="40" t="s">
        <v>26</v>
      </c>
      <c r="I36" s="39" t="s">
        <v>27</v>
      </c>
      <c r="J36" s="40" t="s">
        <v>28</v>
      </c>
      <c r="K36" s="1"/>
      <c r="L36" s="1"/>
      <c r="M36" s="1"/>
      <c r="N36" s="1"/>
      <c r="O36" s="1"/>
      <c r="P36" s="1"/>
    </row>
    <row r="37" spans="1:16" s="29" customFormat="1" ht="39" customHeight="1" x14ac:dyDescent="0.3">
      <c r="A37" s="26" t="s">
        <v>8</v>
      </c>
      <c r="B37" s="27">
        <f>SUM(C37:J37)</f>
        <v>4720</v>
      </c>
      <c r="C37" s="28">
        <v>267</v>
      </c>
      <c r="D37" s="28">
        <v>547</v>
      </c>
      <c r="E37" s="28">
        <v>609</v>
      </c>
      <c r="F37" s="28">
        <v>667</v>
      </c>
      <c r="G37" s="28">
        <v>1101</v>
      </c>
      <c r="H37" s="28">
        <v>862</v>
      </c>
      <c r="I37" s="28">
        <v>450</v>
      </c>
      <c r="J37" s="28">
        <v>217</v>
      </c>
    </row>
    <row r="38" spans="1:16" s="29" customFormat="1" ht="17.25" hidden="1" customHeight="1" x14ac:dyDescent="0.3">
      <c r="A38" s="41" t="s">
        <v>9</v>
      </c>
      <c r="B38" s="42">
        <f t="shared" ref="B38:B48" si="1">SUM(C38:J38)</f>
        <v>0</v>
      </c>
      <c r="C38" s="43"/>
      <c r="D38" s="43"/>
      <c r="E38" s="43"/>
      <c r="F38" s="43"/>
      <c r="G38" s="43"/>
      <c r="H38" s="43"/>
      <c r="I38" s="43"/>
      <c r="J38" s="43"/>
    </row>
    <row r="39" spans="1:16" s="29" customFormat="1" ht="17.25" hidden="1" customHeight="1" x14ac:dyDescent="0.3">
      <c r="A39" s="33" t="s">
        <v>10</v>
      </c>
      <c r="B39" s="34">
        <f t="shared" si="1"/>
        <v>0</v>
      </c>
      <c r="C39" s="35"/>
      <c r="D39" s="35"/>
      <c r="E39" s="35"/>
      <c r="F39" s="35"/>
      <c r="G39" s="35"/>
      <c r="H39" s="35"/>
      <c r="I39" s="35"/>
      <c r="J39" s="35"/>
    </row>
    <row r="40" spans="1:16" s="29" customFormat="1" ht="17.25" hidden="1" customHeight="1" x14ac:dyDescent="0.3">
      <c r="A40" s="41" t="s">
        <v>11</v>
      </c>
      <c r="B40" s="42">
        <f t="shared" si="1"/>
        <v>0</v>
      </c>
      <c r="C40" s="43"/>
      <c r="D40" s="43"/>
      <c r="E40" s="43"/>
      <c r="F40" s="43"/>
      <c r="G40" s="43"/>
      <c r="H40" s="43"/>
      <c r="I40" s="43"/>
      <c r="J40" s="43"/>
    </row>
    <row r="41" spans="1:16" s="29" customFormat="1" ht="17.25" hidden="1" customHeight="1" x14ac:dyDescent="0.3">
      <c r="A41" s="33" t="s">
        <v>12</v>
      </c>
      <c r="B41" s="34">
        <f t="shared" si="1"/>
        <v>0</v>
      </c>
      <c r="C41" s="35"/>
      <c r="D41" s="35"/>
      <c r="E41" s="35"/>
      <c r="F41" s="35"/>
      <c r="G41" s="35"/>
      <c r="H41" s="35"/>
      <c r="I41" s="35"/>
      <c r="J41" s="35"/>
      <c r="K41" s="44"/>
    </row>
    <row r="42" spans="1:16" s="29" customFormat="1" ht="17.25" hidden="1" customHeight="1" x14ac:dyDescent="0.3">
      <c r="A42" s="41" t="s">
        <v>13</v>
      </c>
      <c r="B42" s="42">
        <f t="shared" si="1"/>
        <v>0</v>
      </c>
      <c r="C42" s="43"/>
      <c r="D42" s="43"/>
      <c r="E42" s="43"/>
      <c r="F42" s="43"/>
      <c r="G42" s="43"/>
      <c r="H42" s="43"/>
      <c r="I42" s="43"/>
      <c r="J42" s="43"/>
      <c r="K42" s="44"/>
    </row>
    <row r="43" spans="1:16" s="29" customFormat="1" ht="17.25" hidden="1" customHeight="1" x14ac:dyDescent="0.3">
      <c r="A43" s="33" t="s">
        <v>14</v>
      </c>
      <c r="B43" s="34">
        <f t="shared" si="1"/>
        <v>0</v>
      </c>
      <c r="C43" s="35"/>
      <c r="D43" s="35"/>
      <c r="E43" s="35"/>
      <c r="F43" s="35"/>
      <c r="G43" s="35"/>
      <c r="H43" s="35"/>
      <c r="I43" s="35"/>
      <c r="J43" s="35"/>
      <c r="K43" s="44"/>
    </row>
    <row r="44" spans="1:16" s="29" customFormat="1" ht="17.25" hidden="1" customHeight="1" x14ac:dyDescent="0.3">
      <c r="A44" s="41" t="s">
        <v>15</v>
      </c>
      <c r="B44" s="42">
        <f t="shared" si="1"/>
        <v>0</v>
      </c>
      <c r="C44" s="43"/>
      <c r="D44" s="43"/>
      <c r="E44" s="43"/>
      <c r="F44" s="43"/>
      <c r="G44" s="43"/>
      <c r="H44" s="43"/>
      <c r="I44" s="43"/>
      <c r="J44" s="43"/>
      <c r="K44" s="44"/>
    </row>
    <row r="45" spans="1:16" s="29" customFormat="1" ht="17.25" hidden="1" customHeight="1" x14ac:dyDescent="0.3">
      <c r="A45" s="33" t="s">
        <v>16</v>
      </c>
      <c r="B45" s="34">
        <f t="shared" si="1"/>
        <v>0</v>
      </c>
      <c r="C45" s="35"/>
      <c r="D45" s="35"/>
      <c r="E45" s="35"/>
      <c r="F45" s="35"/>
      <c r="G45" s="35"/>
      <c r="H45" s="35"/>
      <c r="I45" s="35"/>
      <c r="J45" s="35"/>
    </row>
    <row r="46" spans="1:16" s="29" customFormat="1" ht="17.25" hidden="1" customHeight="1" x14ac:dyDescent="0.3">
      <c r="A46" s="41" t="s">
        <v>17</v>
      </c>
      <c r="B46" s="42">
        <f t="shared" si="1"/>
        <v>0</v>
      </c>
      <c r="C46" s="43"/>
      <c r="D46" s="43"/>
      <c r="E46" s="43"/>
      <c r="F46" s="43"/>
      <c r="G46" s="43"/>
      <c r="H46" s="43"/>
      <c r="I46" s="43"/>
      <c r="J46" s="43"/>
    </row>
    <row r="47" spans="1:16" s="29" customFormat="1" ht="17.25" hidden="1" customHeight="1" x14ac:dyDescent="0.3">
      <c r="A47" s="33" t="s">
        <v>18</v>
      </c>
      <c r="B47" s="34">
        <f t="shared" si="1"/>
        <v>0</v>
      </c>
      <c r="C47" s="35"/>
      <c r="D47" s="35"/>
      <c r="E47" s="35"/>
      <c r="F47" s="35"/>
      <c r="G47" s="35"/>
      <c r="H47" s="35"/>
      <c r="I47" s="35"/>
      <c r="J47" s="35"/>
    </row>
    <row r="48" spans="1:16" s="29" customFormat="1" ht="17.25" hidden="1" customHeight="1" x14ac:dyDescent="0.3">
      <c r="A48" s="41" t="s">
        <v>19</v>
      </c>
      <c r="B48" s="42">
        <f t="shared" si="1"/>
        <v>0</v>
      </c>
      <c r="C48" s="43"/>
      <c r="D48" s="43"/>
      <c r="E48" s="43"/>
      <c r="F48" s="43"/>
      <c r="G48" s="43"/>
      <c r="H48" s="43"/>
      <c r="I48" s="43"/>
      <c r="J48" s="43"/>
    </row>
    <row r="49" spans="1:16" s="29" customFormat="1" ht="30" customHeight="1" x14ac:dyDescent="0.3">
      <c r="A49" s="36" t="s">
        <v>5</v>
      </c>
      <c r="B49" s="37">
        <f>SUM(B37:B48)</f>
        <v>4720</v>
      </c>
      <c r="C49" s="37">
        <f t="shared" ref="C49:J49" si="2">SUM(C37:C48)</f>
        <v>267</v>
      </c>
      <c r="D49" s="37">
        <f t="shared" si="2"/>
        <v>547</v>
      </c>
      <c r="E49" s="45">
        <f t="shared" si="2"/>
        <v>609</v>
      </c>
      <c r="F49" s="37">
        <f t="shared" si="2"/>
        <v>667</v>
      </c>
      <c r="G49" s="37">
        <f>SUM(G37:G48)</f>
        <v>1101</v>
      </c>
      <c r="H49" s="37">
        <f t="shared" si="2"/>
        <v>862</v>
      </c>
      <c r="I49" s="37">
        <f t="shared" si="2"/>
        <v>450</v>
      </c>
      <c r="J49" s="37">
        <f t="shared" si="2"/>
        <v>217</v>
      </c>
    </row>
    <row r="50" spans="1:16" ht="150" customHeight="1" x14ac:dyDescent="0.3">
      <c r="A50" s="1"/>
      <c r="B50" s="46"/>
      <c r="C50" s="1"/>
      <c r="D50" s="1"/>
      <c r="E50" s="1"/>
      <c r="F50" s="46"/>
      <c r="G50" s="46"/>
      <c r="H50" s="46"/>
      <c r="I50" s="46"/>
      <c r="J50" s="1"/>
      <c r="K50" s="1"/>
      <c r="L50" s="1"/>
      <c r="M50" s="1"/>
      <c r="N50" s="1"/>
      <c r="O50" s="1"/>
      <c r="P50" s="1"/>
    </row>
    <row r="51" spans="1:16" ht="18" customHeight="1" x14ac:dyDescent="0.3">
      <c r="A51" s="47" t="s">
        <v>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0.5" customHeight="1" x14ac:dyDescent="0.3">
      <c r="A52" s="4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6" x14ac:dyDescent="0.3">
      <c r="A53" s="22" t="s">
        <v>30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ht="3.75" customHeight="1" x14ac:dyDescent="0.3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</row>
    <row r="55" spans="1:16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49" t="s">
        <v>31</v>
      </c>
      <c r="N55" s="1"/>
      <c r="O55" s="1"/>
      <c r="P55" s="1"/>
    </row>
    <row r="56" spans="1:16" ht="6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36.75" customHeight="1" x14ac:dyDescent="0.3">
      <c r="A57" s="39" t="s">
        <v>4</v>
      </c>
      <c r="B57" s="40" t="s">
        <v>5</v>
      </c>
      <c r="C57" s="40" t="s">
        <v>32</v>
      </c>
      <c r="D57" s="40" t="s">
        <v>33</v>
      </c>
      <c r="E57" s="39" t="s">
        <v>34</v>
      </c>
      <c r="F57" s="1"/>
      <c r="G57" s="1"/>
      <c r="H57" s="1"/>
      <c r="I57" s="1"/>
      <c r="J57" s="1"/>
      <c r="K57" s="1"/>
      <c r="L57" s="1"/>
      <c r="M57" s="39" t="s">
        <v>4</v>
      </c>
      <c r="N57" s="50" t="s">
        <v>35</v>
      </c>
      <c r="O57" s="50" t="s">
        <v>36</v>
      </c>
      <c r="P57" s="51" t="s">
        <v>37</v>
      </c>
    </row>
    <row r="58" spans="1:16" ht="32.25" customHeight="1" x14ac:dyDescent="0.3">
      <c r="A58" s="52" t="s">
        <v>8</v>
      </c>
      <c r="B58" s="34">
        <f>SUM(C58:E58)</f>
        <v>4720</v>
      </c>
      <c r="C58" s="35">
        <v>2426</v>
      </c>
      <c r="D58" s="35">
        <v>1834</v>
      </c>
      <c r="E58" s="35">
        <v>460</v>
      </c>
      <c r="F58" s="53"/>
      <c r="G58" s="1"/>
      <c r="H58" s="1"/>
      <c r="I58" s="1"/>
      <c r="J58" s="1"/>
      <c r="K58" s="1"/>
      <c r="L58" s="1"/>
      <c r="M58" s="54" t="s">
        <v>8</v>
      </c>
      <c r="N58" s="55">
        <v>131</v>
      </c>
      <c r="O58" s="28">
        <v>267</v>
      </c>
      <c r="P58" s="28">
        <v>8</v>
      </c>
    </row>
    <row r="59" spans="1:16" ht="17.25" hidden="1" customHeight="1" x14ac:dyDescent="0.3">
      <c r="A59" s="41" t="s">
        <v>9</v>
      </c>
      <c r="B59" s="42">
        <f t="shared" ref="B59:B69" si="3">SUM(C59:E59)</f>
        <v>0</v>
      </c>
      <c r="C59" s="43"/>
      <c r="D59" s="43"/>
      <c r="E59" s="56"/>
      <c r="F59" s="53"/>
      <c r="G59" s="1"/>
      <c r="H59" s="1"/>
      <c r="I59" s="1"/>
      <c r="J59" s="1"/>
      <c r="K59" s="1"/>
      <c r="L59" s="1"/>
      <c r="M59" s="41" t="s">
        <v>9</v>
      </c>
      <c r="N59" s="57"/>
      <c r="O59" s="43"/>
      <c r="P59" s="43"/>
    </row>
    <row r="60" spans="1:16" ht="17.25" hidden="1" customHeight="1" x14ac:dyDescent="0.3">
      <c r="A60" s="58" t="s">
        <v>10</v>
      </c>
      <c r="B60" s="59">
        <f t="shared" si="3"/>
        <v>0</v>
      </c>
      <c r="C60" s="60"/>
      <c r="D60" s="60"/>
      <c r="E60" s="60"/>
      <c r="F60" s="53"/>
      <c r="G60" s="1"/>
      <c r="H60" s="1"/>
      <c r="I60" s="1"/>
      <c r="J60" s="1"/>
      <c r="K60" s="1"/>
      <c r="L60" s="1"/>
      <c r="M60" s="58" t="s">
        <v>10</v>
      </c>
      <c r="N60" s="61"/>
      <c r="O60" s="60"/>
      <c r="P60" s="60"/>
    </row>
    <row r="61" spans="1:16" ht="17.25" hidden="1" customHeight="1" x14ac:dyDescent="0.3">
      <c r="A61" s="41" t="s">
        <v>11</v>
      </c>
      <c r="B61" s="42">
        <f t="shared" si="3"/>
        <v>0</v>
      </c>
      <c r="C61" s="43"/>
      <c r="D61" s="43"/>
      <c r="E61" s="56"/>
      <c r="F61" s="53"/>
      <c r="G61" s="1"/>
      <c r="H61" s="1"/>
      <c r="I61" s="1"/>
      <c r="J61" s="1"/>
      <c r="K61" s="1"/>
      <c r="L61" s="1"/>
      <c r="M61" s="41" t="s">
        <v>11</v>
      </c>
      <c r="N61" s="57"/>
      <c r="O61" s="43"/>
      <c r="P61" s="43"/>
    </row>
    <row r="62" spans="1:16" ht="17.25" hidden="1" customHeight="1" x14ac:dyDescent="0.3">
      <c r="A62" s="58" t="s">
        <v>12</v>
      </c>
      <c r="B62" s="59">
        <f t="shared" si="3"/>
        <v>0</v>
      </c>
      <c r="C62" s="60"/>
      <c r="D62" s="60"/>
      <c r="E62" s="60"/>
      <c r="F62" s="53"/>
      <c r="G62" s="1"/>
      <c r="H62" s="1"/>
      <c r="I62" s="1"/>
      <c r="J62" s="1"/>
      <c r="K62" s="1"/>
      <c r="L62" s="1"/>
      <c r="M62" s="58" t="s">
        <v>12</v>
      </c>
      <c r="N62" s="61"/>
      <c r="O62" s="60"/>
      <c r="P62" s="60"/>
    </row>
    <row r="63" spans="1:16" ht="17.25" hidden="1" customHeight="1" x14ac:dyDescent="0.3">
      <c r="A63" s="41" t="s">
        <v>13</v>
      </c>
      <c r="B63" s="42">
        <f t="shared" si="3"/>
        <v>0</v>
      </c>
      <c r="C63" s="43"/>
      <c r="D63" s="43"/>
      <c r="E63" s="56"/>
      <c r="F63" s="53"/>
      <c r="G63" s="1"/>
      <c r="H63" s="1"/>
      <c r="I63" s="1"/>
      <c r="J63" s="1"/>
      <c r="K63" s="1"/>
      <c r="L63" s="1"/>
      <c r="M63" s="41" t="s">
        <v>13</v>
      </c>
      <c r="N63" s="57"/>
      <c r="O63" s="43"/>
      <c r="P63" s="43"/>
    </row>
    <row r="64" spans="1:16" ht="17.25" hidden="1" customHeight="1" x14ac:dyDescent="0.3">
      <c r="A64" s="58" t="s">
        <v>14</v>
      </c>
      <c r="B64" s="59">
        <f t="shared" si="3"/>
        <v>0</v>
      </c>
      <c r="C64" s="60"/>
      <c r="D64" s="60"/>
      <c r="E64" s="60"/>
      <c r="F64" s="53"/>
      <c r="G64" s="1"/>
      <c r="H64" s="1"/>
      <c r="I64" s="1"/>
      <c r="J64" s="1"/>
      <c r="K64" s="1"/>
      <c r="L64" s="1"/>
      <c r="M64" s="58" t="s">
        <v>14</v>
      </c>
      <c r="N64" s="61"/>
      <c r="O64" s="60"/>
      <c r="P64" s="60"/>
    </row>
    <row r="65" spans="1:16" ht="17.25" hidden="1" customHeight="1" x14ac:dyDescent="0.3">
      <c r="A65" s="41" t="s">
        <v>15</v>
      </c>
      <c r="B65" s="42">
        <f t="shared" si="3"/>
        <v>0</v>
      </c>
      <c r="C65" s="43"/>
      <c r="D65" s="43"/>
      <c r="E65" s="56"/>
      <c r="F65" s="53"/>
      <c r="G65" s="1"/>
      <c r="H65" s="1"/>
      <c r="I65" s="1"/>
      <c r="J65" s="1"/>
      <c r="K65" s="1"/>
      <c r="L65" s="1"/>
      <c r="M65" s="41" t="s">
        <v>15</v>
      </c>
      <c r="N65" s="57"/>
      <c r="O65" s="43"/>
      <c r="P65" s="43"/>
    </row>
    <row r="66" spans="1:16" ht="17.25" hidden="1" customHeight="1" x14ac:dyDescent="0.3">
      <c r="A66" s="58" t="s">
        <v>16</v>
      </c>
      <c r="B66" s="59">
        <f t="shared" si="3"/>
        <v>0</v>
      </c>
      <c r="C66" s="60"/>
      <c r="D66" s="60"/>
      <c r="E66" s="60"/>
      <c r="F66" s="53"/>
      <c r="G66" s="1"/>
      <c r="H66" s="1"/>
      <c r="I66" s="1"/>
      <c r="J66" s="1"/>
      <c r="K66" s="1"/>
      <c r="L66" s="1"/>
      <c r="M66" s="58" t="s">
        <v>16</v>
      </c>
      <c r="N66" s="61"/>
      <c r="O66" s="60"/>
      <c r="P66" s="60"/>
    </row>
    <row r="67" spans="1:16" ht="17.25" hidden="1" customHeight="1" x14ac:dyDescent="0.3">
      <c r="A67" s="41" t="s">
        <v>17</v>
      </c>
      <c r="B67" s="42">
        <f t="shared" si="3"/>
        <v>0</v>
      </c>
      <c r="C67" s="43"/>
      <c r="D67" s="43"/>
      <c r="E67" s="56"/>
      <c r="F67" s="1"/>
      <c r="G67" s="1"/>
      <c r="H67" s="1"/>
      <c r="I67" s="1"/>
      <c r="J67" s="1"/>
      <c r="K67" s="1"/>
      <c r="L67" s="1"/>
      <c r="M67" s="41" t="s">
        <v>17</v>
      </c>
      <c r="N67" s="57"/>
      <c r="O67" s="43"/>
      <c r="P67" s="43"/>
    </row>
    <row r="68" spans="1:16" ht="17.25" hidden="1" customHeight="1" x14ac:dyDescent="0.3">
      <c r="A68" s="58" t="s">
        <v>18</v>
      </c>
      <c r="B68" s="59">
        <f t="shared" si="3"/>
        <v>0</v>
      </c>
      <c r="C68" s="60"/>
      <c r="D68" s="60"/>
      <c r="E68" s="60"/>
      <c r="F68" s="1"/>
      <c r="G68" s="1"/>
      <c r="H68" s="1"/>
      <c r="I68" s="1"/>
      <c r="J68" s="1"/>
      <c r="K68" s="1"/>
      <c r="L68" s="1"/>
      <c r="M68" s="58" t="s">
        <v>18</v>
      </c>
      <c r="N68" s="60"/>
      <c r="O68" s="60"/>
      <c r="P68" s="60"/>
    </row>
    <row r="69" spans="1:16" ht="17.25" hidden="1" customHeight="1" x14ac:dyDescent="0.3">
      <c r="A69" s="41" t="s">
        <v>19</v>
      </c>
      <c r="B69" s="42">
        <f t="shared" si="3"/>
        <v>0</v>
      </c>
      <c r="C69" s="43"/>
      <c r="D69" s="43"/>
      <c r="E69" s="56"/>
      <c r="F69" s="1"/>
      <c r="G69" s="1"/>
      <c r="H69" s="1"/>
      <c r="I69" s="1"/>
      <c r="J69" s="1"/>
      <c r="K69" s="1"/>
      <c r="L69" s="1"/>
      <c r="M69" s="41" t="s">
        <v>19</v>
      </c>
      <c r="N69" s="42"/>
      <c r="O69" s="43"/>
      <c r="P69" s="43"/>
    </row>
    <row r="70" spans="1:16" ht="36.75" customHeight="1" x14ac:dyDescent="0.3">
      <c r="A70" s="36" t="s">
        <v>5</v>
      </c>
      <c r="B70" s="37">
        <f>SUM(B58:B69)</f>
        <v>4720</v>
      </c>
      <c r="C70" s="37">
        <f>SUM(C58:C69)</f>
        <v>2426</v>
      </c>
      <c r="D70" s="37">
        <f>SUM(D58:D69)</f>
        <v>1834</v>
      </c>
      <c r="E70" s="37">
        <f>SUM(E58:E69)</f>
        <v>460</v>
      </c>
      <c r="F70" s="1"/>
      <c r="G70" s="1"/>
      <c r="H70" s="1"/>
      <c r="I70" s="1"/>
      <c r="J70" s="1"/>
      <c r="K70" s="1"/>
      <c r="L70" s="1"/>
      <c r="M70" s="62" t="s">
        <v>5</v>
      </c>
      <c r="N70" s="37">
        <f>SUM(N58:N69)</f>
        <v>131</v>
      </c>
      <c r="O70" s="37">
        <f>SUM(O58:O69)</f>
        <v>267</v>
      </c>
      <c r="P70" s="37">
        <f>SUM(P58:P69)</f>
        <v>8</v>
      </c>
    </row>
    <row r="71" spans="1:16" ht="72.75" customHeight="1" x14ac:dyDescent="0.3">
      <c r="A71" s="1"/>
      <c r="B71" s="1"/>
      <c r="C71" s="46"/>
      <c r="D71" s="46"/>
      <c r="E71" s="46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5.25" customHeight="1" x14ac:dyDescent="0.3">
      <c r="A72" s="1"/>
      <c r="B72" s="1"/>
      <c r="C72" s="46"/>
      <c r="D72" s="46"/>
      <c r="E72" s="46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5.6" x14ac:dyDescent="0.3">
      <c r="A73" s="63" t="s">
        <v>38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</row>
    <row r="74" spans="1:16" ht="3" customHeight="1" x14ac:dyDescent="0.3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</row>
    <row r="75" spans="1:16" ht="3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39" customHeight="1" x14ac:dyDescent="0.3">
      <c r="A76" s="50" t="s">
        <v>39</v>
      </c>
      <c r="B76" s="40" t="s">
        <v>5</v>
      </c>
      <c r="C76" s="40" t="s">
        <v>21</v>
      </c>
      <c r="D76" s="40" t="s">
        <v>22</v>
      </c>
      <c r="E76" s="39" t="s">
        <v>23</v>
      </c>
      <c r="F76" s="39" t="s">
        <v>24</v>
      </c>
      <c r="G76" s="40" t="s">
        <v>25</v>
      </c>
      <c r="H76" s="40" t="s">
        <v>26</v>
      </c>
      <c r="I76" s="40" t="s">
        <v>27</v>
      </c>
      <c r="J76" s="39" t="s">
        <v>28</v>
      </c>
      <c r="K76" s="1"/>
      <c r="L76" s="1"/>
      <c r="M76" s="1"/>
      <c r="N76" s="1"/>
      <c r="O76" s="1"/>
      <c r="P76" s="1"/>
    </row>
    <row r="77" spans="1:16" ht="30.75" customHeight="1" x14ac:dyDescent="0.3">
      <c r="A77" s="54" t="s">
        <v>32</v>
      </c>
      <c r="B77" s="27">
        <f>SUM(C77:J77)</f>
        <v>2426</v>
      </c>
      <c r="C77" s="28">
        <v>126</v>
      </c>
      <c r="D77" s="28">
        <v>294</v>
      </c>
      <c r="E77" s="28">
        <v>233</v>
      </c>
      <c r="F77" s="28">
        <v>270</v>
      </c>
      <c r="G77" s="28">
        <v>559</v>
      </c>
      <c r="H77" s="28">
        <v>514</v>
      </c>
      <c r="I77" s="28">
        <v>281</v>
      </c>
      <c r="J77" s="28">
        <v>149</v>
      </c>
      <c r="K77" s="1"/>
      <c r="L77" s="1"/>
      <c r="M77" s="1"/>
      <c r="N77" s="1"/>
      <c r="O77" s="1"/>
      <c r="P77" s="1"/>
    </row>
    <row r="78" spans="1:16" ht="30.75" customHeight="1" x14ac:dyDescent="0.3">
      <c r="A78" s="65" t="s">
        <v>33</v>
      </c>
      <c r="B78" s="31">
        <f>SUM(C78:J78)</f>
        <v>1834</v>
      </c>
      <c r="C78" s="32">
        <v>115</v>
      </c>
      <c r="D78" s="32">
        <v>156</v>
      </c>
      <c r="E78" s="32">
        <v>164</v>
      </c>
      <c r="F78" s="32">
        <v>340</v>
      </c>
      <c r="G78" s="32">
        <v>502</v>
      </c>
      <c r="H78" s="32">
        <v>336</v>
      </c>
      <c r="I78" s="32">
        <v>163</v>
      </c>
      <c r="J78" s="32">
        <v>58</v>
      </c>
      <c r="K78" s="1"/>
      <c r="L78" s="1"/>
      <c r="M78" s="1"/>
      <c r="N78" s="1"/>
      <c r="O78" s="1"/>
      <c r="P78" s="1"/>
    </row>
    <row r="79" spans="1:16" ht="30.75" customHeight="1" x14ac:dyDescent="0.3">
      <c r="A79" s="52" t="s">
        <v>34</v>
      </c>
      <c r="B79" s="34">
        <f>SUM(C79:J79)</f>
        <v>460</v>
      </c>
      <c r="C79" s="35">
        <v>26</v>
      </c>
      <c r="D79" s="35">
        <v>97</v>
      </c>
      <c r="E79" s="35">
        <v>212</v>
      </c>
      <c r="F79" s="35">
        <v>57</v>
      </c>
      <c r="G79" s="35">
        <v>40</v>
      </c>
      <c r="H79" s="35">
        <v>12</v>
      </c>
      <c r="I79" s="35">
        <v>6</v>
      </c>
      <c r="J79" s="35">
        <v>10</v>
      </c>
      <c r="K79" s="1"/>
      <c r="L79" s="1"/>
      <c r="M79" s="1"/>
      <c r="N79" s="1"/>
      <c r="O79" s="1"/>
      <c r="P79" s="1"/>
    </row>
    <row r="80" spans="1:16" ht="30.75" customHeight="1" x14ac:dyDescent="0.3">
      <c r="A80" s="36" t="s">
        <v>5</v>
      </c>
      <c r="B80" s="37">
        <f>SUM(B77:B79)</f>
        <v>4720</v>
      </c>
      <c r="C80" s="37">
        <f t="shared" ref="C80:J80" si="4">SUM(C77:C79)</f>
        <v>267</v>
      </c>
      <c r="D80" s="37">
        <f t="shared" si="4"/>
        <v>547</v>
      </c>
      <c r="E80" s="37">
        <f t="shared" si="4"/>
        <v>609</v>
      </c>
      <c r="F80" s="37">
        <f t="shared" si="4"/>
        <v>667</v>
      </c>
      <c r="G80" s="37">
        <f t="shared" si="4"/>
        <v>1101</v>
      </c>
      <c r="H80" s="37">
        <f t="shared" si="4"/>
        <v>862</v>
      </c>
      <c r="I80" s="37">
        <f t="shared" si="4"/>
        <v>450</v>
      </c>
      <c r="J80" s="37">
        <f t="shared" si="4"/>
        <v>217</v>
      </c>
      <c r="K80" s="1"/>
      <c r="L80" s="1"/>
      <c r="M80" s="1"/>
      <c r="N80" s="1"/>
      <c r="O80" s="1"/>
      <c r="P80" s="1"/>
    </row>
    <row r="81" spans="1:16" ht="55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4.5" customHeight="1" x14ac:dyDescent="0.3">
      <c r="A82" s="1"/>
      <c r="B82" s="1"/>
      <c r="C82" s="66"/>
      <c r="D82" s="66"/>
      <c r="E82" s="66"/>
      <c r="F82" s="66"/>
      <c r="G82" s="66"/>
      <c r="H82" s="66"/>
      <c r="I82" s="66"/>
      <c r="J82" s="66"/>
      <c r="K82" s="1"/>
      <c r="L82" s="1"/>
      <c r="M82" s="1"/>
      <c r="N82" s="1"/>
      <c r="O82" s="1"/>
      <c r="P82" s="1"/>
    </row>
    <row r="83" spans="1:16" ht="4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4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5.6" x14ac:dyDescent="0.3">
      <c r="A85" s="22" t="s">
        <v>40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 ht="4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4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30" customHeight="1" x14ac:dyDescent="0.3">
      <c r="A88" s="50" t="s">
        <v>39</v>
      </c>
      <c r="B88" s="40" t="s">
        <v>5</v>
      </c>
      <c r="C88" s="50" t="s">
        <v>41</v>
      </c>
      <c r="D88" s="50" t="s">
        <v>42</v>
      </c>
      <c r="E88" s="50" t="s">
        <v>43</v>
      </c>
      <c r="F88" s="50" t="s">
        <v>44</v>
      </c>
      <c r="G88" s="50" t="s">
        <v>45</v>
      </c>
      <c r="H88" s="67"/>
      <c r="I88" s="67"/>
      <c r="J88" s="1"/>
      <c r="K88" s="1"/>
      <c r="L88" s="1"/>
      <c r="M88" s="1"/>
      <c r="N88" s="1"/>
      <c r="O88" s="1"/>
      <c r="P88" s="1"/>
    </row>
    <row r="89" spans="1:16" ht="27" customHeight="1" x14ac:dyDescent="0.3">
      <c r="A89" s="54" t="s">
        <v>32</v>
      </c>
      <c r="B89" s="27">
        <f>SUM(C89:G89)</f>
        <v>2426</v>
      </c>
      <c r="C89" s="28">
        <v>1801</v>
      </c>
      <c r="D89" s="28">
        <v>593</v>
      </c>
      <c r="E89" s="28">
        <v>13</v>
      </c>
      <c r="F89" s="28">
        <v>14</v>
      </c>
      <c r="G89" s="28">
        <f>B77-(C89+D89+E89+F89)</f>
        <v>5</v>
      </c>
      <c r="H89" s="68"/>
      <c r="I89" s="68"/>
      <c r="J89" s="1"/>
      <c r="K89" s="1"/>
      <c r="L89" s="1"/>
      <c r="M89" s="1"/>
      <c r="N89" s="1"/>
      <c r="O89" s="1"/>
      <c r="P89" s="1"/>
    </row>
    <row r="90" spans="1:16" ht="27" customHeight="1" x14ac:dyDescent="0.3">
      <c r="A90" s="65" t="s">
        <v>33</v>
      </c>
      <c r="B90" s="31">
        <f>SUM(C90:G90)</f>
        <v>1834</v>
      </c>
      <c r="C90" s="32">
        <v>1245</v>
      </c>
      <c r="D90" s="32">
        <v>563</v>
      </c>
      <c r="E90" s="32">
        <v>12</v>
      </c>
      <c r="F90" s="32">
        <v>10</v>
      </c>
      <c r="G90" s="32">
        <f>B78-(C90+D90+E90+F90)</f>
        <v>4</v>
      </c>
      <c r="H90" s="68"/>
      <c r="I90" s="68"/>
      <c r="J90" s="1"/>
      <c r="K90" s="1"/>
      <c r="L90" s="1"/>
      <c r="M90" s="1"/>
      <c r="N90" s="1"/>
      <c r="O90" s="1"/>
      <c r="P90" s="1"/>
    </row>
    <row r="91" spans="1:16" ht="27" customHeight="1" x14ac:dyDescent="0.3">
      <c r="A91" s="69" t="s">
        <v>34</v>
      </c>
      <c r="B91" s="70">
        <f>SUM(C91:G91)</f>
        <v>460</v>
      </c>
      <c r="C91" s="71">
        <v>385</v>
      </c>
      <c r="D91" s="71">
        <v>69</v>
      </c>
      <c r="E91" s="71">
        <v>2</v>
      </c>
      <c r="F91" s="71">
        <v>1</v>
      </c>
      <c r="G91" s="71">
        <f>B79-(C91+D91+E91+F91)</f>
        <v>3</v>
      </c>
      <c r="H91" s="68"/>
      <c r="I91" s="68"/>
      <c r="J91" s="1"/>
      <c r="K91" s="1"/>
      <c r="L91" s="1"/>
      <c r="M91" s="1"/>
      <c r="N91" s="1"/>
      <c r="O91" s="1"/>
      <c r="P91" s="1"/>
    </row>
    <row r="92" spans="1:16" ht="27" customHeight="1" x14ac:dyDescent="0.3">
      <c r="A92" s="62" t="s">
        <v>5</v>
      </c>
      <c r="B92" s="37">
        <f t="shared" ref="B92:G92" si="5">SUM(B89:B91)</f>
        <v>4720</v>
      </c>
      <c r="C92" s="37">
        <f t="shared" si="5"/>
        <v>3431</v>
      </c>
      <c r="D92" s="37">
        <f t="shared" si="5"/>
        <v>1225</v>
      </c>
      <c r="E92" s="37">
        <f t="shared" si="5"/>
        <v>27</v>
      </c>
      <c r="F92" s="37">
        <f t="shared" si="5"/>
        <v>25</v>
      </c>
      <c r="G92" s="37">
        <f t="shared" si="5"/>
        <v>12</v>
      </c>
      <c r="H92" s="72"/>
      <c r="I92" s="72"/>
      <c r="J92" s="1"/>
      <c r="K92" s="1"/>
      <c r="L92" s="1"/>
      <c r="M92" s="1"/>
      <c r="N92" s="1"/>
      <c r="O92" s="1"/>
      <c r="P92" s="1"/>
    </row>
    <row r="93" spans="1:16" ht="60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7" ht="3" customHeight="1" x14ac:dyDescent="0.3"/>
    <row r="98" hidden="1" x14ac:dyDescent="0.3"/>
  </sheetData>
  <mergeCells count="6">
    <mergeCell ref="A13:P13"/>
    <mergeCell ref="A33:P33"/>
    <mergeCell ref="A53:P53"/>
    <mergeCell ref="A73:P73"/>
    <mergeCell ref="A74:P74"/>
    <mergeCell ref="A85:P85"/>
  </mergeCells>
  <printOptions horizontalCentered="1"/>
  <pageMargins left="0.19685039370078741" right="0.19685039370078741" top="0.62992125984251968" bottom="0.43307086614173229" header="0" footer="0"/>
  <pageSetup paperSize="9" scale="74" orientation="landscape" r:id="rId1"/>
  <headerFooter alignWithMargins="0">
    <oddFooter>&amp;L&amp;8Fuente: Sistema de Registro de Casos y Atenciones en los CEMElaboración: Unidad de Generación de Información y Gestión del Conocimiento  - Programa Nacional contra la Violencia Familiar y Sexual&amp;RPág. &amp;P</oddFooter>
  </headerFooter>
  <rowBreaks count="1" manualBreakCount="1">
    <brk id="5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</vt:lpstr>
      <vt:lpstr>Estadísticas!Área_de_impresión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2015-02-18T16:39:17Z</dcterms:created>
  <dcterms:modified xsi:type="dcterms:W3CDTF">2015-02-18T16:39:26Z</dcterms:modified>
</cp:coreProperties>
</file>