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11025" tabRatio="219"/>
  </bookViews>
  <sheets>
    <sheet name="2.8" sheetId="1" r:id="rId1"/>
  </sheets>
  <definedNames>
    <definedName name="_xlnm._FilterDatabase" localSheetId="0" hidden="1">'2.8'!$A$8:$T$8</definedName>
    <definedName name="_xlnm.Print_Area" localSheetId="0">'2.8'!$A$1:$S$42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28" i="1" l="1"/>
  <c r="I9" i="1" l="1"/>
  <c r="O9" i="1" s="1"/>
  <c r="Q28" i="1"/>
  <c r="C28" i="1"/>
  <c r="E28" i="1" s="1"/>
  <c r="Q9" i="1" l="1"/>
  <c r="K9" i="1"/>
  <c r="M9" i="1"/>
  <c r="D37" i="1"/>
  <c r="F37" i="1"/>
  <c r="I13" i="1"/>
  <c r="O13" i="1" s="1"/>
  <c r="I16" i="1"/>
  <c r="K16" i="1" s="1"/>
  <c r="I26" i="1"/>
  <c r="O26" i="1" s="1"/>
  <c r="C9" i="1"/>
  <c r="C22" i="1"/>
  <c r="C20" i="1"/>
  <c r="E20" i="1" s="1"/>
  <c r="C10" i="1"/>
  <c r="E10" i="1" s="1"/>
  <c r="C21" i="1"/>
  <c r="E21" i="1" s="1"/>
  <c r="C25" i="1"/>
  <c r="C27" i="1"/>
  <c r="E27" i="1" s="1"/>
  <c r="I24" i="1"/>
  <c r="O24" i="1" s="1"/>
  <c r="I12" i="1"/>
  <c r="M12" i="1" s="1"/>
  <c r="I17" i="1"/>
  <c r="K17" i="1" s="1"/>
  <c r="I33" i="1"/>
  <c r="O33" i="1" s="1"/>
  <c r="I30" i="1"/>
  <c r="M30" i="1" s="1"/>
  <c r="I18" i="1"/>
  <c r="O18" i="1" s="1"/>
  <c r="I31" i="1"/>
  <c r="O31" i="1" s="1"/>
  <c r="I29" i="1"/>
  <c r="M29" i="1" s="1"/>
  <c r="I32" i="1"/>
  <c r="K32" i="1" s="1"/>
  <c r="I14" i="1"/>
  <c r="K14" i="1" s="1"/>
  <c r="C14" i="1"/>
  <c r="E14" i="1" s="1"/>
  <c r="C13" i="1"/>
  <c r="C33" i="1"/>
  <c r="E33" i="1" s="1"/>
  <c r="C17" i="1"/>
  <c r="E17" i="1" s="1"/>
  <c r="C18" i="1"/>
  <c r="C16" i="1"/>
  <c r="C12" i="1"/>
  <c r="C30" i="1"/>
  <c r="E30" i="1" s="1"/>
  <c r="C32" i="1"/>
  <c r="E32" i="1" s="1"/>
  <c r="C29" i="1"/>
  <c r="E29" i="1" s="1"/>
  <c r="C31" i="1"/>
  <c r="C24" i="1"/>
  <c r="P37" i="1"/>
  <c r="I22" i="1"/>
  <c r="K22" i="1" s="1"/>
  <c r="N37" i="1"/>
  <c r="I19" i="1"/>
  <c r="Q19" i="1" s="1"/>
  <c r="I11" i="1"/>
  <c r="M11" i="1" s="1"/>
  <c r="I15" i="1"/>
  <c r="M15" i="1" s="1"/>
  <c r="L37" i="1"/>
  <c r="I27" i="1"/>
  <c r="K27" i="1" s="1"/>
  <c r="I10" i="1"/>
  <c r="O10" i="1" s="1"/>
  <c r="I25" i="1"/>
  <c r="M25" i="1" s="1"/>
  <c r="I21" i="1"/>
  <c r="M21" i="1" s="1"/>
  <c r="I23" i="1"/>
  <c r="K23" i="1" s="1"/>
  <c r="I20" i="1"/>
  <c r="M20" i="1" s="1"/>
  <c r="J37" i="1"/>
  <c r="C19" i="1"/>
  <c r="C11" i="1"/>
  <c r="E11" i="1" s="1"/>
  <c r="C15" i="1"/>
  <c r="E15" i="1" s="1"/>
  <c r="C23" i="1"/>
  <c r="E23" i="1" s="1"/>
  <c r="C26" i="1"/>
  <c r="G16" i="1" l="1"/>
  <c r="E16" i="1"/>
  <c r="G13" i="1"/>
  <c r="E13" i="1"/>
  <c r="G18" i="1"/>
  <c r="E18" i="1"/>
  <c r="G25" i="1"/>
  <c r="E25" i="1"/>
  <c r="G22" i="1"/>
  <c r="E22" i="1"/>
  <c r="G24" i="1"/>
  <c r="E24" i="1"/>
  <c r="G9" i="1"/>
  <c r="E9" i="1"/>
  <c r="G26" i="1"/>
  <c r="E26" i="1"/>
  <c r="G19" i="1"/>
  <c r="E19" i="1"/>
  <c r="G31" i="1"/>
  <c r="E31" i="1"/>
  <c r="G12" i="1"/>
  <c r="E12" i="1"/>
  <c r="G30" i="1"/>
  <c r="G17" i="1"/>
  <c r="G14" i="1"/>
  <c r="M26" i="1"/>
  <c r="O30" i="1"/>
  <c r="Q25" i="1"/>
  <c r="M33" i="1"/>
  <c r="G28" i="1"/>
  <c r="G10" i="1"/>
  <c r="G11" i="1"/>
  <c r="M19" i="1"/>
  <c r="G32" i="1"/>
  <c r="M13" i="1"/>
  <c r="K18" i="1"/>
  <c r="K19" i="1"/>
  <c r="K29" i="1"/>
  <c r="Q16" i="1"/>
  <c r="M17" i="1"/>
  <c r="O17" i="1"/>
  <c r="M16" i="1"/>
  <c r="Q14" i="1"/>
  <c r="M23" i="1"/>
  <c r="O23" i="1"/>
  <c r="K24" i="1"/>
  <c r="K26" i="1"/>
  <c r="Q27" i="1"/>
  <c r="O27" i="1"/>
  <c r="Q32" i="1"/>
  <c r="M28" i="1"/>
  <c r="O28" i="1"/>
  <c r="K30" i="1"/>
  <c r="M10" i="1"/>
  <c r="Q17" i="1"/>
  <c r="Q30" i="1"/>
  <c r="Q13" i="1"/>
  <c r="K28" i="1"/>
  <c r="M27" i="1"/>
  <c r="M24" i="1"/>
  <c r="K13" i="1"/>
  <c r="O11" i="1"/>
  <c r="O32" i="1"/>
  <c r="Q20" i="1"/>
  <c r="M32" i="1"/>
  <c r="K11" i="1"/>
  <c r="M18" i="1"/>
  <c r="Q24" i="1"/>
  <c r="K25" i="1"/>
  <c r="K12" i="1"/>
  <c r="O15" i="1"/>
  <c r="M14" i="1"/>
  <c r="O25" i="1"/>
  <c r="Q12" i="1"/>
  <c r="K15" i="1"/>
  <c r="Q26" i="1"/>
  <c r="Q11" i="1"/>
  <c r="K21" i="1"/>
  <c r="K31" i="1"/>
  <c r="Q23" i="1"/>
  <c r="O19" i="1"/>
  <c r="O16" i="1"/>
  <c r="O29" i="1"/>
  <c r="M31" i="1"/>
  <c r="M22" i="1"/>
  <c r="Q15" i="1"/>
  <c r="Q21" i="1"/>
  <c r="O22" i="1"/>
  <c r="Q31" i="1"/>
  <c r="O21" i="1"/>
  <c r="I37" i="1"/>
  <c r="Q33" i="1"/>
  <c r="K20" i="1"/>
  <c r="Q22" i="1"/>
  <c r="O12" i="1"/>
  <c r="Q29" i="1"/>
  <c r="K10" i="1"/>
  <c r="Q10" i="1"/>
  <c r="K33" i="1"/>
  <c r="O20" i="1"/>
  <c r="Q18" i="1"/>
  <c r="O14" i="1"/>
  <c r="C37" i="1"/>
  <c r="G37" i="1" s="1"/>
  <c r="G21" i="1"/>
  <c r="G20" i="1"/>
  <c r="G15" i="1"/>
  <c r="G29" i="1"/>
  <c r="G27" i="1"/>
  <c r="G23" i="1"/>
  <c r="G33" i="1"/>
  <c r="O37" i="1" l="1"/>
  <c r="M37" i="1"/>
  <c r="Q37" i="1"/>
  <c r="K37" i="1"/>
  <c r="E37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<sst xmlns="http://schemas.openxmlformats.org/spreadsheetml/2006/main" count="53" uniqueCount="46">
  <si>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</si>
  <si>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</si>
  <si>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</si>
  <si>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</si>
  <si>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</si>
  <si>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</si>
  <si>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</si>
  <si>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</si>
  <si>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</si>
  <si>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</si>
  <si>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</si>
  <si>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</si>
  <si>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</si>
  <si>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</si>
  <si>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</si>
  <si>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</si>
  <si>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</si>
  <si>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</si>
  <si>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</si>
  <si>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</si>
  <si>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</si>
  <si>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</si>
  <si>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</si>
  <si>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</si>
  <si>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</si>
  <si>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</si>
  <si>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</si>
  <si>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</si>
  <si>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</si>
  <si>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</si>
  <si>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</si>
  <si>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</si>
  <si>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</si>
  <si>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</si>
  <si>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</si>
  <si>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</si>
  <si>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</si>
  <si>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Violencia física y/o sexual (/1) ENDES 2017</t>
  </si>
  <si>
    <t>Lima /2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</si>
  <si>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</si>
  <si>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</si>
  <si>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</si>
  <si>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</si>
  <si>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</si>
  <si>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33,5%, Lima Metropolitana es 28,5%. ENDES 2017</t>
  </si>
  <si>
    <t>Periodo : Enero - 2019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</si>
</sst>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8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9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1" fillId="7" borderId="3" xfId="6" applyFont="1" applyFill="1" applyBorder="1" applyAlignment="1">
      <alignment horizontal="left" vertical="center" wrapText="1"/>
    </xf>
    <xf numFmtId="3" fontId="9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1" fillId="7" borderId="5" xfId="6" applyFont="1" applyFill="1" applyBorder="1" applyAlignment="1">
      <alignment horizontal="left" vertical="center" wrapText="1"/>
    </xf>
    <xf numFmtId="3" fontId="9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left" vertical="center" wrapText="1"/>
    </xf>
    <xf numFmtId="3" fontId="9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164" fontId="6" fillId="7" borderId="0" xfId="12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/>
    </xf>
    <xf numFmtId="3" fontId="9" fillId="4" borderId="0" xfId="5" applyNumberFormat="1" applyFont="1" applyFill="1" applyBorder="1" applyAlignment="1">
      <alignment horizontal="center" vertical="center" wrapText="1"/>
    </xf>
    <xf numFmtId="9" fontId="9" fillId="4" borderId="0" xfId="12" applyFont="1" applyFill="1" applyBorder="1" applyAlignment="1">
      <alignment horizontal="center" vertical="center" wrapText="1"/>
    </xf>
    <xf numFmtId="9" fontId="9" fillId="3" borderId="0" xfId="12" applyFont="1" applyFill="1" applyBorder="1" applyAlignment="1">
      <alignment horizontal="center" vertical="center" wrapText="1"/>
    </xf>
    <xf numFmtId="164" fontId="9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3" fillId="2" borderId="0" xfId="5" applyFont="1" applyFill="1" applyAlignment="1">
      <alignment vertical="center"/>
    </xf>
    <xf numFmtId="0" fontId="13" fillId="3" borderId="0" xfId="5" applyFont="1" applyFill="1"/>
    <xf numFmtId="0" fontId="6" fillId="3" borderId="0" xfId="5" applyFont="1" applyFill="1" applyAlignment="1">
      <alignment vertical="center" wrapText="1"/>
    </xf>
    <xf numFmtId="0" fontId="9" fillId="4" borderId="0" xfId="0" applyFont="1" applyFill="1" applyAlignment="1">
      <alignment horizontal="left" vertical="center" indent="1"/>
    </xf>
    <xf numFmtId="0" fontId="9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9" fillId="4" borderId="0" xfId="5" applyFont="1" applyFill="1" applyBorder="1" applyAlignment="1" applyProtection="1">
      <alignment vertical="center" wrapText="1"/>
      <protection locked="0"/>
    </xf>
    <xf numFmtId="0" fontId="9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9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10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P1" sqref="P1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2.42578125" style="3" customWidth="1"/>
    <col min="20" max="16384" width="11.42578125" style="3"/>
  </cols>
  <sheetData>
    <row r="1" spans="1:19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2">
      <c r="A3" s="64" t="s">
        <v>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6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4"/>
    </row>
    <row r="5" spans="1:19" ht="13.5" customHeight="1" x14ac:dyDescent="0.2">
      <c r="A5" s="9" t="s">
        <v>45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4"/>
    </row>
    <row r="6" spans="1:19" ht="5.25" customHeight="1" x14ac:dyDescent="0.2"/>
    <row r="7" spans="1:19" ht="21" customHeight="1" x14ac:dyDescent="0.2">
      <c r="A7" s="65" t="s">
        <v>4</v>
      </c>
      <c r="B7" s="65" t="s">
        <v>35</v>
      </c>
      <c r="C7" s="67" t="s">
        <v>6</v>
      </c>
      <c r="D7" s="67"/>
      <c r="E7" s="67"/>
      <c r="F7" s="67"/>
      <c r="G7" s="67"/>
      <c r="H7" s="11"/>
      <c r="I7" s="67" t="s">
        <v>7</v>
      </c>
      <c r="J7" s="67"/>
      <c r="K7" s="67"/>
      <c r="L7" s="67"/>
      <c r="M7" s="67"/>
      <c r="N7" s="67"/>
      <c r="O7" s="67"/>
      <c r="P7" s="67"/>
      <c r="Q7" s="67"/>
      <c r="R7" s="11"/>
      <c r="S7" s="68" t="s">
        <v>37</v>
      </c>
    </row>
    <row r="8" spans="1:19" s="59" customFormat="1" ht="25.5" customHeight="1" x14ac:dyDescent="0.2">
      <c r="A8" s="66"/>
      <c r="B8" s="66"/>
      <c r="C8" s="61" t="s">
        <v>0</v>
      </c>
      <c r="D8" s="61" t="s">
        <v>1</v>
      </c>
      <c r="E8" s="61" t="s">
        <v>2</v>
      </c>
      <c r="F8" s="61" t="s">
        <v>3</v>
      </c>
      <c r="G8" s="57" t="s">
        <v>2</v>
      </c>
      <c r="H8" s="56"/>
      <c r="I8" s="61" t="s">
        <v>0</v>
      </c>
      <c r="J8" s="60" t="s">
        <v>40</v>
      </c>
      <c r="K8" s="61" t="s">
        <v>2</v>
      </c>
      <c r="L8" s="1" t="s">
        <v>41</v>
      </c>
      <c r="M8" s="61" t="s">
        <v>2</v>
      </c>
      <c r="N8" s="1" t="s">
        <v>42</v>
      </c>
      <c r="O8" s="61" t="s">
        <v>2</v>
      </c>
      <c r="P8" s="61" t="s">
        <v>43</v>
      </c>
      <c r="Q8" s="61" t="s">
        <v>2</v>
      </c>
      <c r="R8" s="58"/>
      <c r="S8" s="68"/>
    </row>
    <row r="9" spans="1:19" ht="18.75" customHeight="1" x14ac:dyDescent="0.2">
      <c r="A9" s="12">
        <v>1</v>
      </c>
      <c r="B9" s="13" t="s">
        <v>38</v>
      </c>
      <c r="C9" s="14">
        <f t="shared" ref="C9:C33" si="0">D9+F9</f>
        <v>4578</v>
      </c>
      <c r="D9" s="15">
        <v>3887</v>
      </c>
      <c r="E9" s="16">
        <f t="shared" ref="E9:E33" si="1">D9/C9</f>
        <v>0.84906072520751419</v>
      </c>
      <c r="F9" s="15">
        <v>691</v>
      </c>
      <c r="G9" s="16">
        <f t="shared" ref="G9:G33" si="2">F9/C9</f>
        <v>0.15093927479248581</v>
      </c>
      <c r="H9" s="17"/>
      <c r="I9" s="14">
        <f t="shared" ref="I9:I33" si="3">J9+L9+N9+P9</f>
        <v>4578</v>
      </c>
      <c r="J9" s="15">
        <v>17</v>
      </c>
      <c r="K9" s="16">
        <f t="shared" ref="K9:K33" si="4">J9/I9</f>
        <v>3.7134119702927041E-3</v>
      </c>
      <c r="L9" s="15">
        <v>2316</v>
      </c>
      <c r="M9" s="16">
        <f t="shared" ref="M9:M33" si="5">L9/I9</f>
        <v>0.50589777195281782</v>
      </c>
      <c r="N9" s="15">
        <v>1817</v>
      </c>
      <c r="O9" s="16">
        <f t="shared" ref="O9:O33" si="6">N9/I9</f>
        <v>0.3968982088248143</v>
      </c>
      <c r="P9" s="15">
        <v>428</v>
      </c>
      <c r="Q9" s="16">
        <f t="shared" ref="Q9:Q33" si="7">P9/I9</f>
        <v>9.3490607252075142E-2</v>
      </c>
      <c r="R9" s="16"/>
      <c r="S9" s="18">
        <v>0.28299999999999997</v>
      </c>
    </row>
    <row r="10" spans="1:19" ht="18.75" customHeight="1" x14ac:dyDescent="0.2">
      <c r="A10" s="19">
        <v>2</v>
      </c>
      <c r="B10" s="20" t="s">
        <v>11</v>
      </c>
      <c r="C10" s="21">
        <f t="shared" si="0"/>
        <v>1200</v>
      </c>
      <c r="D10" s="15">
        <v>993</v>
      </c>
      <c r="E10" s="16">
        <f t="shared" si="1"/>
        <v>0.82750000000000001</v>
      </c>
      <c r="F10" s="15">
        <v>207</v>
      </c>
      <c r="G10" s="16">
        <f t="shared" si="2"/>
        <v>0.17249999999999999</v>
      </c>
      <c r="H10" s="22"/>
      <c r="I10" s="14">
        <f t="shared" si="3"/>
        <v>1200</v>
      </c>
      <c r="J10" s="15">
        <v>11</v>
      </c>
      <c r="K10" s="16">
        <f t="shared" si="4"/>
        <v>9.1666666666666667E-3</v>
      </c>
      <c r="L10" s="15">
        <v>752</v>
      </c>
      <c r="M10" s="16">
        <f t="shared" si="5"/>
        <v>0.62666666666666671</v>
      </c>
      <c r="N10" s="15">
        <v>359</v>
      </c>
      <c r="O10" s="16">
        <f t="shared" si="6"/>
        <v>0.29916666666666669</v>
      </c>
      <c r="P10" s="15">
        <v>78</v>
      </c>
      <c r="Q10" s="16">
        <f t="shared" si="7"/>
        <v>6.5000000000000002E-2</v>
      </c>
      <c r="R10" s="23"/>
      <c r="S10" s="18">
        <v>0.40100000000000002</v>
      </c>
    </row>
    <row r="11" spans="1:19" ht="18.75" customHeight="1" x14ac:dyDescent="0.2">
      <c r="A11" s="12">
        <v>3</v>
      </c>
      <c r="B11" s="20" t="s">
        <v>15</v>
      </c>
      <c r="C11" s="21">
        <f t="shared" si="0"/>
        <v>1150</v>
      </c>
      <c r="D11" s="15">
        <v>1014</v>
      </c>
      <c r="E11" s="16">
        <f t="shared" si="1"/>
        <v>0.88173913043478258</v>
      </c>
      <c r="F11" s="15">
        <v>136</v>
      </c>
      <c r="G11" s="16">
        <f t="shared" si="2"/>
        <v>0.11826086956521739</v>
      </c>
      <c r="H11" s="22"/>
      <c r="I11" s="14">
        <f t="shared" si="3"/>
        <v>1150</v>
      </c>
      <c r="J11" s="15">
        <v>4</v>
      </c>
      <c r="K11" s="16">
        <f t="shared" si="4"/>
        <v>3.4782608695652175E-3</v>
      </c>
      <c r="L11" s="15">
        <v>600</v>
      </c>
      <c r="M11" s="16">
        <f t="shared" si="5"/>
        <v>0.52173913043478259</v>
      </c>
      <c r="N11" s="15">
        <v>506</v>
      </c>
      <c r="O11" s="16">
        <f t="shared" si="6"/>
        <v>0.44</v>
      </c>
      <c r="P11" s="15">
        <v>40</v>
      </c>
      <c r="Q11" s="16">
        <f t="shared" si="7"/>
        <v>3.4782608695652174E-2</v>
      </c>
      <c r="R11" s="23"/>
      <c r="S11" s="18">
        <v>0.42399999999999999</v>
      </c>
    </row>
    <row r="12" spans="1:19" ht="18.75" customHeight="1" x14ac:dyDescent="0.2">
      <c r="A12" s="19">
        <v>4</v>
      </c>
      <c r="B12" s="20" t="s">
        <v>19</v>
      </c>
      <c r="C12" s="21">
        <f t="shared" si="0"/>
        <v>802</v>
      </c>
      <c r="D12" s="15">
        <v>691</v>
      </c>
      <c r="E12" s="16">
        <f t="shared" si="1"/>
        <v>0.86159600997506236</v>
      </c>
      <c r="F12" s="15">
        <v>111</v>
      </c>
      <c r="G12" s="16">
        <f t="shared" si="2"/>
        <v>0.13840399002493767</v>
      </c>
      <c r="H12" s="22"/>
      <c r="I12" s="14">
        <f t="shared" si="3"/>
        <v>802</v>
      </c>
      <c r="J12" s="15">
        <v>2</v>
      </c>
      <c r="K12" s="16">
        <f t="shared" si="4"/>
        <v>2.4937655860349127E-3</v>
      </c>
      <c r="L12" s="15">
        <v>417</v>
      </c>
      <c r="M12" s="16">
        <f t="shared" si="5"/>
        <v>0.51995012468827928</v>
      </c>
      <c r="N12" s="15">
        <v>303</v>
      </c>
      <c r="O12" s="16">
        <f t="shared" si="6"/>
        <v>0.37780548628428928</v>
      </c>
      <c r="P12" s="15">
        <v>80</v>
      </c>
      <c r="Q12" s="16">
        <f t="shared" si="7"/>
        <v>9.9750623441396513E-2</v>
      </c>
      <c r="R12" s="23"/>
      <c r="S12" s="18">
        <v>0.44</v>
      </c>
    </row>
    <row r="13" spans="1:19" ht="18.75" customHeight="1" x14ac:dyDescent="0.2">
      <c r="A13" s="12">
        <v>5</v>
      </c>
      <c r="B13" s="20" t="s">
        <v>9</v>
      </c>
      <c r="C13" s="21">
        <f t="shared" si="0"/>
        <v>749</v>
      </c>
      <c r="D13" s="15">
        <v>635</v>
      </c>
      <c r="E13" s="16">
        <f t="shared" si="1"/>
        <v>0.84779706275033373</v>
      </c>
      <c r="F13" s="15">
        <v>114</v>
      </c>
      <c r="G13" s="16">
        <f t="shared" si="2"/>
        <v>0.15220293724966621</v>
      </c>
      <c r="H13" s="22"/>
      <c r="I13" s="14">
        <f t="shared" si="3"/>
        <v>749</v>
      </c>
      <c r="J13" s="15">
        <v>3</v>
      </c>
      <c r="K13" s="16">
        <f t="shared" si="4"/>
        <v>4.0053404539385851E-3</v>
      </c>
      <c r="L13" s="15">
        <v>385</v>
      </c>
      <c r="M13" s="16">
        <f t="shared" si="5"/>
        <v>0.51401869158878499</v>
      </c>
      <c r="N13" s="15">
        <v>304</v>
      </c>
      <c r="O13" s="16">
        <f t="shared" si="6"/>
        <v>0.40587449933244324</v>
      </c>
      <c r="P13" s="15">
        <v>57</v>
      </c>
      <c r="Q13" s="16">
        <f t="shared" si="7"/>
        <v>7.6101468624833107E-2</v>
      </c>
      <c r="R13" s="23"/>
      <c r="S13" s="18">
        <v>0.33700000000000002</v>
      </c>
    </row>
    <row r="14" spans="1:19" ht="18.75" customHeight="1" x14ac:dyDescent="0.2">
      <c r="A14" s="19">
        <v>6</v>
      </c>
      <c r="B14" s="20" t="s">
        <v>26</v>
      </c>
      <c r="C14" s="21">
        <f t="shared" si="0"/>
        <v>659</v>
      </c>
      <c r="D14" s="15">
        <v>592</v>
      </c>
      <c r="E14" s="16">
        <f t="shared" si="1"/>
        <v>0.89833080424886191</v>
      </c>
      <c r="F14" s="15">
        <v>67</v>
      </c>
      <c r="G14" s="16">
        <f t="shared" si="2"/>
        <v>0.10166919575113809</v>
      </c>
      <c r="H14" s="22"/>
      <c r="I14" s="14">
        <f t="shared" si="3"/>
        <v>659</v>
      </c>
      <c r="J14" s="15">
        <v>1</v>
      </c>
      <c r="K14" s="16">
        <f t="shared" si="4"/>
        <v>1.5174506828528073E-3</v>
      </c>
      <c r="L14" s="15">
        <v>396</v>
      </c>
      <c r="M14" s="16">
        <f t="shared" si="5"/>
        <v>0.60091047040971168</v>
      </c>
      <c r="N14" s="15">
        <v>229</v>
      </c>
      <c r="O14" s="16">
        <f t="shared" si="6"/>
        <v>0.34749620637329287</v>
      </c>
      <c r="P14" s="15">
        <v>33</v>
      </c>
      <c r="Q14" s="16">
        <f t="shared" si="7"/>
        <v>5.007587253414264E-2</v>
      </c>
      <c r="R14" s="23"/>
      <c r="S14" s="18">
        <v>0.30499999999999999</v>
      </c>
    </row>
    <row r="15" spans="1:19" ht="18.75" customHeight="1" x14ac:dyDescent="0.2">
      <c r="A15" s="12">
        <v>7</v>
      </c>
      <c r="B15" s="20" t="s">
        <v>20</v>
      </c>
      <c r="C15" s="21">
        <f t="shared" si="0"/>
        <v>517</v>
      </c>
      <c r="D15" s="15">
        <v>451</v>
      </c>
      <c r="E15" s="16">
        <f t="shared" si="1"/>
        <v>0.87234042553191493</v>
      </c>
      <c r="F15" s="15">
        <v>66</v>
      </c>
      <c r="G15" s="16">
        <f t="shared" si="2"/>
        <v>0.1276595744680851</v>
      </c>
      <c r="H15" s="22"/>
      <c r="I15" s="14">
        <f t="shared" si="3"/>
        <v>517</v>
      </c>
      <c r="J15" s="15">
        <v>0</v>
      </c>
      <c r="K15" s="16">
        <f t="shared" si="4"/>
        <v>0</v>
      </c>
      <c r="L15" s="15">
        <v>251</v>
      </c>
      <c r="M15" s="16">
        <f t="shared" si="5"/>
        <v>0.48549323017408125</v>
      </c>
      <c r="N15" s="15">
        <v>200</v>
      </c>
      <c r="O15" s="16">
        <f t="shared" si="6"/>
        <v>0.38684719535783363</v>
      </c>
      <c r="P15" s="15">
        <v>66</v>
      </c>
      <c r="Q15" s="16">
        <f t="shared" si="7"/>
        <v>0.1276595744680851</v>
      </c>
      <c r="R15" s="23"/>
      <c r="S15" s="18">
        <v>0.222</v>
      </c>
    </row>
    <row r="16" spans="1:19" ht="18.75" customHeight="1" x14ac:dyDescent="0.2">
      <c r="A16" s="19">
        <v>8</v>
      </c>
      <c r="B16" s="20" t="s">
        <v>18</v>
      </c>
      <c r="C16" s="21">
        <f t="shared" si="0"/>
        <v>455</v>
      </c>
      <c r="D16" s="15">
        <v>410</v>
      </c>
      <c r="E16" s="16">
        <f t="shared" si="1"/>
        <v>0.90109890109890112</v>
      </c>
      <c r="F16" s="15">
        <v>45</v>
      </c>
      <c r="G16" s="16">
        <f t="shared" si="2"/>
        <v>9.8901098901098897E-2</v>
      </c>
      <c r="H16" s="22"/>
      <c r="I16" s="14">
        <f t="shared" si="3"/>
        <v>455</v>
      </c>
      <c r="J16" s="15">
        <v>1</v>
      </c>
      <c r="K16" s="16">
        <f t="shared" si="4"/>
        <v>2.1978021978021978E-3</v>
      </c>
      <c r="L16" s="15">
        <v>237</v>
      </c>
      <c r="M16" s="16">
        <f t="shared" si="5"/>
        <v>0.52087912087912092</v>
      </c>
      <c r="N16" s="15">
        <v>179</v>
      </c>
      <c r="O16" s="16">
        <f t="shared" si="6"/>
        <v>0.3934065934065934</v>
      </c>
      <c r="P16" s="15">
        <v>38</v>
      </c>
      <c r="Q16" s="16">
        <f t="shared" si="7"/>
        <v>8.3516483516483511E-2</v>
      </c>
      <c r="R16" s="23"/>
      <c r="S16" s="18">
        <v>0.312</v>
      </c>
    </row>
    <row r="17" spans="1:20" ht="18.75" customHeight="1" x14ac:dyDescent="0.2">
      <c r="A17" s="12">
        <v>9</v>
      </c>
      <c r="B17" s="20" t="s">
        <v>27</v>
      </c>
      <c r="C17" s="21">
        <f t="shared" si="0"/>
        <v>446</v>
      </c>
      <c r="D17" s="15">
        <v>411</v>
      </c>
      <c r="E17" s="16">
        <f t="shared" si="1"/>
        <v>0.92152466367713004</v>
      </c>
      <c r="F17" s="15">
        <v>35</v>
      </c>
      <c r="G17" s="16">
        <f t="shared" si="2"/>
        <v>7.847533632286996E-2</v>
      </c>
      <c r="H17" s="22"/>
      <c r="I17" s="14">
        <f t="shared" si="3"/>
        <v>446</v>
      </c>
      <c r="J17" s="15">
        <v>3</v>
      </c>
      <c r="K17" s="16">
        <f t="shared" si="4"/>
        <v>6.7264573991031393E-3</v>
      </c>
      <c r="L17" s="15">
        <v>187</v>
      </c>
      <c r="M17" s="16">
        <f t="shared" si="5"/>
        <v>0.41928251121076232</v>
      </c>
      <c r="N17" s="15">
        <v>237</v>
      </c>
      <c r="O17" s="16">
        <f t="shared" si="6"/>
        <v>0.53139013452914796</v>
      </c>
      <c r="P17" s="15">
        <v>19</v>
      </c>
      <c r="Q17" s="16">
        <f t="shared" si="7"/>
        <v>4.2600896860986545E-2</v>
      </c>
      <c r="R17" s="23"/>
      <c r="S17" s="18">
        <v>0.40100000000000002</v>
      </c>
    </row>
    <row r="18" spans="1:20" ht="18.75" customHeight="1" x14ac:dyDescent="0.2">
      <c r="A18" s="19">
        <v>10</v>
      </c>
      <c r="B18" s="20" t="s">
        <v>28</v>
      </c>
      <c r="C18" s="21">
        <f t="shared" si="0"/>
        <v>411</v>
      </c>
      <c r="D18" s="15">
        <v>357</v>
      </c>
      <c r="E18" s="16">
        <f t="shared" si="1"/>
        <v>0.86861313868613144</v>
      </c>
      <c r="F18" s="15">
        <v>54</v>
      </c>
      <c r="G18" s="16">
        <f t="shared" si="2"/>
        <v>0.13138686131386862</v>
      </c>
      <c r="H18" s="22"/>
      <c r="I18" s="14">
        <f t="shared" si="3"/>
        <v>411</v>
      </c>
      <c r="J18" s="15">
        <v>0</v>
      </c>
      <c r="K18" s="16">
        <f t="shared" si="4"/>
        <v>0</v>
      </c>
      <c r="L18" s="15">
        <v>220</v>
      </c>
      <c r="M18" s="16">
        <f t="shared" si="5"/>
        <v>0.53527980535279807</v>
      </c>
      <c r="N18" s="15">
        <v>149</v>
      </c>
      <c r="O18" s="16">
        <f t="shared" si="6"/>
        <v>0.36253041362530414</v>
      </c>
      <c r="P18" s="15">
        <v>42</v>
      </c>
      <c r="Q18" s="16">
        <f t="shared" si="7"/>
        <v>0.10218978102189781</v>
      </c>
      <c r="R18" s="23"/>
      <c r="S18" s="18">
        <v>0.36899999999999999</v>
      </c>
    </row>
    <row r="19" spans="1:20" ht="18.75" customHeight="1" x14ac:dyDescent="0.2">
      <c r="A19" s="12">
        <v>11</v>
      </c>
      <c r="B19" s="20" t="s">
        <v>21</v>
      </c>
      <c r="C19" s="21">
        <f t="shared" si="0"/>
        <v>377</v>
      </c>
      <c r="D19" s="15">
        <v>337</v>
      </c>
      <c r="E19" s="16">
        <f t="shared" si="1"/>
        <v>0.8938992042440318</v>
      </c>
      <c r="F19" s="15">
        <v>40</v>
      </c>
      <c r="G19" s="16">
        <f t="shared" si="2"/>
        <v>0.10610079575596817</v>
      </c>
      <c r="H19" s="22"/>
      <c r="I19" s="14">
        <f t="shared" si="3"/>
        <v>377</v>
      </c>
      <c r="J19" s="15">
        <v>2</v>
      </c>
      <c r="K19" s="16">
        <f t="shared" si="4"/>
        <v>5.3050397877984082E-3</v>
      </c>
      <c r="L19" s="15">
        <v>187</v>
      </c>
      <c r="M19" s="16">
        <f t="shared" si="5"/>
        <v>0.49602122015915118</v>
      </c>
      <c r="N19" s="15">
        <v>164</v>
      </c>
      <c r="O19" s="16">
        <f t="shared" si="6"/>
        <v>0.43501326259946949</v>
      </c>
      <c r="P19" s="15">
        <v>24</v>
      </c>
      <c r="Q19" s="16">
        <f t="shared" si="7"/>
        <v>6.3660477453580902E-2</v>
      </c>
      <c r="R19" s="23"/>
      <c r="S19" s="18">
        <v>0.27300000000000002</v>
      </c>
    </row>
    <row r="20" spans="1:20" s="24" customFormat="1" ht="18.75" customHeight="1" x14ac:dyDescent="0.2">
      <c r="A20" s="19">
        <v>12</v>
      </c>
      <c r="B20" s="20" t="s">
        <v>12</v>
      </c>
      <c r="C20" s="21">
        <f t="shared" si="0"/>
        <v>358</v>
      </c>
      <c r="D20" s="15">
        <v>314</v>
      </c>
      <c r="E20" s="16">
        <f t="shared" si="1"/>
        <v>0.87709497206703912</v>
      </c>
      <c r="F20" s="15">
        <v>44</v>
      </c>
      <c r="G20" s="16">
        <f t="shared" si="2"/>
        <v>0.12290502793296089</v>
      </c>
      <c r="H20" s="22"/>
      <c r="I20" s="14">
        <f t="shared" si="3"/>
        <v>358</v>
      </c>
      <c r="J20" s="15">
        <v>2</v>
      </c>
      <c r="K20" s="16">
        <f t="shared" si="4"/>
        <v>5.5865921787709499E-3</v>
      </c>
      <c r="L20" s="15">
        <v>193</v>
      </c>
      <c r="M20" s="16">
        <f t="shared" si="5"/>
        <v>0.53910614525139666</v>
      </c>
      <c r="N20" s="15">
        <v>144</v>
      </c>
      <c r="O20" s="16">
        <f t="shared" si="6"/>
        <v>0.4022346368715084</v>
      </c>
      <c r="P20" s="15">
        <v>19</v>
      </c>
      <c r="Q20" s="16">
        <f t="shared" si="7"/>
        <v>5.3072625698324022E-2</v>
      </c>
      <c r="R20" s="23"/>
      <c r="S20" s="18">
        <v>0.42099999999999999</v>
      </c>
      <c r="T20" s="3"/>
    </row>
    <row r="21" spans="1:20" s="24" customFormat="1" ht="18.75" customHeight="1" x14ac:dyDescent="0.2">
      <c r="A21" s="12">
        <v>13</v>
      </c>
      <c r="B21" s="20" t="s">
        <v>13</v>
      </c>
      <c r="C21" s="21">
        <f t="shared" si="0"/>
        <v>343</v>
      </c>
      <c r="D21" s="15">
        <v>309</v>
      </c>
      <c r="E21" s="16">
        <f t="shared" si="1"/>
        <v>0.9008746355685131</v>
      </c>
      <c r="F21" s="15">
        <v>34</v>
      </c>
      <c r="G21" s="16">
        <f t="shared" si="2"/>
        <v>9.9125364431486881E-2</v>
      </c>
      <c r="H21" s="22"/>
      <c r="I21" s="14">
        <f t="shared" si="3"/>
        <v>343</v>
      </c>
      <c r="J21" s="15">
        <v>1</v>
      </c>
      <c r="K21" s="16">
        <f t="shared" si="4"/>
        <v>2.9154518950437317E-3</v>
      </c>
      <c r="L21" s="15">
        <v>149</v>
      </c>
      <c r="M21" s="16">
        <f t="shared" si="5"/>
        <v>0.43440233236151604</v>
      </c>
      <c r="N21" s="15">
        <v>157</v>
      </c>
      <c r="O21" s="16">
        <f t="shared" si="6"/>
        <v>0.45772594752186591</v>
      </c>
      <c r="P21" s="15">
        <v>36</v>
      </c>
      <c r="Q21" s="16">
        <f t="shared" si="7"/>
        <v>0.10495626822157435</v>
      </c>
      <c r="R21" s="23"/>
      <c r="S21" s="18">
        <v>0.26300000000000001</v>
      </c>
      <c r="T21" s="3"/>
    </row>
    <row r="22" spans="1:20" ht="18.75" customHeight="1" x14ac:dyDescent="0.2">
      <c r="A22" s="19">
        <v>14</v>
      </c>
      <c r="B22" s="20" t="s">
        <v>14</v>
      </c>
      <c r="C22" s="21">
        <f t="shared" si="0"/>
        <v>331</v>
      </c>
      <c r="D22" s="15">
        <v>282</v>
      </c>
      <c r="E22" s="16">
        <f t="shared" si="1"/>
        <v>0.85196374622356497</v>
      </c>
      <c r="F22" s="15">
        <v>49</v>
      </c>
      <c r="G22" s="16">
        <f t="shared" si="2"/>
        <v>0.14803625377643503</v>
      </c>
      <c r="H22" s="22"/>
      <c r="I22" s="14">
        <f t="shared" si="3"/>
        <v>331</v>
      </c>
      <c r="J22" s="15">
        <v>1</v>
      </c>
      <c r="K22" s="16">
        <f t="shared" si="4"/>
        <v>3.0211480362537764E-3</v>
      </c>
      <c r="L22" s="15">
        <v>166</v>
      </c>
      <c r="M22" s="16">
        <f t="shared" si="5"/>
        <v>0.50151057401812693</v>
      </c>
      <c r="N22" s="15">
        <v>130</v>
      </c>
      <c r="O22" s="16">
        <f t="shared" si="6"/>
        <v>0.39274924471299094</v>
      </c>
      <c r="P22" s="15">
        <v>34</v>
      </c>
      <c r="Q22" s="16">
        <f t="shared" si="7"/>
        <v>0.1027190332326284</v>
      </c>
      <c r="R22" s="23"/>
      <c r="S22" s="18">
        <v>0.30599999999999999</v>
      </c>
    </row>
    <row r="23" spans="1:20" ht="18.75" customHeight="1" x14ac:dyDescent="0.2">
      <c r="A23" s="12">
        <v>15</v>
      </c>
      <c r="B23" s="20" t="s">
        <v>22</v>
      </c>
      <c r="C23" s="21">
        <f t="shared" si="0"/>
        <v>307</v>
      </c>
      <c r="D23" s="15">
        <v>271</v>
      </c>
      <c r="E23" s="16">
        <f t="shared" si="1"/>
        <v>0.88273615635179148</v>
      </c>
      <c r="F23" s="15">
        <v>36</v>
      </c>
      <c r="G23" s="16">
        <f t="shared" si="2"/>
        <v>0.11726384364820847</v>
      </c>
      <c r="H23" s="22"/>
      <c r="I23" s="14">
        <f t="shared" si="3"/>
        <v>307</v>
      </c>
      <c r="J23" s="15">
        <v>13</v>
      </c>
      <c r="K23" s="16">
        <f t="shared" si="4"/>
        <v>4.2345276872964167E-2</v>
      </c>
      <c r="L23" s="15">
        <v>149</v>
      </c>
      <c r="M23" s="16">
        <f t="shared" si="5"/>
        <v>0.48534201954397393</v>
      </c>
      <c r="N23" s="15">
        <v>101</v>
      </c>
      <c r="O23" s="16">
        <f t="shared" si="6"/>
        <v>0.3289902280130293</v>
      </c>
      <c r="P23" s="15">
        <v>44</v>
      </c>
      <c r="Q23" s="16">
        <f t="shared" si="7"/>
        <v>0.14332247557003258</v>
      </c>
      <c r="R23" s="23"/>
      <c r="S23" s="18">
        <v>0.222</v>
      </c>
    </row>
    <row r="24" spans="1:20" ht="18.75" customHeight="1" x14ac:dyDescent="0.2">
      <c r="A24" s="19">
        <v>16</v>
      </c>
      <c r="B24" s="20" t="s">
        <v>17</v>
      </c>
      <c r="C24" s="21">
        <f t="shared" si="0"/>
        <v>304</v>
      </c>
      <c r="D24" s="15">
        <v>274</v>
      </c>
      <c r="E24" s="16">
        <f t="shared" si="1"/>
        <v>0.90131578947368418</v>
      </c>
      <c r="F24" s="15">
        <v>30</v>
      </c>
      <c r="G24" s="16">
        <f t="shared" si="2"/>
        <v>9.8684210526315791E-2</v>
      </c>
      <c r="H24" s="22"/>
      <c r="I24" s="14">
        <f t="shared" si="3"/>
        <v>304</v>
      </c>
      <c r="J24" s="15">
        <v>0</v>
      </c>
      <c r="K24" s="16">
        <f t="shared" si="4"/>
        <v>0</v>
      </c>
      <c r="L24" s="15">
        <v>136</v>
      </c>
      <c r="M24" s="16">
        <f t="shared" si="5"/>
        <v>0.44736842105263158</v>
      </c>
      <c r="N24" s="15">
        <v>123</v>
      </c>
      <c r="O24" s="16">
        <f t="shared" si="6"/>
        <v>0.40460526315789475</v>
      </c>
      <c r="P24" s="15">
        <v>45</v>
      </c>
      <c r="Q24" s="16">
        <f t="shared" si="7"/>
        <v>0.14802631578947367</v>
      </c>
      <c r="R24" s="23"/>
      <c r="S24" s="18">
        <v>0.28000000000000003</v>
      </c>
    </row>
    <row r="25" spans="1:20" s="24" customFormat="1" ht="18.75" customHeight="1" x14ac:dyDescent="0.2">
      <c r="A25" s="12">
        <v>17</v>
      </c>
      <c r="B25" s="20" t="s">
        <v>10</v>
      </c>
      <c r="C25" s="21">
        <f t="shared" si="0"/>
        <v>280</v>
      </c>
      <c r="D25" s="15">
        <v>248</v>
      </c>
      <c r="E25" s="16">
        <f t="shared" si="1"/>
        <v>0.88571428571428568</v>
      </c>
      <c r="F25" s="15">
        <v>32</v>
      </c>
      <c r="G25" s="16">
        <f t="shared" si="2"/>
        <v>0.11428571428571428</v>
      </c>
      <c r="H25" s="22"/>
      <c r="I25" s="14">
        <f t="shared" si="3"/>
        <v>280</v>
      </c>
      <c r="J25" s="15">
        <v>1</v>
      </c>
      <c r="K25" s="16">
        <f t="shared" si="4"/>
        <v>3.5714285714285713E-3</v>
      </c>
      <c r="L25" s="15">
        <v>134</v>
      </c>
      <c r="M25" s="16">
        <f t="shared" si="5"/>
        <v>0.47857142857142859</v>
      </c>
      <c r="N25" s="15">
        <v>132</v>
      </c>
      <c r="O25" s="16">
        <f t="shared" si="6"/>
        <v>0.47142857142857142</v>
      </c>
      <c r="P25" s="15">
        <v>13</v>
      </c>
      <c r="Q25" s="16">
        <f t="shared" si="7"/>
        <v>4.642857142857143E-2</v>
      </c>
      <c r="R25" s="23"/>
      <c r="S25" s="18">
        <v>0.49299999999999999</v>
      </c>
      <c r="T25" s="3"/>
    </row>
    <row r="26" spans="1:20" ht="18.75" customHeight="1" x14ac:dyDescent="0.2">
      <c r="A26" s="19">
        <v>18</v>
      </c>
      <c r="B26" s="20" t="s">
        <v>29</v>
      </c>
      <c r="C26" s="21">
        <f t="shared" si="0"/>
        <v>228</v>
      </c>
      <c r="D26" s="15">
        <v>210</v>
      </c>
      <c r="E26" s="16">
        <f t="shared" si="1"/>
        <v>0.92105263157894735</v>
      </c>
      <c r="F26" s="15">
        <v>18</v>
      </c>
      <c r="G26" s="16">
        <f t="shared" si="2"/>
        <v>7.8947368421052627E-2</v>
      </c>
      <c r="H26" s="22"/>
      <c r="I26" s="14">
        <f t="shared" si="3"/>
        <v>228</v>
      </c>
      <c r="J26" s="15">
        <v>0</v>
      </c>
      <c r="K26" s="16">
        <f t="shared" si="4"/>
        <v>0</v>
      </c>
      <c r="L26" s="15">
        <v>96</v>
      </c>
      <c r="M26" s="16">
        <f t="shared" si="5"/>
        <v>0.42105263157894735</v>
      </c>
      <c r="N26" s="15">
        <v>113</v>
      </c>
      <c r="O26" s="16">
        <f t="shared" si="6"/>
        <v>0.49561403508771928</v>
      </c>
      <c r="P26" s="15">
        <v>19</v>
      </c>
      <c r="Q26" s="16">
        <f t="shared" si="7"/>
        <v>8.3333333333333329E-2</v>
      </c>
      <c r="R26" s="23"/>
      <c r="S26" s="18">
        <v>0.27600000000000002</v>
      </c>
    </row>
    <row r="27" spans="1:20" s="24" customFormat="1" ht="18.75" customHeight="1" x14ac:dyDescent="0.2">
      <c r="A27" s="12">
        <v>19</v>
      </c>
      <c r="B27" s="20" t="s">
        <v>30</v>
      </c>
      <c r="C27" s="21">
        <f t="shared" si="0"/>
        <v>183</v>
      </c>
      <c r="D27" s="15">
        <v>164</v>
      </c>
      <c r="E27" s="16">
        <f t="shared" si="1"/>
        <v>0.89617486338797814</v>
      </c>
      <c r="F27" s="15">
        <v>19</v>
      </c>
      <c r="G27" s="16">
        <f t="shared" si="2"/>
        <v>0.10382513661202186</v>
      </c>
      <c r="H27" s="22"/>
      <c r="I27" s="14">
        <f t="shared" si="3"/>
        <v>183</v>
      </c>
      <c r="J27" s="15">
        <v>1</v>
      </c>
      <c r="K27" s="16">
        <f t="shared" si="4"/>
        <v>5.4644808743169399E-3</v>
      </c>
      <c r="L27" s="15">
        <v>96</v>
      </c>
      <c r="M27" s="16">
        <f t="shared" si="5"/>
        <v>0.52459016393442626</v>
      </c>
      <c r="N27" s="15">
        <v>83</v>
      </c>
      <c r="O27" s="16">
        <f t="shared" si="6"/>
        <v>0.45355191256830601</v>
      </c>
      <c r="P27" s="15">
        <v>3</v>
      </c>
      <c r="Q27" s="16">
        <f t="shared" si="7"/>
        <v>1.6393442622950821E-2</v>
      </c>
      <c r="R27" s="23"/>
      <c r="S27" s="18">
        <v>0.311</v>
      </c>
      <c r="T27" s="3"/>
    </row>
    <row r="28" spans="1:20" ht="18.75" customHeight="1" x14ac:dyDescent="0.2">
      <c r="A28" s="19">
        <v>20</v>
      </c>
      <c r="B28" s="20" t="s">
        <v>8</v>
      </c>
      <c r="C28" s="21">
        <f t="shared" si="0"/>
        <v>179</v>
      </c>
      <c r="D28" s="15">
        <v>165</v>
      </c>
      <c r="E28" s="16">
        <f t="shared" si="1"/>
        <v>0.92178770949720668</v>
      </c>
      <c r="F28" s="15">
        <v>14</v>
      </c>
      <c r="G28" s="16">
        <f t="shared" si="2"/>
        <v>7.8212290502793297E-2</v>
      </c>
      <c r="H28" s="22"/>
      <c r="I28" s="14">
        <f t="shared" si="3"/>
        <v>179</v>
      </c>
      <c r="J28" s="15">
        <v>1</v>
      </c>
      <c r="K28" s="16">
        <f t="shared" si="4"/>
        <v>5.5865921787709499E-3</v>
      </c>
      <c r="L28" s="15">
        <v>85</v>
      </c>
      <c r="M28" s="16">
        <f t="shared" si="5"/>
        <v>0.47486033519553073</v>
      </c>
      <c r="N28" s="15">
        <v>75</v>
      </c>
      <c r="O28" s="16">
        <f t="shared" si="6"/>
        <v>0.41899441340782123</v>
      </c>
      <c r="P28" s="15">
        <v>18</v>
      </c>
      <c r="Q28" s="16">
        <f t="shared" si="7"/>
        <v>0.1005586592178771</v>
      </c>
      <c r="R28" s="23"/>
      <c r="S28" s="18">
        <v>0.24399999999999999</v>
      </c>
    </row>
    <row r="29" spans="1:20" s="24" customFormat="1" ht="18.75" customHeight="1" x14ac:dyDescent="0.2">
      <c r="A29" s="12">
        <v>21</v>
      </c>
      <c r="B29" s="20" t="s">
        <v>16</v>
      </c>
      <c r="C29" s="21">
        <f t="shared" si="0"/>
        <v>164</v>
      </c>
      <c r="D29" s="15">
        <v>150</v>
      </c>
      <c r="E29" s="16">
        <f t="shared" si="1"/>
        <v>0.91463414634146345</v>
      </c>
      <c r="F29" s="15">
        <v>14</v>
      </c>
      <c r="G29" s="16">
        <f t="shared" si="2"/>
        <v>8.5365853658536592E-2</v>
      </c>
      <c r="H29" s="22"/>
      <c r="I29" s="14">
        <f t="shared" si="3"/>
        <v>164</v>
      </c>
      <c r="J29" s="15">
        <v>3</v>
      </c>
      <c r="K29" s="16">
        <f t="shared" si="4"/>
        <v>1.8292682926829267E-2</v>
      </c>
      <c r="L29" s="15">
        <v>76</v>
      </c>
      <c r="M29" s="16">
        <f t="shared" si="5"/>
        <v>0.46341463414634149</v>
      </c>
      <c r="N29" s="15">
        <v>73</v>
      </c>
      <c r="O29" s="16">
        <f t="shared" si="6"/>
        <v>0.4451219512195122</v>
      </c>
      <c r="P29" s="15">
        <v>12</v>
      </c>
      <c r="Q29" s="16">
        <f t="shared" si="7"/>
        <v>7.3170731707317069E-2</v>
      </c>
      <c r="R29" s="23"/>
      <c r="S29" s="18">
        <v>0.36399999999999999</v>
      </c>
      <c r="T29" s="3"/>
    </row>
    <row r="30" spans="1:20" ht="18.75" customHeight="1" x14ac:dyDescent="0.2">
      <c r="A30" s="19">
        <v>22</v>
      </c>
      <c r="B30" s="20" t="s">
        <v>25</v>
      </c>
      <c r="C30" s="21">
        <f t="shared" si="0"/>
        <v>127</v>
      </c>
      <c r="D30" s="15">
        <v>110</v>
      </c>
      <c r="E30" s="16">
        <f t="shared" si="1"/>
        <v>0.86614173228346458</v>
      </c>
      <c r="F30" s="15">
        <v>17</v>
      </c>
      <c r="G30" s="16">
        <f t="shared" si="2"/>
        <v>0.13385826771653545</v>
      </c>
      <c r="H30" s="22"/>
      <c r="I30" s="14">
        <f t="shared" si="3"/>
        <v>127</v>
      </c>
      <c r="J30" s="15">
        <v>1</v>
      </c>
      <c r="K30" s="16">
        <f t="shared" si="4"/>
        <v>7.874015748031496E-3</v>
      </c>
      <c r="L30" s="15">
        <v>50</v>
      </c>
      <c r="M30" s="16">
        <f t="shared" si="5"/>
        <v>0.39370078740157483</v>
      </c>
      <c r="N30" s="15">
        <v>64</v>
      </c>
      <c r="O30" s="16">
        <f t="shared" si="6"/>
        <v>0.50393700787401574</v>
      </c>
      <c r="P30" s="15">
        <v>12</v>
      </c>
      <c r="Q30" s="16">
        <f t="shared" si="7"/>
        <v>9.4488188976377951E-2</v>
      </c>
      <c r="R30" s="23"/>
      <c r="S30" s="18">
        <v>0.32700000000000001</v>
      </c>
    </row>
    <row r="31" spans="1:20" s="24" customFormat="1" ht="18.75" customHeight="1" x14ac:dyDescent="0.2">
      <c r="A31" s="12">
        <v>23</v>
      </c>
      <c r="B31" s="20" t="s">
        <v>24</v>
      </c>
      <c r="C31" s="21">
        <f t="shared" si="0"/>
        <v>123</v>
      </c>
      <c r="D31" s="15">
        <v>110</v>
      </c>
      <c r="E31" s="16">
        <f t="shared" si="1"/>
        <v>0.89430894308943087</v>
      </c>
      <c r="F31" s="15">
        <v>13</v>
      </c>
      <c r="G31" s="16">
        <f t="shared" si="2"/>
        <v>0.10569105691056911</v>
      </c>
      <c r="H31" s="22"/>
      <c r="I31" s="14">
        <f t="shared" si="3"/>
        <v>123</v>
      </c>
      <c r="J31" s="15">
        <v>1</v>
      </c>
      <c r="K31" s="16">
        <f t="shared" si="4"/>
        <v>8.130081300813009E-3</v>
      </c>
      <c r="L31" s="15">
        <v>74</v>
      </c>
      <c r="M31" s="16">
        <f t="shared" si="5"/>
        <v>0.60162601626016265</v>
      </c>
      <c r="N31" s="15">
        <v>42</v>
      </c>
      <c r="O31" s="16">
        <f t="shared" si="6"/>
        <v>0.34146341463414637</v>
      </c>
      <c r="P31" s="15">
        <v>6</v>
      </c>
      <c r="Q31" s="16">
        <f t="shared" si="7"/>
        <v>4.878048780487805E-2</v>
      </c>
      <c r="R31" s="23"/>
      <c r="S31" s="18">
        <v>0.33700000000000002</v>
      </c>
      <c r="T31" s="3"/>
    </row>
    <row r="32" spans="1:20" ht="18.75" customHeight="1" x14ac:dyDescent="0.2">
      <c r="A32" s="19">
        <v>24</v>
      </c>
      <c r="B32" s="20" t="s">
        <v>23</v>
      </c>
      <c r="C32" s="21">
        <f t="shared" si="0"/>
        <v>111</v>
      </c>
      <c r="D32" s="15">
        <v>97</v>
      </c>
      <c r="E32" s="16">
        <f t="shared" si="1"/>
        <v>0.87387387387387383</v>
      </c>
      <c r="F32" s="15">
        <v>14</v>
      </c>
      <c r="G32" s="16">
        <f t="shared" si="2"/>
        <v>0.12612612612612611</v>
      </c>
      <c r="H32" s="22"/>
      <c r="I32" s="14">
        <f t="shared" si="3"/>
        <v>111</v>
      </c>
      <c r="J32" s="15">
        <v>1</v>
      </c>
      <c r="K32" s="16">
        <f t="shared" si="4"/>
        <v>9.0090090090090089E-3</v>
      </c>
      <c r="L32" s="15">
        <v>60</v>
      </c>
      <c r="M32" s="16">
        <f t="shared" si="5"/>
        <v>0.54054054054054057</v>
      </c>
      <c r="N32" s="15">
        <v>33</v>
      </c>
      <c r="O32" s="16">
        <f t="shared" si="6"/>
        <v>0.29729729729729731</v>
      </c>
      <c r="P32" s="15">
        <v>17</v>
      </c>
      <c r="Q32" s="16">
        <f t="shared" si="7"/>
        <v>0.15315315315315314</v>
      </c>
      <c r="R32" s="23"/>
      <c r="S32" s="18">
        <v>0.35699999999999998</v>
      </c>
    </row>
    <row r="33" spans="1:20" s="24" customFormat="1" ht="18.75" customHeight="1" thickBot="1" x14ac:dyDescent="0.25">
      <c r="A33" s="12">
        <v>25</v>
      </c>
      <c r="B33" s="20" t="s">
        <v>31</v>
      </c>
      <c r="C33" s="21">
        <f t="shared" si="0"/>
        <v>109</v>
      </c>
      <c r="D33" s="25">
        <v>93</v>
      </c>
      <c r="E33" s="23">
        <f t="shared" si="1"/>
        <v>0.85321100917431192</v>
      </c>
      <c r="F33" s="25">
        <v>16</v>
      </c>
      <c r="G33" s="16">
        <f t="shared" si="2"/>
        <v>0.14678899082568808</v>
      </c>
      <c r="H33" s="26"/>
      <c r="I33" s="14">
        <f t="shared" si="3"/>
        <v>109</v>
      </c>
      <c r="J33" s="15">
        <v>0</v>
      </c>
      <c r="K33" s="16">
        <f t="shared" si="4"/>
        <v>0</v>
      </c>
      <c r="L33" s="15">
        <v>46</v>
      </c>
      <c r="M33" s="16">
        <f t="shared" si="5"/>
        <v>0.42201834862385323</v>
      </c>
      <c r="N33" s="15">
        <v>31</v>
      </c>
      <c r="O33" s="16">
        <f t="shared" si="6"/>
        <v>0.28440366972477066</v>
      </c>
      <c r="P33" s="15">
        <v>32</v>
      </c>
      <c r="Q33" s="16">
        <f t="shared" si="7"/>
        <v>0.29357798165137616</v>
      </c>
      <c r="R33" s="27"/>
      <c r="S33" s="18">
        <v>0.24399999999999999</v>
      </c>
      <c r="T33" s="3"/>
    </row>
    <row r="34" spans="1:20" s="24" customFormat="1" ht="18.75" hidden="1" customHeight="1" x14ac:dyDescent="0.2">
      <c r="A34" s="28"/>
      <c r="B34" s="29"/>
      <c r="C34" s="30"/>
      <c r="D34" s="31"/>
      <c r="E34" s="32"/>
      <c r="F34" s="31"/>
      <c r="G34" s="32"/>
      <c r="H34" s="33"/>
      <c r="I34" s="30"/>
      <c r="J34" s="31"/>
      <c r="K34" s="32"/>
      <c r="L34" s="31"/>
      <c r="M34" s="32"/>
      <c r="N34" s="31"/>
      <c r="O34" s="32"/>
      <c r="P34" s="31"/>
      <c r="Q34" s="32"/>
      <c r="R34" s="32"/>
      <c r="S34" s="34"/>
    </row>
    <row r="35" spans="1:20" s="24" customFormat="1" ht="18.75" hidden="1" customHeight="1" x14ac:dyDescent="0.2">
      <c r="A35" s="28"/>
      <c r="B35" s="29"/>
      <c r="C35" s="30"/>
      <c r="D35" s="31"/>
      <c r="E35" s="32"/>
      <c r="F35" s="31"/>
      <c r="G35" s="32"/>
      <c r="H35" s="33"/>
      <c r="I35" s="30"/>
      <c r="J35" s="31"/>
      <c r="K35" s="32"/>
      <c r="L35" s="31"/>
      <c r="M35" s="32"/>
      <c r="N35" s="31"/>
      <c r="O35" s="32"/>
      <c r="P35" s="31"/>
      <c r="Q35" s="32"/>
      <c r="R35" s="32"/>
      <c r="S35" s="34"/>
    </row>
    <row r="36" spans="1:20" s="24" customFormat="1" ht="18.75" hidden="1" customHeight="1" thickBot="1" x14ac:dyDescent="0.25">
      <c r="A36" s="28"/>
      <c r="B36" s="29"/>
      <c r="C36" s="30"/>
      <c r="D36" s="31"/>
      <c r="E36" s="32"/>
      <c r="F36" s="31"/>
      <c r="G36" s="32"/>
      <c r="H36" s="33"/>
      <c r="I36" s="30"/>
      <c r="J36" s="31"/>
      <c r="K36" s="32"/>
      <c r="L36" s="31"/>
      <c r="M36" s="32"/>
      <c r="N36" s="31"/>
      <c r="O36" s="32"/>
      <c r="P36" s="31"/>
      <c r="Q36" s="32"/>
      <c r="R36" s="32"/>
      <c r="S36" s="34"/>
    </row>
    <row r="37" spans="1:20" ht="20.100000000000001" customHeight="1" thickBot="1" x14ac:dyDescent="0.25">
      <c r="A37" s="62" t="s">
        <v>0</v>
      </c>
      <c r="B37" s="63"/>
      <c r="C37" s="35">
        <f>SUM(C9:C33)</f>
        <v>14491</v>
      </c>
      <c r="D37" s="35">
        <f>SUM(D9:D33)</f>
        <v>12575</v>
      </c>
      <c r="E37" s="36">
        <f t="shared" ref="E37" si="8">D37/C37</f>
        <v>0.86778000138016698</v>
      </c>
      <c r="F37" s="35">
        <f>SUM(F9:F33)</f>
        <v>1916</v>
      </c>
      <c r="G37" s="36">
        <f>F37/C37</f>
        <v>0.132219998619833</v>
      </c>
      <c r="H37" s="35"/>
      <c r="I37" s="35">
        <f>SUM(I9:I33)</f>
        <v>14491</v>
      </c>
      <c r="J37" s="35">
        <f>SUM(J9:J33)</f>
        <v>70</v>
      </c>
      <c r="K37" s="37">
        <f t="shared" ref="K37" si="9">J37/I37</f>
        <v>4.8305845007245874E-3</v>
      </c>
      <c r="L37" s="35">
        <f>SUM(L9:L33)</f>
        <v>7458</v>
      </c>
      <c r="M37" s="37">
        <f t="shared" ref="M37" si="10">L37/I37</f>
        <v>0.51466427437719964</v>
      </c>
      <c r="N37" s="35">
        <f>SUM(N9:N33)</f>
        <v>5748</v>
      </c>
      <c r="O37" s="37">
        <f t="shared" ref="O37" si="11">N37/I37</f>
        <v>0.39665999585949901</v>
      </c>
      <c r="P37" s="35">
        <f>SUM(P9:P33)</f>
        <v>1215</v>
      </c>
      <c r="Q37" s="37">
        <f t="shared" ref="Q37" si="12">P37/I37</f>
        <v>8.3845145262576776E-2</v>
      </c>
      <c r="R37" s="38"/>
      <c r="S37" s="37">
        <v>0.312</v>
      </c>
    </row>
    <row r="38" spans="1:20" x14ac:dyDescent="0.2">
      <c r="A38" s="39" t="s">
        <v>32</v>
      </c>
      <c r="C38" s="40"/>
      <c r="D38" s="40"/>
      <c r="E38" s="41"/>
      <c r="F38" s="40"/>
      <c r="G38" s="42"/>
      <c r="H38" s="40"/>
      <c r="I38" s="40"/>
      <c r="J38" s="40"/>
      <c r="K38" s="42"/>
      <c r="L38" s="42"/>
      <c r="M38" s="42"/>
      <c r="N38" s="42"/>
      <c r="O38" s="42"/>
      <c r="P38" s="40"/>
      <c r="Q38" s="42"/>
      <c r="R38" s="42"/>
      <c r="S38" s="43"/>
    </row>
    <row r="39" spans="1:20" x14ac:dyDescent="0.2">
      <c r="A39" s="39" t="s">
        <v>39</v>
      </c>
      <c r="C39" s="40"/>
      <c r="D39" s="40"/>
      <c r="E39" s="41"/>
      <c r="F39" s="40"/>
      <c r="G39" s="42"/>
      <c r="H39" s="40"/>
      <c r="I39" s="40"/>
      <c r="J39" s="40"/>
      <c r="K39" s="42"/>
      <c r="L39" s="42"/>
      <c r="M39" s="42"/>
      <c r="N39" s="42"/>
      <c r="O39" s="42"/>
      <c r="P39" s="40"/>
      <c r="Q39" s="42"/>
      <c r="R39" s="42"/>
      <c r="S39" s="43"/>
    </row>
    <row r="40" spans="1:20" x14ac:dyDescent="0.2">
      <c r="A40" s="39" t="s">
        <v>44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4"/>
      <c r="R40" s="44"/>
    </row>
    <row r="41" spans="1:20" ht="13.5" x14ac:dyDescent="0.25">
      <c r="A41" s="45" t="s">
        <v>33</v>
      </c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  <row r="42" spans="1:20" ht="13.5" x14ac:dyDescent="0.25">
      <c r="A42" s="45" t="s">
        <v>34</v>
      </c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1:20" x14ac:dyDescent="0.2">
      <c r="B43" s="48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</row>
    <row r="44" spans="1:20" x14ac:dyDescent="0.2">
      <c r="B44" s="49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5"/>
      <c r="Q44" s="5"/>
      <c r="R44" s="5"/>
      <c r="S44" s="50"/>
    </row>
    <row r="45" spans="1:20" ht="15.95" customHeight="1" x14ac:dyDescent="0.2">
      <c r="B45" s="51"/>
      <c r="C45" s="52"/>
      <c r="D45" s="53"/>
      <c r="E45" s="53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</row>
    <row r="46" spans="1:20" x14ac:dyDescent="0.2">
      <c r="B46" s="47"/>
      <c r="C46" s="47"/>
      <c r="D46" s="47"/>
      <c r="E46" s="47"/>
      <c r="F46" s="47"/>
      <c r="G46" s="47"/>
      <c r="H46" s="47"/>
      <c r="Q46" s="47"/>
      <c r="R46" s="47"/>
      <c r="S46" s="47"/>
    </row>
  </sheetData>
  <mergeCells count="7">
    <mergeCell ref="A37:B37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2019-02-18T17:53:00Z</dcterms:modified>
</cp:coreProperties>
</file>