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ER_Caso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ER_Casos!$A$18:$V$173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R172" i="14" l="1"/>
  <c r="Q172" i="14"/>
  <c r="Q171" i="14"/>
  <c r="R171" i="14" s="1"/>
  <c r="G164" i="14"/>
  <c r="F164" i="14"/>
  <c r="F165" i="14" s="1"/>
  <c r="E164" i="14"/>
  <c r="D164" i="14"/>
  <c r="C164" i="14"/>
  <c r="C165" i="14" s="1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64" i="14" s="1"/>
  <c r="K143" i="14"/>
  <c r="K144" i="14" s="1"/>
  <c r="J143" i="14"/>
  <c r="J144" i="14" s="1"/>
  <c r="I143" i="14"/>
  <c r="H143" i="14"/>
  <c r="G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43" i="14" s="1"/>
  <c r="F125" i="14"/>
  <c r="F124" i="14"/>
  <c r="U108" i="14"/>
  <c r="T108" i="14"/>
  <c r="S108" i="14"/>
  <c r="R108" i="14" s="1"/>
  <c r="H108" i="14"/>
  <c r="G108" i="14"/>
  <c r="L96" i="14" s="1"/>
  <c r="M96" i="14" s="1"/>
  <c r="F108" i="14"/>
  <c r="F109" i="14" s="1"/>
  <c r="E108" i="14"/>
  <c r="E109" i="14" s="1"/>
  <c r="D108" i="14"/>
  <c r="D109" i="14" s="1"/>
  <c r="C108" i="14"/>
  <c r="L94" i="14" s="1"/>
  <c r="M94" i="14" s="1"/>
  <c r="B108" i="14"/>
  <c r="B109" i="14" s="1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L95" i="14"/>
  <c r="M95" i="14" s="1"/>
  <c r="V86" i="14"/>
  <c r="S86" i="14"/>
  <c r="Q86" i="14"/>
  <c r="N86" i="14"/>
  <c r="V85" i="14"/>
  <c r="U85" i="14"/>
  <c r="U86" i="14" s="1"/>
  <c r="T85" i="14"/>
  <c r="T86" i="14" s="1"/>
  <c r="S85" i="14"/>
  <c r="R85" i="14"/>
  <c r="R86" i="14" s="1"/>
  <c r="Q85" i="14"/>
  <c r="P85" i="14"/>
  <c r="P86" i="14" s="1"/>
  <c r="O85" i="14"/>
  <c r="O86" i="14" s="1"/>
  <c r="N85" i="14"/>
  <c r="M85" i="14"/>
  <c r="M86" i="14" s="1"/>
  <c r="F85" i="14"/>
  <c r="F86" i="14" s="1"/>
  <c r="E85" i="14"/>
  <c r="D85" i="14"/>
  <c r="D86" i="14" s="1"/>
  <c r="C85" i="14"/>
  <c r="B85" i="14"/>
  <c r="E86" i="14" s="1"/>
  <c r="N65" i="14"/>
  <c r="M65" i="14"/>
  <c r="L65" i="14"/>
  <c r="K65" i="14"/>
  <c r="S65" i="14" s="1"/>
  <c r="J65" i="14"/>
  <c r="I65" i="14"/>
  <c r="S58" i="14" s="1"/>
  <c r="H65" i="14"/>
  <c r="G65" i="14"/>
  <c r="F65" i="14"/>
  <c r="E65" i="14"/>
  <c r="D65" i="14"/>
  <c r="C65" i="14"/>
  <c r="S52" i="14" s="1"/>
  <c r="M46" i="14"/>
  <c r="D46" i="14"/>
  <c r="O45" i="14"/>
  <c r="O46" i="14" s="1"/>
  <c r="N45" i="14"/>
  <c r="N46" i="14" s="1"/>
  <c r="M45" i="14"/>
  <c r="E45" i="14"/>
  <c r="E46" i="14" s="1"/>
  <c r="D45" i="14"/>
  <c r="C45" i="14"/>
  <c r="C46" i="14" s="1"/>
  <c r="B45" i="14"/>
  <c r="B46" i="14" s="1"/>
  <c r="B165" i="14" l="1"/>
  <c r="E165" i="14"/>
  <c r="D165" i="14"/>
  <c r="B86" i="14"/>
  <c r="G165" i="14"/>
  <c r="U52" i="14"/>
  <c r="F144" i="14"/>
  <c r="I144" i="14"/>
  <c r="H144" i="14"/>
  <c r="G144" i="14"/>
  <c r="T109" i="14"/>
  <c r="U109" i="14"/>
  <c r="C86" i="14"/>
  <c r="G109" i="14"/>
  <c r="B65" i="14"/>
  <c r="U58" i="14" s="1"/>
  <c r="H109" i="14"/>
  <c r="S109" i="14"/>
  <c r="C109" i="14"/>
  <c r="U65" i="14" l="1"/>
  <c r="R109" i="14"/>
</calcChain>
</file>

<file path=xl/sharedStrings.xml><?xml version="1.0" encoding="utf-8"?>
<sst xmlns="http://schemas.openxmlformats.org/spreadsheetml/2006/main" count="424" uniqueCount="124">
  <si>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</si>
  <si>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</si>
  <si>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</si>
  <si>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</si>
  <si>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</si>
  <si>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</si>
  <si>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</si>
  <si>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</si>
  <si>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</si>
  <si>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</si>
  <si>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</si>
  <si>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</si>
  <si>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</si>
  <si>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</si>
  <si>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</si>
  <si>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</si>
  <si>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</si>
  <si>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</si>
  <si>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</si>
  <si>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PROGRAMA NACIONAL CONTRA LA VIOLENCIA FAMILIAR Y SEXUAL</t>
  </si>
  <si>
    <t>Violencia económica o patrimonial</t>
  </si>
  <si>
    <t>Violencia psicológica</t>
  </si>
  <si>
    <t>Violencia física</t>
  </si>
  <si>
    <t>Violencia sexual</t>
  </si>
  <si>
    <t>MES</t>
  </si>
  <si>
    <t>Psicología</t>
  </si>
  <si>
    <t>Casos nuevos</t>
  </si>
  <si>
    <t xml:space="preserve">Mujer 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</si>
  <si>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</si>
  <si>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</si>
  <si>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</si>
  <si>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</si>
  <si>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</si>
  <si>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</si>
  <si>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</si>
  <si>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</si>
  <si>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2019 - 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</si>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</sst>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b/>
      <i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0" fillId="0" borderId="0" xfId="0" applyFont="1"/>
    <xf numFmtId="0" fontId="10" fillId="4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10" fillId="4" borderId="0" xfId="0" applyFont="1" applyFill="1" applyAlignment="1" applyProtection="1">
      <alignment horizontal="center"/>
      <protection hidden="1"/>
    </xf>
    <xf numFmtId="49" fontId="10" fillId="4" borderId="0" xfId="0" applyNumberFormat="1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49" fontId="10" fillId="4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15" fillId="6" borderId="13" xfId="14" applyFont="1" applyFill="1" applyBorder="1" applyAlignment="1">
      <alignment vertical="center" wrapText="1"/>
    </xf>
    <xf numFmtId="0" fontId="15" fillId="6" borderId="0" xfId="14" applyFont="1" applyFill="1" applyAlignment="1">
      <alignment vertical="center" wrapText="1"/>
    </xf>
    <xf numFmtId="0" fontId="15" fillId="6" borderId="14" xfId="14" applyFont="1" applyFill="1" applyBorder="1" applyAlignment="1">
      <alignment vertical="center" wrapText="1"/>
    </xf>
    <xf numFmtId="0" fontId="24" fillId="6" borderId="13" xfId="0" applyFont="1" applyFill="1" applyBorder="1" applyAlignment="1">
      <alignment horizontal="centerContinuous" vertical="center"/>
    </xf>
    <xf numFmtId="0" fontId="16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25" fillId="6" borderId="0" xfId="0" applyFont="1" applyFill="1" applyAlignment="1">
      <alignment horizontal="centerContinuous" vertical="center"/>
    </xf>
    <xf numFmtId="0" fontId="25" fillId="6" borderId="14" xfId="0" applyFont="1" applyFill="1" applyBorder="1" applyAlignment="1">
      <alignment horizontal="centerContinuous" vertical="center"/>
    </xf>
    <xf numFmtId="0" fontId="17" fillId="4" borderId="0" xfId="0" applyFont="1" applyFill="1"/>
    <xf numFmtId="0" fontId="29" fillId="2" borderId="0" xfId="0" applyFont="1" applyFill="1"/>
    <xf numFmtId="0" fontId="31" fillId="3" borderId="20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left" vertical="center" indent="1"/>
    </xf>
    <xf numFmtId="3" fontId="21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25" xfId="0" applyNumberFormat="1" applyFont="1" applyFill="1" applyBorder="1" applyAlignment="1" applyProtection="1">
      <alignment horizontal="center" vertical="center"/>
      <protection hidden="1"/>
    </xf>
    <xf numFmtId="3" fontId="21" fillId="4" borderId="25" xfId="0" applyNumberFormat="1" applyFont="1" applyFill="1" applyBorder="1" applyAlignment="1" applyProtection="1">
      <alignment horizontal="center" vertical="center"/>
      <protection hidden="1"/>
    </xf>
    <xf numFmtId="0" fontId="21" fillId="2" borderId="26" xfId="0" applyFont="1" applyFill="1" applyBorder="1" applyAlignment="1">
      <alignment horizontal="left" vertical="center" indent="1"/>
    </xf>
    <xf numFmtId="3" fontId="21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28" xfId="0" applyNumberFormat="1" applyFont="1" applyFill="1" applyBorder="1" applyAlignment="1" applyProtection="1">
      <alignment horizontal="center" vertical="center"/>
      <protection hidden="1"/>
    </xf>
    <xf numFmtId="3" fontId="21" fillId="4" borderId="28" xfId="0" applyNumberFormat="1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>
      <alignment horizontal="left" vertical="center" indent="1"/>
    </xf>
    <xf numFmtId="3" fontId="21" fillId="2" borderId="30" xfId="0" applyNumberFormat="1" applyFont="1" applyFill="1" applyBorder="1" applyAlignment="1" applyProtection="1">
      <alignment horizontal="center" vertical="center"/>
      <protection hidden="1"/>
    </xf>
    <xf numFmtId="3" fontId="21" fillId="2" borderId="31" xfId="0" applyNumberFormat="1" applyFont="1" applyFill="1" applyBorder="1" applyAlignment="1" applyProtection="1">
      <alignment horizontal="center" vertical="center"/>
      <protection hidden="1"/>
    </xf>
    <xf numFmtId="3" fontId="21" fillId="4" borderId="31" xfId="0" applyNumberFormat="1" applyFont="1" applyFill="1" applyBorder="1" applyAlignment="1" applyProtection="1">
      <alignment horizontal="center" vertical="center"/>
      <protection hidden="1"/>
    </xf>
    <xf numFmtId="3" fontId="31" fillId="3" borderId="21" xfId="0" applyNumberFormat="1" applyFont="1" applyFill="1" applyBorder="1" applyAlignment="1">
      <alignment horizontal="center" vertical="center"/>
    </xf>
    <xf numFmtId="3" fontId="31" fillId="3" borderId="22" xfId="0" applyNumberFormat="1" applyFont="1" applyFill="1" applyBorder="1" applyAlignment="1">
      <alignment horizontal="center" vertical="center"/>
    </xf>
    <xf numFmtId="3" fontId="31" fillId="3" borderId="32" xfId="0" applyNumberFormat="1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9" fontId="21" fillId="5" borderId="34" xfId="3" applyFont="1" applyFill="1" applyBorder="1" applyAlignment="1">
      <alignment horizontal="center" vertical="center"/>
    </xf>
    <xf numFmtId="9" fontId="21" fillId="5" borderId="35" xfId="3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Continuous" wrapText="1"/>
    </xf>
    <xf numFmtId="0" fontId="28" fillId="2" borderId="0" xfId="0" applyFont="1" applyFill="1" applyAlignment="1">
      <alignment horizontal="centerContinuous" vertical="center" wrapText="1"/>
    </xf>
    <xf numFmtId="0" fontId="32" fillId="4" borderId="0" xfId="0" applyFont="1" applyFill="1" applyAlignment="1">
      <alignment horizontal="centerContinuous" vertical="center"/>
    </xf>
    <xf numFmtId="0" fontId="33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9" fillId="4" borderId="0" xfId="0" applyFont="1" applyFill="1" applyAlignment="1">
      <alignment horizontal="center"/>
    </xf>
    <xf numFmtId="0" fontId="31" fillId="3" borderId="6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Alignment="1">
      <alignment horizontal="center"/>
    </xf>
    <xf numFmtId="3" fontId="35" fillId="2" borderId="0" xfId="0" applyNumberFormat="1" applyFont="1" applyFill="1" applyAlignment="1">
      <alignment horizontal="center"/>
    </xf>
    <xf numFmtId="164" fontId="35" fillId="2" borderId="0" xfId="3" applyNumberFormat="1" applyFont="1" applyFill="1" applyAlignment="1">
      <alignment horizontal="center"/>
    </xf>
    <xf numFmtId="3" fontId="22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36" xfId="0" applyNumberFormat="1" applyFont="1" applyFill="1" applyBorder="1" applyAlignment="1" applyProtection="1">
      <alignment horizontal="center" vertical="center"/>
      <protection hidden="1"/>
    </xf>
    <xf numFmtId="3" fontId="21" fillId="2" borderId="37" xfId="0" applyNumberFormat="1" applyFont="1" applyFill="1" applyBorder="1" applyAlignment="1" applyProtection="1">
      <alignment horizontal="center" vertical="center"/>
      <protection hidden="1"/>
    </xf>
    <xf numFmtId="3" fontId="21" fillId="2" borderId="23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Alignment="1">
      <alignment horizontal="center"/>
    </xf>
    <xf numFmtId="3" fontId="22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38" xfId="0" applyNumberFormat="1" applyFont="1" applyFill="1" applyBorder="1" applyAlignment="1" applyProtection="1">
      <alignment horizontal="center" vertical="center"/>
      <protection hidden="1"/>
    </xf>
    <xf numFmtId="3" fontId="21" fillId="2" borderId="39" xfId="0" applyNumberFormat="1" applyFont="1" applyFill="1" applyBorder="1" applyAlignment="1" applyProtection="1">
      <alignment horizontal="center" vertical="center"/>
      <protection hidden="1"/>
    </xf>
    <xf numFmtId="3" fontId="21" fillId="2" borderId="26" xfId="0" applyNumberFormat="1" applyFont="1" applyFill="1" applyBorder="1" applyAlignment="1" applyProtection="1">
      <alignment horizontal="center" vertical="center"/>
      <protection hidden="1"/>
    </xf>
    <xf numFmtId="3" fontId="22" fillId="2" borderId="30" xfId="0" applyNumberFormat="1" applyFont="1" applyFill="1" applyBorder="1" applyAlignment="1" applyProtection="1">
      <alignment horizontal="center" vertical="center"/>
      <protection hidden="1"/>
    </xf>
    <xf numFmtId="3" fontId="21" fillId="2" borderId="40" xfId="0" applyNumberFormat="1" applyFont="1" applyFill="1" applyBorder="1" applyAlignment="1" applyProtection="1">
      <alignment horizontal="center" vertical="center"/>
      <protection hidden="1"/>
    </xf>
    <xf numFmtId="3" fontId="21" fillId="2" borderId="41" xfId="0" applyNumberFormat="1" applyFont="1" applyFill="1" applyBorder="1" applyAlignment="1" applyProtection="1">
      <alignment horizontal="center" vertical="center"/>
      <protection hidden="1"/>
    </xf>
    <xf numFmtId="3" fontId="21" fillId="2" borderId="29" xfId="0" applyNumberFormat="1" applyFont="1" applyFill="1" applyBorder="1" applyAlignment="1" applyProtection="1">
      <alignment horizontal="center" vertical="center"/>
      <protection hidden="1"/>
    </xf>
    <xf numFmtId="0" fontId="31" fillId="3" borderId="0" xfId="0" applyFont="1" applyFill="1" applyAlignment="1" applyProtection="1">
      <alignment horizontal="center" vertical="center"/>
      <protection hidden="1"/>
    </xf>
    <xf numFmtId="3" fontId="31" fillId="3" borderId="34" xfId="0" applyNumberFormat="1" applyFont="1" applyFill="1" applyBorder="1" applyAlignment="1" applyProtection="1">
      <alignment horizontal="center" vertical="center"/>
      <protection hidden="1"/>
    </xf>
    <xf numFmtId="3" fontId="31" fillId="3" borderId="0" xfId="0" applyNumberFormat="1" applyFont="1" applyFill="1" applyAlignment="1" applyProtection="1">
      <alignment horizontal="center" vertical="center"/>
      <protection hidden="1"/>
    </xf>
    <xf numFmtId="3" fontId="31" fillId="3" borderId="42" xfId="0" applyNumberFormat="1" applyFont="1" applyFill="1" applyBorder="1" applyAlignment="1" applyProtection="1">
      <alignment horizontal="center" vertical="center"/>
      <protection hidden="1"/>
    </xf>
    <xf numFmtId="3" fontId="31" fillId="3" borderId="35" xfId="0" applyNumberFormat="1" applyFont="1" applyFill="1" applyBorder="1" applyAlignment="1" applyProtection="1">
      <alignment horizontal="center" vertical="center"/>
      <protection hidden="1"/>
    </xf>
    <xf numFmtId="3" fontId="31" fillId="3" borderId="33" xfId="0" applyNumberFormat="1" applyFont="1" applyFill="1" applyBorder="1" applyAlignment="1" applyProtection="1">
      <alignment horizontal="center" vertical="center"/>
      <protection hidden="1"/>
    </xf>
    <xf numFmtId="3" fontId="31" fillId="3" borderId="3" xfId="0" applyNumberFormat="1" applyFont="1" applyFill="1" applyBorder="1" applyAlignment="1" applyProtection="1">
      <alignment horizontal="center" vertical="center"/>
      <protection hidden="1"/>
    </xf>
    <xf numFmtId="0" fontId="1" fillId="4" borderId="0" xfId="0" applyFont="1" applyFill="1"/>
    <xf numFmtId="0" fontId="36" fillId="4" borderId="0" xfId="0" quotePrefix="1" applyFont="1" applyFill="1"/>
    <xf numFmtId="3" fontId="21" fillId="4" borderId="24" xfId="0" applyNumberFormat="1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3" fontId="21" fillId="4" borderId="30" xfId="0" applyNumberFormat="1" applyFont="1" applyFill="1" applyBorder="1" applyAlignment="1" applyProtection="1">
      <alignment horizontal="center" vertical="center"/>
      <protection hidden="1"/>
    </xf>
    <xf numFmtId="0" fontId="31" fillId="3" borderId="43" xfId="0" applyFont="1" applyFill="1" applyBorder="1" applyAlignment="1">
      <alignment horizontal="center" vertical="center"/>
    </xf>
    <xf numFmtId="3" fontId="31" fillId="3" borderId="9" xfId="0" applyNumberFormat="1" applyFont="1" applyFill="1" applyBorder="1" applyAlignment="1">
      <alignment horizontal="center" vertical="center"/>
    </xf>
    <xf numFmtId="3" fontId="31" fillId="3" borderId="44" xfId="0" applyNumberFormat="1" applyFont="1" applyFill="1" applyBorder="1" applyAlignment="1">
      <alignment horizontal="center" vertical="center"/>
    </xf>
    <xf numFmtId="0" fontId="31" fillId="3" borderId="45" xfId="0" applyFont="1" applyFill="1" applyBorder="1" applyAlignment="1">
      <alignment horizontal="center" vertical="center"/>
    </xf>
    <xf numFmtId="3" fontId="31" fillId="3" borderId="46" xfId="0" applyNumberFormat="1" applyFont="1" applyFill="1" applyBorder="1" applyAlignment="1">
      <alignment horizontal="center" vertical="center"/>
    </xf>
    <xf numFmtId="3" fontId="31" fillId="3" borderId="47" xfId="0" applyNumberFormat="1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9" fontId="21" fillId="5" borderId="48" xfId="3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9" fontId="21" fillId="5" borderId="49" xfId="3" applyFont="1" applyFill="1" applyBorder="1" applyAlignment="1">
      <alignment horizontal="center" vertical="center"/>
    </xf>
    <xf numFmtId="0" fontId="18" fillId="2" borderId="0" xfId="0" applyFont="1" applyFill="1"/>
    <xf numFmtId="0" fontId="30" fillId="2" borderId="0" xfId="0" applyFont="1" applyFill="1" applyAlignment="1">
      <alignment vertical="center" wrapText="1"/>
    </xf>
    <xf numFmtId="3" fontId="0" fillId="4" borderId="0" xfId="0" applyNumberFormat="1" applyFill="1"/>
    <xf numFmtId="0" fontId="31" fillId="3" borderId="62" xfId="0" applyFont="1" applyFill="1" applyBorder="1" applyAlignment="1">
      <alignment horizontal="center" vertical="center" wrapText="1"/>
    </xf>
    <xf numFmtId="0" fontId="31" fillId="3" borderId="6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horizontal="center" vertical="center"/>
      <protection hidden="1"/>
    </xf>
    <xf numFmtId="3" fontId="20" fillId="4" borderId="24" xfId="0" applyNumberFormat="1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horizontal="center" vertical="center"/>
      <protection hidden="1"/>
    </xf>
    <xf numFmtId="3" fontId="20" fillId="4" borderId="27" xfId="0" applyNumberFormat="1" applyFont="1" applyFill="1" applyBorder="1" applyAlignment="1" applyProtection="1">
      <alignment horizontal="center" vertical="center"/>
      <protection hidden="1"/>
    </xf>
    <xf numFmtId="0" fontId="22" fillId="2" borderId="30" xfId="0" applyFont="1" applyFill="1" applyBorder="1" applyAlignment="1" applyProtection="1">
      <alignment horizontal="center" vertical="center"/>
      <protection hidden="1"/>
    </xf>
    <xf numFmtId="3" fontId="20" fillId="4" borderId="30" xfId="0" applyNumberFormat="1" applyFont="1" applyFill="1" applyBorder="1" applyAlignment="1" applyProtection="1">
      <alignment horizontal="center" vertical="center"/>
      <protection hidden="1"/>
    </xf>
    <xf numFmtId="0" fontId="31" fillId="3" borderId="20" xfId="0" applyFont="1" applyFill="1" applyBorder="1" applyAlignment="1" applyProtection="1">
      <alignment horizontal="center" vertical="center"/>
      <protection hidden="1"/>
    </xf>
    <xf numFmtId="3" fontId="31" fillId="3" borderId="21" xfId="0" applyNumberFormat="1" applyFont="1" applyFill="1" applyBorder="1" applyAlignment="1" applyProtection="1">
      <alignment horizontal="center" vertical="center"/>
      <protection hidden="1"/>
    </xf>
    <xf numFmtId="3" fontId="31" fillId="3" borderId="22" xfId="0" applyNumberFormat="1" applyFont="1" applyFill="1" applyBorder="1" applyAlignment="1" applyProtection="1">
      <alignment horizontal="center" vertical="center"/>
      <protection hidden="1"/>
    </xf>
    <xf numFmtId="0" fontId="31" fillId="3" borderId="2" xfId="0" applyFont="1" applyFill="1" applyBorder="1" applyAlignment="1">
      <alignment horizontal="center" vertical="center"/>
    </xf>
    <xf numFmtId="3" fontId="31" fillId="3" borderId="67" xfId="0" applyNumberFormat="1" applyFont="1" applyFill="1" applyBorder="1" applyAlignment="1">
      <alignment horizontal="center" vertical="center"/>
    </xf>
    <xf numFmtId="3" fontId="31" fillId="3" borderId="68" xfId="0" applyNumberFormat="1" applyFont="1" applyFill="1" applyBorder="1" applyAlignment="1">
      <alignment horizontal="center" vertical="center"/>
    </xf>
    <xf numFmtId="0" fontId="22" fillId="5" borderId="32" xfId="0" applyFont="1" applyFill="1" applyBorder="1" applyAlignment="1" applyProtection="1">
      <alignment horizontal="center" vertical="center"/>
      <protection hidden="1"/>
    </xf>
    <xf numFmtId="164" fontId="22" fillId="5" borderId="32" xfId="3" applyNumberFormat="1" applyFont="1" applyFill="1" applyBorder="1" applyAlignment="1" applyProtection="1">
      <alignment horizontal="center" vertical="center"/>
      <protection hidden="1"/>
    </xf>
    <xf numFmtId="0" fontId="38" fillId="2" borderId="0" xfId="0" applyFont="1" applyFill="1" applyAlignment="1">
      <alignment horizontal="center" vertical="center" wrapText="1"/>
    </xf>
    <xf numFmtId="0" fontId="38" fillId="2" borderId="0" xfId="0" applyFont="1" applyFill="1" applyAlignment="1" applyProtection="1">
      <alignment horizontal="center" vertical="center" wrapText="1"/>
      <protection hidden="1"/>
    </xf>
    <xf numFmtId="0" fontId="21" fillId="2" borderId="25" xfId="0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0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3" fontId="6" fillId="3" borderId="75" xfId="0" applyNumberFormat="1" applyFont="1" applyFill="1" applyBorder="1" applyAlignment="1" applyProtection="1">
      <alignment horizontal="center" vertical="center"/>
      <protection hidden="1"/>
    </xf>
    <xf numFmtId="164" fontId="7" fillId="5" borderId="75" xfId="3" applyNumberFormat="1" applyFont="1" applyFill="1" applyBorder="1" applyAlignment="1" applyProtection="1">
      <alignment horizontal="center" vertical="center"/>
      <protection hidden="1"/>
    </xf>
    <xf numFmtId="164" fontId="7" fillId="5" borderId="0" xfId="3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11" fillId="2" borderId="0" xfId="0" applyFont="1" applyFill="1"/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left" vertical="center" indent="1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31" fillId="3" borderId="77" xfId="0" applyFont="1" applyFill="1" applyBorder="1" applyAlignment="1">
      <alignment horizontal="center" vertical="center" wrapText="1"/>
    </xf>
    <xf numFmtId="0" fontId="23" fillId="3" borderId="78" xfId="0" applyFont="1" applyFill="1" applyBorder="1" applyAlignment="1">
      <alignment horizontal="center" vertical="center"/>
    </xf>
    <xf numFmtId="0" fontId="31" fillId="3" borderId="78" xfId="0" applyFont="1" applyFill="1" applyBorder="1" applyAlignment="1">
      <alignment horizontal="center" vertical="center"/>
    </xf>
    <xf numFmtId="0" fontId="22" fillId="5" borderId="78" xfId="0" applyFont="1" applyFill="1" applyBorder="1" applyAlignment="1">
      <alignment horizontal="center" vertical="center"/>
    </xf>
    <xf numFmtId="0" fontId="31" fillId="3" borderId="79" xfId="0" applyFont="1" applyFill="1" applyBorder="1" applyAlignment="1">
      <alignment horizontal="left" vertical="center" wrapText="1" indent="1"/>
    </xf>
    <xf numFmtId="3" fontId="21" fillId="4" borderId="49" xfId="0" applyNumberFormat="1" applyFont="1" applyFill="1" applyBorder="1" applyAlignment="1" applyProtection="1">
      <alignment horizontal="center" vertical="center"/>
      <protection hidden="1"/>
    </xf>
    <xf numFmtId="3" fontId="31" fillId="3" borderId="49" xfId="0" applyNumberFormat="1" applyFont="1" applyFill="1" applyBorder="1" applyAlignment="1" applyProtection="1">
      <alignment horizontal="center" vertical="center"/>
      <protection hidden="1"/>
    </xf>
    <xf numFmtId="9" fontId="22" fillId="5" borderId="49" xfId="3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9" fontId="4" fillId="2" borderId="0" xfId="3" applyFont="1" applyFill="1"/>
    <xf numFmtId="0" fontId="28" fillId="2" borderId="0" xfId="0" applyFont="1" applyFill="1" applyAlignment="1">
      <alignment horizontal="centerContinuous"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vertical="center" wrapText="1"/>
    </xf>
    <xf numFmtId="0" fontId="41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1" fillId="3" borderId="5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Alignment="1" applyProtection="1">
      <alignment horizontal="center" vertical="center"/>
      <protection hidden="1"/>
    </xf>
    <xf numFmtId="0" fontId="40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 vertical="center" wrapText="1"/>
    </xf>
    <xf numFmtId="0" fontId="31" fillId="3" borderId="3" xfId="0" applyFont="1" applyFill="1" applyBorder="1" applyAlignment="1" applyProtection="1">
      <alignment horizontal="center" vertical="center" wrapText="1"/>
      <protection hidden="1"/>
    </xf>
    <xf numFmtId="0" fontId="31" fillId="3" borderId="4" xfId="0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 applyAlignment="1" applyProtection="1">
      <alignment horizontal="center" vertical="center"/>
      <protection hidden="1"/>
    </xf>
    <xf numFmtId="0" fontId="21" fillId="2" borderId="71" xfId="0" applyFont="1" applyFill="1" applyBorder="1" applyAlignment="1" applyProtection="1">
      <alignment horizontal="left" vertical="center" wrapText="1" indent="1"/>
      <protection hidden="1"/>
    </xf>
    <xf numFmtId="0" fontId="21" fillId="2" borderId="26" xfId="0" applyFont="1" applyFill="1" applyBorder="1" applyAlignment="1" applyProtection="1">
      <alignment horizontal="left" vertical="center" wrapText="1" indent="1"/>
      <protection hidden="1"/>
    </xf>
    <xf numFmtId="0" fontId="21" fillId="2" borderId="71" xfId="0" applyFont="1" applyFill="1" applyBorder="1" applyAlignment="1" applyProtection="1">
      <alignment horizontal="left" vertical="center" indent="1"/>
      <protection hidden="1"/>
    </xf>
    <xf numFmtId="0" fontId="21" fillId="2" borderId="26" xfId="0" applyFont="1" applyFill="1" applyBorder="1" applyAlignment="1" applyProtection="1">
      <alignment horizontal="left" vertical="center" indent="1"/>
      <protection hidden="1"/>
    </xf>
    <xf numFmtId="0" fontId="21" fillId="2" borderId="72" xfId="0" applyFont="1" applyFill="1" applyBorder="1" applyAlignment="1" applyProtection="1">
      <alignment horizontal="left" vertical="center" indent="1"/>
      <protection hidden="1"/>
    </xf>
    <xf numFmtId="0" fontId="21" fillId="2" borderId="29" xfId="0" applyFont="1" applyFill="1" applyBorder="1" applyAlignment="1" applyProtection="1">
      <alignment horizontal="left" vertical="center" indent="1"/>
      <protection hidden="1"/>
    </xf>
    <xf numFmtId="0" fontId="6" fillId="3" borderId="73" xfId="0" applyFont="1" applyFill="1" applyBorder="1" applyAlignment="1" applyProtection="1">
      <alignment horizontal="center" vertical="center"/>
      <protection hidden="1"/>
    </xf>
    <xf numFmtId="0" fontId="6" fillId="3" borderId="74" xfId="0" applyFont="1" applyFill="1" applyBorder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5" borderId="76" xfId="0" applyFont="1" applyFill="1" applyBorder="1" applyAlignment="1" applyProtection="1">
      <alignment horizontal="center" vertical="center"/>
      <protection hidden="1"/>
    </xf>
    <xf numFmtId="0" fontId="31" fillId="3" borderId="0" xfId="0" applyFont="1" applyFill="1" applyAlignment="1" applyProtection="1">
      <alignment horizontal="center" vertical="center" wrapTex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21" fillId="2" borderId="24" xfId="0" applyFont="1" applyFill="1" applyBorder="1" applyAlignment="1" applyProtection="1">
      <alignment horizontal="left" vertical="center" indent="1"/>
      <protection hidden="1"/>
    </xf>
    <xf numFmtId="0" fontId="21" fillId="2" borderId="27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26" fillId="3" borderId="69" xfId="0" applyFont="1" applyFill="1" applyBorder="1" applyAlignment="1">
      <alignment horizontal="center" vertical="center" wrapText="1"/>
    </xf>
    <xf numFmtId="0" fontId="26" fillId="3" borderId="70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>
      <alignment horizontal="center" vertical="center"/>
    </xf>
    <xf numFmtId="0" fontId="30" fillId="2" borderId="0" xfId="0" applyFont="1" applyFill="1" applyAlignment="1" applyProtection="1">
      <alignment horizontal="center" vertical="center" wrapText="1"/>
      <protection hidden="1"/>
    </xf>
    <xf numFmtId="0" fontId="30" fillId="2" borderId="0" xfId="0" applyFont="1" applyFill="1" applyAlignment="1">
      <alignment horizontal="center" vertical="center" wrapText="1"/>
    </xf>
    <xf numFmtId="0" fontId="31" fillId="3" borderId="50" xfId="0" applyFont="1" applyFill="1" applyBorder="1" applyAlignment="1" applyProtection="1">
      <alignment horizontal="center" vertical="center" wrapText="1"/>
      <protection hidden="1"/>
    </xf>
    <xf numFmtId="0" fontId="31" fillId="3" borderId="56" xfId="0" applyFont="1" applyFill="1" applyBorder="1" applyAlignment="1" applyProtection="1">
      <alignment horizontal="center" vertical="center" wrapText="1"/>
      <protection hidden="1"/>
    </xf>
    <xf numFmtId="0" fontId="31" fillId="3" borderId="61" xfId="0" applyFont="1" applyFill="1" applyBorder="1" applyAlignment="1" applyProtection="1">
      <alignment horizontal="center" vertical="center" wrapText="1"/>
      <protection hidden="1"/>
    </xf>
    <xf numFmtId="0" fontId="31" fillId="3" borderId="51" xfId="0" applyFont="1" applyFill="1" applyBorder="1" applyAlignment="1" applyProtection="1">
      <alignment horizontal="center" vertical="center" wrapText="1"/>
      <protection hidden="1"/>
    </xf>
    <xf numFmtId="0" fontId="31" fillId="3" borderId="57" xfId="0" applyFont="1" applyFill="1" applyBorder="1" applyAlignment="1" applyProtection="1">
      <alignment horizontal="center" vertical="center" wrapText="1"/>
      <protection hidden="1"/>
    </xf>
    <xf numFmtId="0" fontId="31" fillId="3" borderId="62" xfId="0" applyFont="1" applyFill="1" applyBorder="1" applyAlignment="1" applyProtection="1">
      <alignment horizontal="center" vertical="center" wrapText="1"/>
      <protection hidden="1"/>
    </xf>
    <xf numFmtId="0" fontId="31" fillId="3" borderId="52" xfId="0" applyFont="1" applyFill="1" applyBorder="1" applyAlignment="1" applyProtection="1">
      <alignment horizontal="center" vertical="center" wrapText="1"/>
      <protection hidden="1"/>
    </xf>
    <xf numFmtId="0" fontId="31" fillId="3" borderId="58" xfId="0" applyFont="1" applyFill="1" applyBorder="1" applyAlignment="1" applyProtection="1">
      <alignment horizontal="center" vertical="center" wrapText="1"/>
      <protection hidden="1"/>
    </xf>
    <xf numFmtId="0" fontId="31" fillId="3" borderId="53" xfId="0" applyFont="1" applyFill="1" applyBorder="1" applyAlignment="1">
      <alignment horizontal="center" vertical="center" wrapText="1"/>
    </xf>
    <xf numFmtId="0" fontId="31" fillId="3" borderId="59" xfId="0" applyFont="1" applyFill="1" applyBorder="1" applyAlignment="1">
      <alignment horizontal="center" vertical="center" wrapText="1"/>
    </xf>
    <xf numFmtId="0" fontId="31" fillId="3" borderId="64" xfId="0" applyFont="1" applyFill="1" applyBorder="1" applyAlignment="1">
      <alignment horizontal="center" vertical="center" wrapText="1"/>
    </xf>
    <xf numFmtId="0" fontId="31" fillId="3" borderId="54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65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 wrapText="1"/>
    </xf>
    <xf numFmtId="0" fontId="31" fillId="3" borderId="60" xfId="0" applyFont="1" applyFill="1" applyBorder="1" applyAlignment="1">
      <alignment horizontal="center" vertical="center" wrapText="1"/>
    </xf>
    <xf numFmtId="0" fontId="31" fillId="3" borderId="66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/>
      <protection hidden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8" xfId="0" applyFont="1" applyFill="1" applyBorder="1" applyAlignment="1" applyProtection="1">
      <alignment horizontal="center" vertical="center" wrapText="1"/>
      <protection hidden="1"/>
    </xf>
    <xf numFmtId="0" fontId="18" fillId="4" borderId="0" xfId="0" applyFont="1" applyFill="1" applyAlignment="1">
      <alignment horizontal="left" wrapText="1"/>
    </xf>
    <xf numFmtId="0" fontId="28" fillId="2" borderId="0" xfId="0" applyFont="1" applyFill="1" applyAlignment="1">
      <alignment horizontal="center"/>
    </xf>
    <xf numFmtId="0" fontId="16" fillId="6" borderId="10" xfId="14" applyFont="1" applyFill="1" applyBorder="1" applyAlignment="1">
      <alignment horizontal="center" wrapText="1"/>
    </xf>
    <xf numFmtId="0" fontId="16" fillId="6" borderId="11" xfId="14" applyFont="1" applyFill="1" applyBorder="1" applyAlignment="1">
      <alignment horizontal="center" wrapText="1"/>
    </xf>
    <xf numFmtId="0" fontId="16" fillId="6" borderId="12" xfId="14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</cellXfs>
  <cellStyles count="15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8F1-4B44-A434-B1CA55C95DD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8F1-4B44-A434-B1CA55C95DD7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F1-4B44-A434-B1CA55C95DD7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F1-4B44-A434-B1CA55C95DD7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F1-4B44-A434-B1CA55C95DD7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F1-4B44-A434-B1CA55C95D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ER_Casos!$C$32:$E$32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ER_Casos!$C$45:$E$45</c:f>
              <c:numCache>
                <c:formatCode>#,##0</c:formatCode>
                <c:ptCount val="3"/>
                <c:pt idx="0">
                  <c:v>130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1-4B44-A434-B1CA55C95D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C2-4197-80FE-5F9681A970E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C2-4197-80FE-5F9681A970E1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2-4197-80FE-5F9681A970E1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2-4197-80FE-5F9681A970E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2-4197-80FE-5F9681A970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ER_Casos!$N$32:$O$32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ER_Casos!$N$45:$O$45</c:f>
              <c:numCache>
                <c:formatCode>#,##0</c:formatCode>
                <c:ptCount val="2"/>
                <c:pt idx="0">
                  <c:v>120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C2-4197-80FE-5F9681A970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8F-4B52-92FA-9E14D84B611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8F-4B52-92FA-9E14D84B611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8F-4B52-92FA-9E14D84B611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08F-4B52-92FA-9E14D84B6114}"/>
              </c:ext>
            </c:extLst>
          </c:dPt>
          <c:dLbls>
            <c:dLbl>
              <c:idx val="0"/>
              <c:layout>
                <c:manualLayout>
                  <c:x val="0.30848448060399808"/>
                  <c:y val="-1.61916323165129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8F-4B52-92FA-9E14D84B6114}"/>
                </c:ext>
              </c:extLst>
            </c:dLbl>
            <c:dLbl>
              <c:idx val="1"/>
              <c:layout>
                <c:manualLayout>
                  <c:x val="0.19071663156893354"/>
                  <c:y val="0.307981464295320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8F-4B52-92FA-9E14D84B6114}"/>
                </c:ext>
              </c:extLst>
            </c:dLbl>
            <c:dLbl>
              <c:idx val="2"/>
              <c:layout>
                <c:manualLayout>
                  <c:x val="-0.23904231835301543"/>
                  <c:y val="-1.41385446049720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08F-4B52-92FA-9E14D84B6114}"/>
                </c:ext>
              </c:extLst>
            </c:dLbl>
            <c:dLbl>
              <c:idx val="3"/>
              <c:layout>
                <c:manualLayout>
                  <c:x val="-0.13557580461733387"/>
                  <c:y val="-6.2597787037962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08F-4B52-92FA-9E14D84B61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ER_Casos!$C$72:$F$72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ER_Casos!$C$85:$F$85</c:f>
              <c:numCache>
                <c:formatCode>#,##0</c:formatCode>
                <c:ptCount val="4"/>
                <c:pt idx="0">
                  <c:v>10</c:v>
                </c:pt>
                <c:pt idx="1">
                  <c:v>56</c:v>
                </c:pt>
                <c:pt idx="2">
                  <c:v>53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8F-4B52-92FA-9E14D84B61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1C-446F-9910-C7933FD4FEBA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1C-446F-9910-C7933FD4FEBA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1C-446F-9910-C7933FD4FEBA}"/>
              </c:ext>
            </c:extLst>
          </c:dPt>
          <c:dLbls>
            <c:dLbl>
              <c:idx val="0"/>
              <c:layout>
                <c:manualLayout>
                  <c:x val="0.19098201036584445"/>
                  <c:y val="-0.2182580150567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C-446F-9910-C7933FD4FEBA}"/>
                </c:ext>
              </c:extLst>
            </c:dLbl>
            <c:dLbl>
              <c:idx val="1"/>
              <c:layout>
                <c:manualLayout>
                  <c:x val="-0.19331476416742274"/>
                  <c:y val="-3.5920019725000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1C-446F-9910-C7933FD4FEBA}"/>
                </c:ext>
              </c:extLst>
            </c:dLbl>
            <c:dLbl>
              <c:idx val="2"/>
              <c:layout>
                <c:manualLayout>
                  <c:x val="-0.23107389393990035"/>
                  <c:y val="-4.79998687611666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1C-446F-9910-C7933FD4FEBA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1C-446F-9910-C7933FD4FE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ER_Casos!$K$94:$K$96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ER_Casos!$L$94:$L$96</c:f>
              <c:numCache>
                <c:formatCode>#,##0</c:formatCode>
                <c:ptCount val="3"/>
                <c:pt idx="0">
                  <c:v>87</c:v>
                </c:pt>
                <c:pt idx="1">
                  <c:v>41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1C-446F-9910-C7933FD4FE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ER_Casos!$C$148:$G$148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8A-4F27-85F9-43ED1878060D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8A-4F27-85F9-43ED1878060D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8A-4F27-85F9-43ED1878060D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A8A-4F27-85F9-43ED1878060D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A8A-4F27-85F9-43ED1878060D}"/>
              </c:ext>
            </c:extLst>
          </c:dPt>
          <c:dLbls>
            <c:dLbl>
              <c:idx val="0"/>
              <c:layout>
                <c:manualLayout>
                  <c:x val="0.35298794608211548"/>
                  <c:y val="-1.996593044253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A-4F27-85F9-43ED1878060D}"/>
                </c:ext>
              </c:extLst>
            </c:dLbl>
            <c:dLbl>
              <c:idx val="1"/>
              <c:layout>
                <c:manualLayout>
                  <c:x val="0.21950941141331515"/>
                  <c:y val="5.6498439087871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A-4F27-85F9-43ED1878060D}"/>
                </c:ext>
              </c:extLst>
            </c:dLbl>
            <c:dLbl>
              <c:idx val="2"/>
              <c:layout>
                <c:manualLayout>
                  <c:x val="-0.35621429059689314"/>
                  <c:y val="8.26372974993297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A8A-4F27-85F9-43ED1878060D}"/>
                </c:ext>
              </c:extLst>
            </c:dLbl>
            <c:dLbl>
              <c:idx val="3"/>
              <c:layout>
                <c:manualLayout>
                  <c:x val="-0.15042810414048019"/>
                  <c:y val="-0.105117539900148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A-4F27-85F9-43ED1878060D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A-4F27-85F9-43ED1878060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ER_Casos!$C$148:$G$148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ER_Casos!$C$164:$G$164</c:f>
              <c:numCache>
                <c:formatCode>#,##0</c:formatCode>
                <c:ptCount val="5"/>
                <c:pt idx="0">
                  <c:v>82</c:v>
                </c:pt>
                <c:pt idx="1">
                  <c:v>342</c:v>
                </c:pt>
                <c:pt idx="2">
                  <c:v>207</c:v>
                </c:pt>
                <c:pt idx="3">
                  <c:v>120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8A-4F27-85F9-43ED187806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ER_Casos!$B$149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ER_Casos!$A$150:$A$163</c15:sqref>
                  </c15:fullRef>
                </c:ext>
              </c:extLst>
              <c:f>ER_Casos!$A$152:$A$163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ER_Casos!$B$150:$B$163</c15:sqref>
                  </c15:fullRef>
                </c:ext>
              </c:extLst>
              <c:f>ER_Casos!$B$152:$B$163</c:f>
              <c:numCache>
                <c:formatCode>General</c:formatCode>
                <c:ptCount val="12"/>
                <c:pt idx="0">
                  <c:v>751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8-4C0B-B47A-5C2D49E1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30C55A7D-E09E-46D6-B816-AC25084E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29</xdr:row>
      <xdr:rowOff>247650</xdr:rowOff>
    </xdr:from>
    <xdr:to>
      <xdr:col>10</xdr:col>
      <xdr:colOff>576865</xdr:colOff>
      <xdr:row>45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07049D-EB6D-4190-A0BA-E47C2C0A7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29</xdr:row>
      <xdr:rowOff>390525</xdr:rowOff>
    </xdr:from>
    <xdr:to>
      <xdr:col>21</xdr:col>
      <xdr:colOff>301326</xdr:colOff>
      <xdr:row>46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78658E-4094-44D9-AEC2-14857BC68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49</xdr:row>
      <xdr:rowOff>78350</xdr:rowOff>
    </xdr:from>
    <xdr:to>
      <xdr:col>16</xdr:col>
      <xdr:colOff>197332</xdr:colOff>
      <xdr:row>52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9FA119-AA16-448D-8212-33A04CEBE1CB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7736450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53</xdr:row>
      <xdr:rowOff>27136</xdr:rowOff>
    </xdr:from>
    <xdr:to>
      <xdr:col>16</xdr:col>
      <xdr:colOff>246205</xdr:colOff>
      <xdr:row>58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513871-30BA-4F77-9765-3F68BEFD5B65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047311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59</xdr:row>
      <xdr:rowOff>42031</xdr:rowOff>
    </xdr:from>
    <xdr:to>
      <xdr:col>16</xdr:col>
      <xdr:colOff>173059</xdr:colOff>
      <xdr:row>64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B61901-72C9-4ED4-9A8C-0520DB0B5354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348081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34</xdr:row>
      <xdr:rowOff>31356</xdr:rowOff>
    </xdr:from>
    <xdr:to>
      <xdr:col>20</xdr:col>
      <xdr:colOff>986245</xdr:colOff>
      <xdr:row>38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AE390F19-3F09-414B-935B-A7CE8CDC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441431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33</xdr:row>
      <xdr:rowOff>94696</xdr:rowOff>
    </xdr:from>
    <xdr:to>
      <xdr:col>16</xdr:col>
      <xdr:colOff>677605</xdr:colOff>
      <xdr:row>38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AB88080-F65C-4458-95BF-6BA30158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29522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35</xdr:row>
      <xdr:rowOff>9526</xdr:rowOff>
    </xdr:from>
    <xdr:to>
      <xdr:col>5</xdr:col>
      <xdr:colOff>609600</xdr:colOff>
      <xdr:row>38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73336886-4C79-4447-8D80-8C14C7BDCDB5}"/>
            </a:ext>
          </a:extLst>
        </xdr:cNvPr>
        <xdr:cNvSpPr/>
      </xdr:nvSpPr>
      <xdr:spPr>
        <a:xfrm>
          <a:off x="4537334" y="462915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49</xdr:row>
      <xdr:rowOff>121220</xdr:rowOff>
    </xdr:from>
    <xdr:to>
      <xdr:col>21</xdr:col>
      <xdr:colOff>268051</xdr:colOff>
      <xdr:row>51</xdr:row>
      <xdr:rowOff>14177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35F8966-75F1-40C9-A561-3D71049D6849}"/>
            </a:ext>
          </a:extLst>
        </xdr:cNvPr>
        <xdr:cNvSpPr txBox="1"/>
      </xdr:nvSpPr>
      <xdr:spPr>
        <a:xfrm>
          <a:off x="14264928" y="7731695"/>
          <a:ext cx="4186348" cy="464457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53</xdr:row>
      <xdr:rowOff>31750</xdr:rowOff>
    </xdr:from>
    <xdr:to>
      <xdr:col>21</xdr:col>
      <xdr:colOff>301256</xdr:colOff>
      <xdr:row>56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88D1C0B7-C7EE-42E6-8C60-CE11F440B4BD}"/>
            </a:ext>
          </a:extLst>
        </xdr:cNvPr>
        <xdr:cNvSpPr txBox="1"/>
      </xdr:nvSpPr>
      <xdr:spPr>
        <a:xfrm>
          <a:off x="14298133" y="9051925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59</xdr:row>
      <xdr:rowOff>158751</xdr:rowOff>
    </xdr:from>
    <xdr:to>
      <xdr:col>21</xdr:col>
      <xdr:colOff>327837</xdr:colOff>
      <xdr:row>63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F3571BE-1B13-4F20-BDFC-3F3C0FD83536}"/>
            </a:ext>
          </a:extLst>
        </xdr:cNvPr>
        <xdr:cNvSpPr txBox="1"/>
      </xdr:nvSpPr>
      <xdr:spPr>
        <a:xfrm>
          <a:off x="14324714" y="10464801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52</xdr:row>
      <xdr:rowOff>17721</xdr:rowOff>
    </xdr:from>
    <xdr:to>
      <xdr:col>21</xdr:col>
      <xdr:colOff>620233</xdr:colOff>
      <xdr:row>52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3EBD2ED-B7D1-448D-A10D-901C2A8D21FB}"/>
            </a:ext>
          </a:extLst>
        </xdr:cNvPr>
        <xdr:cNvCxnSpPr/>
      </xdr:nvCxnSpPr>
      <xdr:spPr>
        <a:xfrm flipV="1">
          <a:off x="13006055" y="8828346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58</xdr:row>
      <xdr:rowOff>159488</xdr:rowOff>
    </xdr:from>
    <xdr:to>
      <xdr:col>21</xdr:col>
      <xdr:colOff>655675</xdr:colOff>
      <xdr:row>59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EAF838F-DA17-4DF5-AF87-5D5A1B8D57CC}"/>
            </a:ext>
          </a:extLst>
        </xdr:cNvPr>
        <xdr:cNvCxnSpPr/>
      </xdr:nvCxnSpPr>
      <xdr:spPr>
        <a:xfrm flipV="1">
          <a:off x="13041497" y="10255988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71</xdr:row>
      <xdr:rowOff>66130</xdr:rowOff>
    </xdr:from>
    <xdr:to>
      <xdr:col>10</xdr:col>
      <xdr:colOff>815429</xdr:colOff>
      <xdr:row>85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11467DD-C293-493F-BE50-3FAC5AC1B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35</xdr:row>
      <xdr:rowOff>57151</xdr:rowOff>
    </xdr:from>
    <xdr:to>
      <xdr:col>15</xdr:col>
      <xdr:colOff>581025</xdr:colOff>
      <xdr:row>39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B18A3D1B-C69C-4401-BAC6-41DCA560E377}"/>
            </a:ext>
          </a:extLst>
        </xdr:cNvPr>
        <xdr:cNvSpPr/>
      </xdr:nvSpPr>
      <xdr:spPr>
        <a:xfrm>
          <a:off x="13109834" y="467677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54</xdr:row>
      <xdr:rowOff>141514</xdr:rowOff>
    </xdr:from>
    <xdr:to>
      <xdr:col>14</xdr:col>
      <xdr:colOff>554459</xdr:colOff>
      <xdr:row>58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D3FE29E-8B66-4CED-B03B-7533B1C93590}"/>
            </a:ext>
          </a:extLst>
        </xdr:cNvPr>
        <xdr:cNvSpPr/>
      </xdr:nvSpPr>
      <xdr:spPr>
        <a:xfrm>
          <a:off x="12264118" y="937123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77</xdr:row>
      <xdr:rowOff>21772</xdr:rowOff>
    </xdr:from>
    <xdr:to>
      <xdr:col>6</xdr:col>
      <xdr:colOff>423831</xdr:colOff>
      <xdr:row>80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DD51C0CD-DCC4-4D8F-9F34-2F6A1F1CDA5A}"/>
            </a:ext>
          </a:extLst>
        </xdr:cNvPr>
        <xdr:cNvSpPr/>
      </xdr:nvSpPr>
      <xdr:spPr>
        <a:xfrm>
          <a:off x="5218340" y="14680747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90</xdr:row>
      <xdr:rowOff>32658</xdr:rowOff>
    </xdr:from>
    <xdr:to>
      <xdr:col>15</xdr:col>
      <xdr:colOff>206829</xdr:colOff>
      <xdr:row>108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39A42975-F3E9-4607-A6CD-20FB40446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99</xdr:row>
      <xdr:rowOff>10886</xdr:rowOff>
    </xdr:from>
    <xdr:to>
      <xdr:col>8</xdr:col>
      <xdr:colOff>478259</xdr:colOff>
      <xdr:row>102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A48EE688-1EBC-4743-B6D6-FB86363C50BF}"/>
            </a:ext>
          </a:extLst>
        </xdr:cNvPr>
        <xdr:cNvSpPr/>
      </xdr:nvSpPr>
      <xdr:spPr>
        <a:xfrm>
          <a:off x="7006318" y="193275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120</xdr:row>
      <xdr:rowOff>20407</xdr:rowOff>
    </xdr:from>
    <xdr:to>
      <xdr:col>20</xdr:col>
      <xdr:colOff>653144</xdr:colOff>
      <xdr:row>142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734FB00-A7D6-420E-A7E1-C40A5ED89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130</xdr:row>
      <xdr:rowOff>174178</xdr:rowOff>
    </xdr:from>
    <xdr:to>
      <xdr:col>12</xdr:col>
      <xdr:colOff>184345</xdr:colOff>
      <xdr:row>133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EEC71B4C-60B5-442D-97FF-0C9AB053C341}"/>
            </a:ext>
          </a:extLst>
        </xdr:cNvPr>
        <xdr:cNvSpPr/>
      </xdr:nvSpPr>
      <xdr:spPr>
        <a:xfrm>
          <a:off x="10172701" y="25720228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145</xdr:row>
      <xdr:rowOff>217713</xdr:rowOff>
    </xdr:from>
    <xdr:to>
      <xdr:col>21</xdr:col>
      <xdr:colOff>489857</xdr:colOff>
      <xdr:row>165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DB6F8D87-110B-4987-B1CA-940A97DE7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155</xdr:row>
      <xdr:rowOff>43542</xdr:rowOff>
    </xdr:from>
    <xdr:to>
      <xdr:col>7</xdr:col>
      <xdr:colOff>587116</xdr:colOff>
      <xdr:row>158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52A2F8F9-2506-40B6-800B-47C754372DE3}"/>
            </a:ext>
          </a:extLst>
        </xdr:cNvPr>
        <xdr:cNvSpPr/>
      </xdr:nvSpPr>
      <xdr:spPr>
        <a:xfrm>
          <a:off x="6248400" y="31218867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214"/>
  <sheetViews>
    <sheetView tabSelected="1" view="pageBreakPreview" topLeftCell="A18" zoomScale="80" zoomScaleNormal="70" zoomScaleSheetLayoutView="80" workbookViewId="0">
      <selection activeCell="Q18" sqref="Q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5" t="s">
        <v>24</v>
      </c>
      <c r="B1" s="5" t="s">
        <v>30</v>
      </c>
      <c r="C1" s="5" t="s">
        <v>24</v>
      </c>
      <c r="D1" s="5" t="s">
        <v>30</v>
      </c>
      <c r="E1" s="5" t="s">
        <v>24</v>
      </c>
      <c r="F1" s="5" t="s">
        <v>30</v>
      </c>
      <c r="G1" s="5" t="s">
        <v>24</v>
      </c>
      <c r="H1" s="5" t="s">
        <v>30</v>
      </c>
      <c r="I1" s="5" t="s">
        <v>24</v>
      </c>
      <c r="J1" s="5" t="s">
        <v>30</v>
      </c>
      <c r="K1" s="5" t="s">
        <v>24</v>
      </c>
      <c r="L1" s="5" t="s">
        <v>30</v>
      </c>
      <c r="M1" s="5" t="s">
        <v>24</v>
      </c>
      <c r="N1" s="5" t="s">
        <v>30</v>
      </c>
      <c r="O1" s="5" t="s">
        <v>24</v>
      </c>
      <c r="P1" s="5" t="s">
        <v>30</v>
      </c>
      <c r="Q1" s="5" t="s">
        <v>24</v>
      </c>
      <c r="R1" s="5" t="s">
        <v>30</v>
      </c>
      <c r="S1" s="5" t="s">
        <v>24</v>
      </c>
      <c r="T1" s="5" t="s">
        <v>30</v>
      </c>
      <c r="U1" s="5" t="s">
        <v>24</v>
      </c>
      <c r="V1" s="6" t="s">
        <v>30</v>
      </c>
      <c r="W1" s="5" t="s">
        <v>24</v>
      </c>
      <c r="X1" s="5" t="s">
        <v>30</v>
      </c>
    </row>
    <row r="2" spans="1:24" hidden="1" x14ac:dyDescent="0.25">
      <c r="A2" s="7">
        <v>1</v>
      </c>
      <c r="B2" s="8" t="s">
        <v>31</v>
      </c>
      <c r="C2" s="7">
        <v>2</v>
      </c>
      <c r="D2" s="7" t="s">
        <v>31</v>
      </c>
      <c r="E2" s="7">
        <v>3</v>
      </c>
      <c r="F2" s="7" t="s">
        <v>31</v>
      </c>
      <c r="G2" s="7">
        <v>4</v>
      </c>
      <c r="H2" s="7" t="s">
        <v>31</v>
      </c>
      <c r="I2" s="7">
        <v>5</v>
      </c>
      <c r="J2" s="7" t="s">
        <v>31</v>
      </c>
      <c r="K2" s="7">
        <v>6</v>
      </c>
      <c r="L2" s="7" t="s">
        <v>31</v>
      </c>
      <c r="M2" s="7">
        <v>7</v>
      </c>
      <c r="N2" s="7" t="s">
        <v>31</v>
      </c>
      <c r="O2" s="7">
        <v>8</v>
      </c>
      <c r="P2" s="7" t="s">
        <v>31</v>
      </c>
      <c r="Q2" s="7">
        <v>9</v>
      </c>
      <c r="R2" s="7" t="s">
        <v>31</v>
      </c>
      <c r="S2" s="7">
        <v>10</v>
      </c>
      <c r="T2" s="7" t="s">
        <v>31</v>
      </c>
      <c r="U2" s="7">
        <v>11</v>
      </c>
      <c r="V2" s="9" t="s">
        <v>31</v>
      </c>
      <c r="W2" s="7">
        <v>12</v>
      </c>
      <c r="X2" s="7" t="s">
        <v>31</v>
      </c>
    </row>
    <row r="3" spans="1:24" hidden="1" x14ac:dyDescent="0.25">
      <c r="A3" s="5" t="s">
        <v>24</v>
      </c>
      <c r="B3" s="5" t="s">
        <v>30</v>
      </c>
      <c r="C3" s="5" t="s">
        <v>24</v>
      </c>
      <c r="D3" s="5" t="s">
        <v>30</v>
      </c>
      <c r="E3" s="5" t="s">
        <v>24</v>
      </c>
      <c r="F3" s="5" t="s">
        <v>30</v>
      </c>
      <c r="G3" s="5" t="s">
        <v>24</v>
      </c>
      <c r="H3" s="5" t="s">
        <v>30</v>
      </c>
      <c r="I3" s="5" t="s">
        <v>24</v>
      </c>
      <c r="J3" s="5" t="s">
        <v>30</v>
      </c>
      <c r="K3" s="5" t="s">
        <v>24</v>
      </c>
      <c r="L3" s="5" t="s">
        <v>30</v>
      </c>
      <c r="M3" s="5" t="s">
        <v>24</v>
      </c>
      <c r="N3" s="5" t="s">
        <v>30</v>
      </c>
      <c r="O3" s="5" t="s">
        <v>24</v>
      </c>
      <c r="P3" s="5" t="s">
        <v>30</v>
      </c>
      <c r="Q3" s="5" t="s">
        <v>24</v>
      </c>
      <c r="R3" s="5" t="s">
        <v>30</v>
      </c>
      <c r="S3" s="5" t="s">
        <v>24</v>
      </c>
      <c r="T3" s="5" t="s">
        <v>30</v>
      </c>
      <c r="U3" s="5" t="s">
        <v>24</v>
      </c>
      <c r="V3" s="6" t="s">
        <v>30</v>
      </c>
      <c r="W3" s="5" t="s">
        <v>24</v>
      </c>
      <c r="X3" s="5" t="s">
        <v>30</v>
      </c>
    </row>
    <row r="4" spans="1:24" hidden="1" x14ac:dyDescent="0.25">
      <c r="A4" s="5">
        <v>1</v>
      </c>
      <c r="B4" s="10" t="s">
        <v>32</v>
      </c>
      <c r="C4" s="5">
        <v>2</v>
      </c>
      <c r="D4" s="5" t="s">
        <v>32</v>
      </c>
      <c r="E4" s="5">
        <v>3</v>
      </c>
      <c r="F4" s="5" t="s">
        <v>32</v>
      </c>
      <c r="G4" s="5">
        <v>4</v>
      </c>
      <c r="H4" s="5" t="s">
        <v>32</v>
      </c>
      <c r="I4" s="5">
        <v>5</v>
      </c>
      <c r="J4" s="5" t="s">
        <v>32</v>
      </c>
      <c r="K4" s="5">
        <v>6</v>
      </c>
      <c r="L4" s="5" t="s">
        <v>32</v>
      </c>
      <c r="M4" s="5">
        <v>7</v>
      </c>
      <c r="N4" s="5" t="s">
        <v>32</v>
      </c>
      <c r="O4" s="5">
        <v>8</v>
      </c>
      <c r="P4" s="5" t="s">
        <v>32</v>
      </c>
      <c r="Q4" s="5">
        <v>9</v>
      </c>
      <c r="R4" s="5" t="s">
        <v>32</v>
      </c>
      <c r="S4" s="5">
        <v>10</v>
      </c>
      <c r="T4" s="5" t="s">
        <v>32</v>
      </c>
      <c r="U4" s="5">
        <v>11</v>
      </c>
      <c r="V4" s="6" t="s">
        <v>32</v>
      </c>
      <c r="W4" s="5">
        <v>12</v>
      </c>
      <c r="X4" s="5" t="s">
        <v>32</v>
      </c>
    </row>
    <row r="5" spans="1:24" hidden="1" x14ac:dyDescent="0.25">
      <c r="A5" s="5" t="s">
        <v>24</v>
      </c>
      <c r="B5" s="5" t="s">
        <v>30</v>
      </c>
      <c r="C5" s="5" t="s">
        <v>24</v>
      </c>
      <c r="D5" s="5" t="s">
        <v>30</v>
      </c>
      <c r="E5" s="5" t="s">
        <v>24</v>
      </c>
      <c r="F5" s="5" t="s">
        <v>30</v>
      </c>
      <c r="G5" s="5" t="s">
        <v>24</v>
      </c>
      <c r="H5" s="5" t="s">
        <v>30</v>
      </c>
      <c r="I5" s="5" t="s">
        <v>24</v>
      </c>
      <c r="J5" s="5" t="s">
        <v>30</v>
      </c>
      <c r="K5" s="5" t="s">
        <v>24</v>
      </c>
      <c r="L5" s="5" t="s">
        <v>30</v>
      </c>
      <c r="M5" s="5" t="s">
        <v>24</v>
      </c>
      <c r="N5" s="5" t="s">
        <v>30</v>
      </c>
      <c r="O5" s="5" t="s">
        <v>24</v>
      </c>
      <c r="P5" s="5" t="s">
        <v>30</v>
      </c>
      <c r="Q5" s="5" t="s">
        <v>24</v>
      </c>
      <c r="R5" s="5" t="s">
        <v>30</v>
      </c>
      <c r="S5" s="5" t="s">
        <v>24</v>
      </c>
      <c r="T5" s="5" t="s">
        <v>30</v>
      </c>
      <c r="U5" s="5" t="s">
        <v>24</v>
      </c>
      <c r="V5" s="6" t="s">
        <v>30</v>
      </c>
      <c r="W5" s="5" t="s">
        <v>24</v>
      </c>
      <c r="X5" s="5" t="s">
        <v>30</v>
      </c>
    </row>
    <row r="6" spans="1:24" hidden="1" x14ac:dyDescent="0.25">
      <c r="A6" s="5">
        <v>1</v>
      </c>
      <c r="B6" s="10" t="s">
        <v>33</v>
      </c>
      <c r="C6" s="5">
        <v>2</v>
      </c>
      <c r="D6" s="5" t="s">
        <v>33</v>
      </c>
      <c r="E6" s="5">
        <v>3</v>
      </c>
      <c r="F6" s="5" t="s">
        <v>33</v>
      </c>
      <c r="G6" s="5">
        <v>4</v>
      </c>
      <c r="H6" s="5" t="s">
        <v>33</v>
      </c>
      <c r="I6" s="5">
        <v>5</v>
      </c>
      <c r="J6" s="5" t="s">
        <v>33</v>
      </c>
      <c r="K6" s="5">
        <v>6</v>
      </c>
      <c r="L6" s="5" t="s">
        <v>33</v>
      </c>
      <c r="M6" s="5">
        <v>7</v>
      </c>
      <c r="N6" s="5" t="s">
        <v>33</v>
      </c>
      <c r="O6" s="5">
        <v>8</v>
      </c>
      <c r="P6" s="5" t="s">
        <v>33</v>
      </c>
      <c r="Q6" s="5">
        <v>9</v>
      </c>
      <c r="R6" s="5" t="s">
        <v>33</v>
      </c>
      <c r="S6" s="5">
        <v>10</v>
      </c>
      <c r="T6" s="5" t="s">
        <v>33</v>
      </c>
      <c r="U6" s="5">
        <v>11</v>
      </c>
      <c r="V6" s="6" t="s">
        <v>33</v>
      </c>
      <c r="W6" s="5">
        <v>12</v>
      </c>
      <c r="X6" s="5" t="s">
        <v>33</v>
      </c>
    </row>
    <row r="7" spans="1:24" hidden="1" x14ac:dyDescent="0.25">
      <c r="A7" s="11" t="s">
        <v>24</v>
      </c>
      <c r="B7" s="11" t="s">
        <v>34</v>
      </c>
      <c r="C7" s="11" t="s">
        <v>24</v>
      </c>
      <c r="D7" s="11" t="s">
        <v>34</v>
      </c>
      <c r="E7" s="11" t="s">
        <v>24</v>
      </c>
      <c r="F7" s="11" t="s">
        <v>34</v>
      </c>
      <c r="G7" s="11" t="s">
        <v>24</v>
      </c>
      <c r="H7" s="11" t="s">
        <v>34</v>
      </c>
      <c r="I7" s="11" t="s">
        <v>24</v>
      </c>
      <c r="J7" s="11" t="s">
        <v>34</v>
      </c>
      <c r="K7" s="11" t="s">
        <v>24</v>
      </c>
      <c r="L7" s="11" t="s">
        <v>34</v>
      </c>
      <c r="M7" s="11" t="s">
        <v>24</v>
      </c>
      <c r="N7" s="11" t="s">
        <v>34</v>
      </c>
      <c r="O7" s="11" t="s">
        <v>24</v>
      </c>
      <c r="P7" s="11" t="s">
        <v>34</v>
      </c>
      <c r="Q7" s="11" t="s">
        <v>24</v>
      </c>
      <c r="R7" s="11" t="s">
        <v>34</v>
      </c>
      <c r="S7" s="11" t="s">
        <v>24</v>
      </c>
      <c r="T7" s="11" t="s">
        <v>34</v>
      </c>
      <c r="U7" s="11" t="s">
        <v>24</v>
      </c>
      <c r="V7" s="12" t="s">
        <v>34</v>
      </c>
      <c r="W7" s="11" t="s">
        <v>24</v>
      </c>
      <c r="X7" s="11" t="s">
        <v>34</v>
      </c>
    </row>
    <row r="8" spans="1:24" hidden="1" x14ac:dyDescent="0.25">
      <c r="A8" s="11">
        <v>1</v>
      </c>
      <c r="B8" s="11">
        <v>0</v>
      </c>
      <c r="C8" s="11">
        <v>2</v>
      </c>
      <c r="D8" s="11">
        <v>0</v>
      </c>
      <c r="E8" s="11">
        <v>3</v>
      </c>
      <c r="F8" s="11">
        <v>0</v>
      </c>
      <c r="G8" s="11">
        <v>4</v>
      </c>
      <c r="H8" s="11">
        <v>0</v>
      </c>
      <c r="I8" s="11">
        <v>5</v>
      </c>
      <c r="J8" s="11">
        <v>0</v>
      </c>
      <c r="K8" s="11">
        <v>6</v>
      </c>
      <c r="L8" s="11">
        <v>0</v>
      </c>
      <c r="M8" s="11">
        <v>7</v>
      </c>
      <c r="N8" s="11">
        <v>0</v>
      </c>
      <c r="O8" s="11">
        <v>8</v>
      </c>
      <c r="P8" s="11">
        <v>0</v>
      </c>
      <c r="Q8" s="11">
        <v>9</v>
      </c>
      <c r="R8" s="11">
        <v>0</v>
      </c>
      <c r="S8" s="11">
        <v>10</v>
      </c>
      <c r="T8" s="11">
        <v>0</v>
      </c>
      <c r="U8" s="11">
        <v>11</v>
      </c>
      <c r="V8" s="12">
        <v>0</v>
      </c>
      <c r="W8" s="11">
        <v>12</v>
      </c>
      <c r="X8" s="11">
        <v>0</v>
      </c>
    </row>
    <row r="9" spans="1:24" hidden="1" x14ac:dyDescent="0.25">
      <c r="A9" s="11" t="s">
        <v>24</v>
      </c>
      <c r="B9" s="11" t="s">
        <v>34</v>
      </c>
      <c r="C9" s="11" t="s">
        <v>24</v>
      </c>
      <c r="D9" s="11" t="s">
        <v>34</v>
      </c>
      <c r="E9" s="11" t="s">
        <v>24</v>
      </c>
      <c r="F9" s="11" t="s">
        <v>34</v>
      </c>
      <c r="G9" s="11" t="s">
        <v>24</v>
      </c>
      <c r="H9" s="11" t="s">
        <v>34</v>
      </c>
      <c r="I9" s="11" t="s">
        <v>24</v>
      </c>
      <c r="J9" s="11" t="s">
        <v>34</v>
      </c>
      <c r="K9" s="11" t="s">
        <v>24</v>
      </c>
      <c r="L9" s="11" t="s">
        <v>34</v>
      </c>
      <c r="M9" s="11" t="s">
        <v>24</v>
      </c>
      <c r="N9" s="11" t="s">
        <v>34</v>
      </c>
      <c r="O9" s="11" t="s">
        <v>24</v>
      </c>
      <c r="P9" s="11" t="s">
        <v>34</v>
      </c>
      <c r="Q9" s="11" t="s">
        <v>24</v>
      </c>
      <c r="R9" s="11" t="s">
        <v>34</v>
      </c>
      <c r="S9" s="11" t="s">
        <v>24</v>
      </c>
      <c r="T9" s="11" t="s">
        <v>34</v>
      </c>
      <c r="U9" s="11" t="s">
        <v>24</v>
      </c>
      <c r="V9" s="12" t="s">
        <v>34</v>
      </c>
      <c r="W9" s="11" t="s">
        <v>24</v>
      </c>
      <c r="X9" s="11" t="s">
        <v>34</v>
      </c>
    </row>
    <row r="10" spans="1:24" hidden="1" x14ac:dyDescent="0.25">
      <c r="A10" s="11">
        <v>1</v>
      </c>
      <c r="B10" s="11">
        <v>1</v>
      </c>
      <c r="C10" s="11">
        <v>2</v>
      </c>
      <c r="D10" s="11">
        <v>1</v>
      </c>
      <c r="E10" s="11">
        <v>3</v>
      </c>
      <c r="F10" s="11">
        <v>1</v>
      </c>
      <c r="G10" s="11">
        <v>4</v>
      </c>
      <c r="H10" s="11">
        <v>1</v>
      </c>
      <c r="I10" s="11">
        <v>5</v>
      </c>
      <c r="J10" s="11">
        <v>1</v>
      </c>
      <c r="K10" s="11">
        <v>6</v>
      </c>
      <c r="L10" s="11">
        <v>1</v>
      </c>
      <c r="M10" s="11">
        <v>7</v>
      </c>
      <c r="N10" s="11">
        <v>1</v>
      </c>
      <c r="O10" s="11">
        <v>8</v>
      </c>
      <c r="P10" s="11">
        <v>1</v>
      </c>
      <c r="Q10" s="11">
        <v>9</v>
      </c>
      <c r="R10" s="11">
        <v>1</v>
      </c>
      <c r="S10" s="11">
        <v>10</v>
      </c>
      <c r="T10" s="11">
        <v>1</v>
      </c>
      <c r="U10" s="11">
        <v>11</v>
      </c>
      <c r="V10" s="12">
        <v>1</v>
      </c>
      <c r="W10" s="11">
        <v>12</v>
      </c>
      <c r="X10" s="11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"/>
    </row>
    <row r="19" spans="1:25" ht="32.450000000000003" customHeight="1" thickBo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"/>
    </row>
    <row r="20" spans="1:25" ht="26.45" customHeight="1" thickTop="1" x14ac:dyDescent="0.25">
      <c r="A20" s="215" t="s">
        <v>19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7"/>
    </row>
    <row r="21" spans="1:25" ht="10.9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5" ht="15" customHeight="1" x14ac:dyDescent="0.25">
      <c r="A22" s="218" t="s">
        <v>35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20"/>
    </row>
    <row r="23" spans="1:25" ht="10.9" customHeight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8"/>
      <c r="L23" s="18"/>
      <c r="M23" s="18"/>
      <c r="N23" s="18"/>
      <c r="O23" s="18"/>
      <c r="P23" s="18"/>
      <c r="Q23" s="20"/>
      <c r="R23" s="20"/>
      <c r="S23" s="20"/>
      <c r="T23" s="20"/>
      <c r="U23" s="20"/>
      <c r="V23" s="21"/>
    </row>
    <row r="24" spans="1:25" ht="18.600000000000001" customHeight="1" thickBot="1" x14ac:dyDescent="0.3">
      <c r="A24" s="221" t="s">
        <v>36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3"/>
    </row>
    <row r="25" spans="1:25" ht="10.15" customHeight="1" thickTop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2"/>
      <c r="O25" s="13"/>
      <c r="P25" s="13"/>
      <c r="Q25" s="13"/>
      <c r="R25" s="13"/>
      <c r="S25" s="13"/>
      <c r="T25" s="13"/>
      <c r="U25" s="1"/>
    </row>
    <row r="26" spans="1:25" ht="10.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"/>
    </row>
    <row r="27" spans="1:25" ht="24" customHeight="1" x14ac:dyDescent="0.25">
      <c r="A27" s="208" t="s">
        <v>37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</row>
    <row r="28" spans="1:2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"/>
    </row>
    <row r="29" spans="1:25" ht="18" x14ac:dyDescent="0.25">
      <c r="A29" s="214" t="s">
        <v>38</v>
      </c>
      <c r="B29" s="214"/>
      <c r="C29" s="214"/>
      <c r="D29" s="214"/>
      <c r="E29" s="214"/>
      <c r="F29" s="23"/>
      <c r="G29" s="23"/>
      <c r="H29" s="23"/>
      <c r="I29" s="23"/>
      <c r="J29" s="23"/>
      <c r="L29" s="214" t="s">
        <v>39</v>
      </c>
      <c r="M29" s="214"/>
      <c r="N29" s="214"/>
      <c r="O29" s="214"/>
      <c r="P29" s="23"/>
      <c r="Q29" s="1"/>
      <c r="R29" s="1"/>
      <c r="S29" s="1"/>
      <c r="T29" s="1"/>
      <c r="U29" s="1"/>
    </row>
    <row r="30" spans="1:25" s="1" customFormat="1" ht="63.6" customHeight="1" x14ac:dyDescent="0.25">
      <c r="A30" s="189" t="s">
        <v>40</v>
      </c>
      <c r="B30" s="189"/>
      <c r="C30" s="189"/>
      <c r="D30" s="189"/>
      <c r="E30" s="189"/>
      <c r="F30" s="23"/>
      <c r="G30" s="23"/>
      <c r="H30" s="23"/>
      <c r="I30" s="23"/>
      <c r="J30" s="23"/>
      <c r="L30" s="189" t="s">
        <v>41</v>
      </c>
      <c r="M30" s="189"/>
      <c r="N30" s="189"/>
      <c r="O30" s="189"/>
      <c r="P30" s="23"/>
      <c r="W30"/>
      <c r="X30"/>
      <c r="Y30"/>
    </row>
    <row r="31" spans="1:25" s="1" customFormat="1" ht="6.6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L31" s="13"/>
      <c r="M31" s="13"/>
      <c r="N31" s="13"/>
      <c r="O31" s="13"/>
      <c r="W31"/>
      <c r="X31"/>
      <c r="Y31"/>
    </row>
    <row r="32" spans="1:25" s="1" customFormat="1" ht="33" x14ac:dyDescent="0.25">
      <c r="A32" s="24" t="s">
        <v>1</v>
      </c>
      <c r="B32" s="25" t="s">
        <v>42</v>
      </c>
      <c r="C32" s="25" t="s">
        <v>26</v>
      </c>
      <c r="D32" s="25" t="s">
        <v>43</v>
      </c>
      <c r="E32" s="26" t="s">
        <v>44</v>
      </c>
      <c r="F32" s="13"/>
      <c r="G32" s="13"/>
      <c r="H32" s="13"/>
      <c r="I32" s="13"/>
      <c r="J32" s="13"/>
      <c r="L32" s="27" t="s">
        <v>1</v>
      </c>
      <c r="M32" s="25" t="s">
        <v>42</v>
      </c>
      <c r="N32" s="25" t="s">
        <v>27</v>
      </c>
      <c r="O32" s="26" t="s">
        <v>3</v>
      </c>
      <c r="W32"/>
      <c r="X32"/>
      <c r="Y32"/>
    </row>
    <row r="33" spans="1:25" s="1" customFormat="1" ht="16.5" x14ac:dyDescent="0.25">
      <c r="A33" s="28" t="s">
        <v>4</v>
      </c>
      <c r="B33" s="29">
        <v>143</v>
      </c>
      <c r="C33" s="29">
        <v>130</v>
      </c>
      <c r="D33" s="29">
        <v>7</v>
      </c>
      <c r="E33" s="30">
        <v>6</v>
      </c>
      <c r="F33" s="13"/>
      <c r="G33" s="13"/>
      <c r="H33" s="13"/>
      <c r="I33" s="13"/>
      <c r="J33" s="13"/>
      <c r="L33" s="28" t="s">
        <v>4</v>
      </c>
      <c r="M33" s="29">
        <v>143</v>
      </c>
      <c r="N33" s="29">
        <v>120</v>
      </c>
      <c r="O33" s="31">
        <v>23</v>
      </c>
      <c r="W33"/>
      <c r="X33"/>
      <c r="Y33"/>
    </row>
    <row r="34" spans="1:25" s="1" customFormat="1" ht="16.5" x14ac:dyDescent="0.25">
      <c r="A34" s="32" t="s">
        <v>5</v>
      </c>
      <c r="B34" s="33">
        <v>0</v>
      </c>
      <c r="C34" s="33">
        <v>0</v>
      </c>
      <c r="D34" s="33">
        <v>0</v>
      </c>
      <c r="E34" s="34">
        <v>0</v>
      </c>
      <c r="F34" s="13"/>
      <c r="G34" s="13"/>
      <c r="H34" s="13"/>
      <c r="I34" s="13"/>
      <c r="J34" s="13"/>
      <c r="L34" s="32" t="s">
        <v>5</v>
      </c>
      <c r="M34" s="33">
        <v>0</v>
      </c>
      <c r="N34" s="33">
        <v>0</v>
      </c>
      <c r="O34" s="35">
        <v>0</v>
      </c>
      <c r="W34"/>
      <c r="X34"/>
      <c r="Y34"/>
    </row>
    <row r="35" spans="1:25" s="1" customFormat="1" ht="16.5" x14ac:dyDescent="0.25">
      <c r="A35" s="32" t="s">
        <v>6</v>
      </c>
      <c r="B35" s="33">
        <v>0</v>
      </c>
      <c r="C35" s="33">
        <v>0</v>
      </c>
      <c r="D35" s="33">
        <v>0</v>
      </c>
      <c r="E35" s="34">
        <v>0</v>
      </c>
      <c r="F35" s="13"/>
      <c r="G35" s="13"/>
      <c r="H35" s="13"/>
      <c r="I35" s="13"/>
      <c r="J35" s="13"/>
      <c r="L35" s="32" t="s">
        <v>6</v>
      </c>
      <c r="M35" s="33">
        <v>0</v>
      </c>
      <c r="N35" s="33">
        <v>0</v>
      </c>
      <c r="O35" s="35">
        <v>0</v>
      </c>
      <c r="W35"/>
      <c r="X35"/>
      <c r="Y35"/>
    </row>
    <row r="36" spans="1:25" s="1" customFormat="1" ht="16.5" x14ac:dyDescent="0.25">
      <c r="A36" s="32" t="s">
        <v>7</v>
      </c>
      <c r="B36" s="33">
        <v>0</v>
      </c>
      <c r="C36" s="33">
        <v>0</v>
      </c>
      <c r="D36" s="33">
        <v>0</v>
      </c>
      <c r="E36" s="34">
        <v>0</v>
      </c>
      <c r="F36" s="13"/>
      <c r="G36" s="13"/>
      <c r="H36" s="13"/>
      <c r="I36" s="13"/>
      <c r="J36" s="13"/>
      <c r="L36" s="32" t="s">
        <v>7</v>
      </c>
      <c r="M36" s="33">
        <v>0</v>
      </c>
      <c r="N36" s="33">
        <v>0</v>
      </c>
      <c r="O36" s="35">
        <v>0</v>
      </c>
      <c r="W36"/>
      <c r="X36"/>
      <c r="Y36"/>
    </row>
    <row r="37" spans="1:25" s="1" customFormat="1" ht="16.5" x14ac:dyDescent="0.25">
      <c r="A37" s="32" t="s">
        <v>8</v>
      </c>
      <c r="B37" s="33">
        <v>0</v>
      </c>
      <c r="C37" s="33">
        <v>0</v>
      </c>
      <c r="D37" s="33">
        <v>0</v>
      </c>
      <c r="E37" s="34">
        <v>0</v>
      </c>
      <c r="F37" s="13"/>
      <c r="G37" s="13"/>
      <c r="H37" s="13"/>
      <c r="I37" s="13"/>
      <c r="J37" s="13"/>
      <c r="L37" s="32" t="s">
        <v>8</v>
      </c>
      <c r="M37" s="33">
        <v>0</v>
      </c>
      <c r="N37" s="33">
        <v>0</v>
      </c>
      <c r="O37" s="35">
        <v>0</v>
      </c>
      <c r="W37"/>
      <c r="X37"/>
      <c r="Y37"/>
    </row>
    <row r="38" spans="1:25" s="1" customFormat="1" ht="16.5" x14ac:dyDescent="0.25">
      <c r="A38" s="32" t="s">
        <v>9</v>
      </c>
      <c r="B38" s="33">
        <v>0</v>
      </c>
      <c r="C38" s="33">
        <v>0</v>
      </c>
      <c r="D38" s="33">
        <v>0</v>
      </c>
      <c r="E38" s="34">
        <v>0</v>
      </c>
      <c r="F38" s="13"/>
      <c r="G38" s="13"/>
      <c r="H38" s="13"/>
      <c r="I38" s="13"/>
      <c r="J38" s="13"/>
      <c r="L38" s="32" t="s">
        <v>9</v>
      </c>
      <c r="M38" s="33">
        <v>0</v>
      </c>
      <c r="N38" s="33">
        <v>0</v>
      </c>
      <c r="O38" s="35">
        <v>0</v>
      </c>
      <c r="W38"/>
      <c r="X38"/>
      <c r="Y38"/>
    </row>
    <row r="39" spans="1:25" s="1" customFormat="1" ht="16.5" x14ac:dyDescent="0.25">
      <c r="A39" s="32" t="s">
        <v>10</v>
      </c>
      <c r="B39" s="33">
        <v>0</v>
      </c>
      <c r="C39" s="33">
        <v>0</v>
      </c>
      <c r="D39" s="33">
        <v>0</v>
      </c>
      <c r="E39" s="34">
        <v>0</v>
      </c>
      <c r="F39" s="13"/>
      <c r="G39" s="13"/>
      <c r="H39" s="13"/>
      <c r="I39" s="13"/>
      <c r="J39" s="13"/>
      <c r="L39" s="32" t="s">
        <v>10</v>
      </c>
      <c r="M39" s="33">
        <v>0</v>
      </c>
      <c r="N39" s="33">
        <v>0</v>
      </c>
      <c r="O39" s="35">
        <v>0</v>
      </c>
      <c r="W39"/>
      <c r="X39"/>
      <c r="Y39"/>
    </row>
    <row r="40" spans="1:25" s="1" customFormat="1" ht="16.5" x14ac:dyDescent="0.25">
      <c r="A40" s="32" t="s">
        <v>11</v>
      </c>
      <c r="B40" s="33">
        <v>0</v>
      </c>
      <c r="C40" s="33">
        <v>0</v>
      </c>
      <c r="D40" s="33">
        <v>0</v>
      </c>
      <c r="E40" s="34">
        <v>0</v>
      </c>
      <c r="F40" s="13"/>
      <c r="G40" s="13"/>
      <c r="H40" s="13"/>
      <c r="I40" s="13"/>
      <c r="J40" s="13"/>
      <c r="L40" s="32" t="s">
        <v>11</v>
      </c>
      <c r="M40" s="33">
        <v>0</v>
      </c>
      <c r="N40" s="33">
        <v>0</v>
      </c>
      <c r="O40" s="35">
        <v>0</v>
      </c>
      <c r="W40"/>
      <c r="X40"/>
      <c r="Y40"/>
    </row>
    <row r="41" spans="1:25" s="1" customFormat="1" ht="16.5" x14ac:dyDescent="0.25">
      <c r="A41" s="32" t="s">
        <v>12</v>
      </c>
      <c r="B41" s="33">
        <v>0</v>
      </c>
      <c r="C41" s="33">
        <v>0</v>
      </c>
      <c r="D41" s="33">
        <v>0</v>
      </c>
      <c r="E41" s="34">
        <v>0</v>
      </c>
      <c r="F41" s="13"/>
      <c r="G41" s="13"/>
      <c r="H41" s="13"/>
      <c r="I41" s="13"/>
      <c r="J41" s="13"/>
      <c r="L41" s="32" t="s">
        <v>12</v>
      </c>
      <c r="M41" s="33">
        <v>0</v>
      </c>
      <c r="N41" s="33">
        <v>0</v>
      </c>
      <c r="O41" s="35">
        <v>0</v>
      </c>
      <c r="W41"/>
      <c r="X41"/>
      <c r="Y41"/>
    </row>
    <row r="42" spans="1:25" s="1" customFormat="1" ht="16.5" x14ac:dyDescent="0.25">
      <c r="A42" s="32" t="s">
        <v>13</v>
      </c>
      <c r="B42" s="33">
        <v>0</v>
      </c>
      <c r="C42" s="33">
        <v>0</v>
      </c>
      <c r="D42" s="33">
        <v>0</v>
      </c>
      <c r="E42" s="34">
        <v>0</v>
      </c>
      <c r="F42" s="13"/>
      <c r="G42" s="13"/>
      <c r="H42" s="13"/>
      <c r="I42" s="13"/>
      <c r="J42" s="13"/>
      <c r="L42" s="32" t="s">
        <v>13</v>
      </c>
      <c r="M42" s="33">
        <v>0</v>
      </c>
      <c r="N42" s="33">
        <v>0</v>
      </c>
      <c r="O42" s="35">
        <v>0</v>
      </c>
      <c r="W42"/>
      <c r="X42"/>
      <c r="Y42"/>
    </row>
    <row r="43" spans="1:25" s="1" customFormat="1" ht="16.5" x14ac:dyDescent="0.25">
      <c r="A43" s="32" t="s">
        <v>14</v>
      </c>
      <c r="B43" s="33">
        <v>0</v>
      </c>
      <c r="C43" s="33">
        <v>0</v>
      </c>
      <c r="D43" s="33">
        <v>0</v>
      </c>
      <c r="E43" s="34">
        <v>0</v>
      </c>
      <c r="F43" s="13"/>
      <c r="G43" s="13"/>
      <c r="H43" s="13"/>
      <c r="I43" s="13"/>
      <c r="J43" s="13"/>
      <c r="L43" s="32" t="s">
        <v>14</v>
      </c>
      <c r="M43" s="33">
        <v>0</v>
      </c>
      <c r="N43" s="33">
        <v>0</v>
      </c>
      <c r="O43" s="35">
        <v>0</v>
      </c>
      <c r="W43"/>
      <c r="X43"/>
      <c r="Y43"/>
    </row>
    <row r="44" spans="1:25" s="1" customFormat="1" ht="16.5" x14ac:dyDescent="0.25">
      <c r="A44" s="36" t="s">
        <v>15</v>
      </c>
      <c r="B44" s="37">
        <v>0</v>
      </c>
      <c r="C44" s="37">
        <v>0</v>
      </c>
      <c r="D44" s="37">
        <v>0</v>
      </c>
      <c r="E44" s="38">
        <v>0</v>
      </c>
      <c r="F44" s="13"/>
      <c r="G44" s="13"/>
      <c r="H44" s="13"/>
      <c r="I44" s="13"/>
      <c r="J44" s="13"/>
      <c r="L44" s="36" t="s">
        <v>15</v>
      </c>
      <c r="M44" s="37">
        <v>0</v>
      </c>
      <c r="N44" s="37">
        <v>0</v>
      </c>
      <c r="O44" s="39">
        <v>0</v>
      </c>
      <c r="W44"/>
      <c r="X44"/>
      <c r="Y44"/>
    </row>
    <row r="45" spans="1:25" s="1" customFormat="1" ht="16.5" x14ac:dyDescent="0.25">
      <c r="A45" s="27" t="s">
        <v>2</v>
      </c>
      <c r="B45" s="40">
        <f>SUM(B33:B44)</f>
        <v>143</v>
      </c>
      <c r="C45" s="40">
        <f>SUM(C33:C44)</f>
        <v>130</v>
      </c>
      <c r="D45" s="41">
        <f>SUM(D33:D44)</f>
        <v>7</v>
      </c>
      <c r="E45" s="42">
        <f>SUM(E33:E44)</f>
        <v>6</v>
      </c>
      <c r="F45" s="13"/>
      <c r="G45" s="13"/>
      <c r="H45" s="13"/>
      <c r="I45" s="13"/>
      <c r="J45" s="13"/>
      <c r="L45" s="27" t="s">
        <v>2</v>
      </c>
      <c r="M45" s="40">
        <f>SUM(M33:M44)</f>
        <v>143</v>
      </c>
      <c r="N45" s="40">
        <f>SUM(N33:N44)</f>
        <v>120</v>
      </c>
      <c r="O45" s="41">
        <f>SUM(O33:O44)</f>
        <v>23</v>
      </c>
      <c r="W45"/>
      <c r="X45"/>
      <c r="Y45"/>
    </row>
    <row r="46" spans="1:25" ht="16.5" x14ac:dyDescent="0.25">
      <c r="A46" s="43" t="s">
        <v>17</v>
      </c>
      <c r="B46" s="44">
        <f>+B45/B45</f>
        <v>1</v>
      </c>
      <c r="C46" s="44">
        <f>+C45/B45</f>
        <v>0.90909090909090906</v>
      </c>
      <c r="D46" s="44">
        <f>+D45/B45</f>
        <v>4.8951048951048952E-2</v>
      </c>
      <c r="E46" s="45">
        <f>+E45/B45</f>
        <v>4.195804195804196E-2</v>
      </c>
      <c r="F46" s="13"/>
      <c r="G46" s="13"/>
      <c r="H46" s="13"/>
      <c r="I46" s="13"/>
      <c r="J46" s="13"/>
      <c r="K46" s="1"/>
      <c r="L46" s="43" t="s">
        <v>17</v>
      </c>
      <c r="M46" s="44">
        <f>+M45/M45</f>
        <v>1</v>
      </c>
      <c r="N46" s="44">
        <f>+N45/M45</f>
        <v>0.83916083916083917</v>
      </c>
      <c r="O46" s="45">
        <f>+O45/M45</f>
        <v>0.16083916083916083</v>
      </c>
      <c r="P46" s="1"/>
      <c r="Q46" s="1"/>
      <c r="R46" s="1"/>
      <c r="S46" s="1"/>
      <c r="T46" s="1"/>
      <c r="U46" s="1"/>
    </row>
    <row r="47" spans="1:2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"/>
      <c r="P47" s="1"/>
      <c r="Q47" s="1"/>
      <c r="R47" s="1"/>
      <c r="S47" s="1"/>
      <c r="T47" s="1"/>
      <c r="U47" s="1"/>
    </row>
    <row r="48" spans="1:25" ht="15.75" x14ac:dyDescent="0.25">
      <c r="A48" s="187" t="s">
        <v>45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3"/>
      <c r="P48" s="46"/>
      <c r="Q48" s="46"/>
      <c r="R48" s="46"/>
      <c r="S48" s="46"/>
      <c r="T48" s="46"/>
      <c r="U48" s="1"/>
    </row>
    <row r="49" spans="1:22" ht="29.45" customHeight="1" x14ac:dyDescent="0.25">
      <c r="A49" s="189" t="s">
        <v>46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"/>
      <c r="P49" s="46"/>
      <c r="Q49" s="46"/>
      <c r="R49" s="46"/>
      <c r="S49" s="46"/>
      <c r="T49" s="46"/>
      <c r="U49" s="1"/>
    </row>
    <row r="50" spans="1:22" ht="4.1500000000000004" customHeight="1" x14ac:dyDescent="0.25">
      <c r="A50" s="47"/>
      <c r="B50" s="48"/>
      <c r="C50" s="48"/>
      <c r="D50" s="48"/>
      <c r="E50" s="48"/>
      <c r="F50" s="48"/>
      <c r="G50" s="48"/>
      <c r="H50" s="49"/>
      <c r="I50" s="50"/>
      <c r="J50" s="51"/>
      <c r="K50" s="51"/>
      <c r="L50" s="51"/>
      <c r="M50" s="51"/>
      <c r="N50" s="51"/>
      <c r="P50" s="50"/>
      <c r="Q50" s="51"/>
      <c r="R50" s="51"/>
      <c r="S50" s="51"/>
      <c r="T50" s="51"/>
      <c r="U50" s="51"/>
    </row>
    <row r="51" spans="1:22" ht="35.450000000000003" customHeight="1" x14ac:dyDescent="0.25">
      <c r="A51" s="179" t="s">
        <v>1</v>
      </c>
      <c r="B51" s="167" t="s">
        <v>42</v>
      </c>
      <c r="C51" s="210" t="s">
        <v>47</v>
      </c>
      <c r="D51" s="211"/>
      <c r="E51" s="211"/>
      <c r="F51" s="212"/>
      <c r="G51" s="211" t="s">
        <v>48</v>
      </c>
      <c r="H51" s="211"/>
      <c r="I51" s="211"/>
      <c r="J51" s="211"/>
      <c r="K51" s="210" t="s">
        <v>49</v>
      </c>
      <c r="L51" s="211"/>
      <c r="M51" s="211"/>
      <c r="N51" s="212"/>
      <c r="O51" s="1"/>
      <c r="P51" s="52"/>
      <c r="Q51" s="2"/>
      <c r="R51" s="2"/>
      <c r="S51" s="2"/>
      <c r="T51" s="2"/>
      <c r="U51" s="2"/>
      <c r="V51" s="2"/>
    </row>
    <row r="52" spans="1:22" ht="49.5" x14ac:dyDescent="0.3">
      <c r="A52" s="179"/>
      <c r="B52" s="167" t="s">
        <v>50</v>
      </c>
      <c r="C52" s="53" t="s">
        <v>20</v>
      </c>
      <c r="D52" s="53" t="s">
        <v>51</v>
      </c>
      <c r="E52" s="53" t="s">
        <v>52</v>
      </c>
      <c r="F52" s="53" t="s">
        <v>53</v>
      </c>
      <c r="G52" s="53" t="s">
        <v>20</v>
      </c>
      <c r="H52" s="53" t="s">
        <v>54</v>
      </c>
      <c r="I52" s="53" t="s">
        <v>55</v>
      </c>
      <c r="J52" s="53" t="s">
        <v>56</v>
      </c>
      <c r="K52" s="53" t="s">
        <v>20</v>
      </c>
      <c r="L52" s="53" t="s">
        <v>54</v>
      </c>
      <c r="M52" s="53" t="s">
        <v>55</v>
      </c>
      <c r="N52" s="53" t="s">
        <v>56</v>
      </c>
      <c r="O52" s="1"/>
      <c r="P52" s="2"/>
      <c r="Q52" s="2"/>
      <c r="R52" s="54" t="s">
        <v>57</v>
      </c>
      <c r="S52" s="55">
        <f>+C65+D65+E65+F65</f>
        <v>38</v>
      </c>
      <c r="T52" s="54" t="s">
        <v>58</v>
      </c>
      <c r="U52" s="56">
        <f>+S52/B65</f>
        <v>0.26573426573426573</v>
      </c>
      <c r="V52" s="2"/>
    </row>
    <row r="53" spans="1:22" ht="16.5" x14ac:dyDescent="0.3">
      <c r="A53" s="28" t="s">
        <v>4</v>
      </c>
      <c r="B53" s="57">
        <v>143</v>
      </c>
      <c r="C53" s="29">
        <v>4</v>
      </c>
      <c r="D53" s="29">
        <v>16</v>
      </c>
      <c r="E53" s="29">
        <v>8</v>
      </c>
      <c r="F53" s="30">
        <v>10</v>
      </c>
      <c r="G53" s="58">
        <v>6</v>
      </c>
      <c r="H53" s="29">
        <v>40</v>
      </c>
      <c r="I53" s="29">
        <v>42</v>
      </c>
      <c r="J53" s="59">
        <v>14</v>
      </c>
      <c r="K53" s="60">
        <v>0</v>
      </c>
      <c r="L53" s="29">
        <v>0</v>
      </c>
      <c r="M53" s="29">
        <v>3</v>
      </c>
      <c r="N53" s="30">
        <v>0</v>
      </c>
      <c r="O53" s="1"/>
      <c r="P53" s="2"/>
      <c r="Q53" s="2"/>
      <c r="R53" s="61"/>
      <c r="S53" s="61"/>
      <c r="T53" s="61"/>
      <c r="U53" s="61"/>
      <c r="V53" s="2"/>
    </row>
    <row r="54" spans="1:22" ht="16.5" x14ac:dyDescent="0.3">
      <c r="A54" s="32" t="s">
        <v>5</v>
      </c>
      <c r="B54" s="62">
        <v>0</v>
      </c>
      <c r="C54" s="33">
        <v>0</v>
      </c>
      <c r="D54" s="33">
        <v>0</v>
      </c>
      <c r="E54" s="33">
        <v>0</v>
      </c>
      <c r="F54" s="34">
        <v>0</v>
      </c>
      <c r="G54" s="63">
        <v>0</v>
      </c>
      <c r="H54" s="33">
        <v>0</v>
      </c>
      <c r="I54" s="33">
        <v>0</v>
      </c>
      <c r="J54" s="64">
        <v>0</v>
      </c>
      <c r="K54" s="65">
        <v>0</v>
      </c>
      <c r="L54" s="33">
        <v>0</v>
      </c>
      <c r="M54" s="33">
        <v>0</v>
      </c>
      <c r="N54" s="34">
        <v>0</v>
      </c>
      <c r="O54" s="1"/>
      <c r="P54" s="2"/>
      <c r="Q54" s="2"/>
      <c r="R54" s="61"/>
      <c r="S54" s="61"/>
      <c r="T54" s="61"/>
      <c r="U54" s="61"/>
      <c r="V54" s="2"/>
    </row>
    <row r="55" spans="1:22" ht="16.5" x14ac:dyDescent="0.3">
      <c r="A55" s="32" t="s">
        <v>6</v>
      </c>
      <c r="B55" s="62">
        <v>0</v>
      </c>
      <c r="C55" s="33">
        <v>0</v>
      </c>
      <c r="D55" s="33">
        <v>0</v>
      </c>
      <c r="E55" s="33">
        <v>0</v>
      </c>
      <c r="F55" s="34">
        <v>0</v>
      </c>
      <c r="G55" s="63">
        <v>0</v>
      </c>
      <c r="H55" s="33">
        <v>0</v>
      </c>
      <c r="I55" s="33">
        <v>0</v>
      </c>
      <c r="J55" s="64">
        <v>0</v>
      </c>
      <c r="K55" s="65">
        <v>0</v>
      </c>
      <c r="L55" s="33">
        <v>0</v>
      </c>
      <c r="M55" s="33">
        <v>0</v>
      </c>
      <c r="N55" s="34">
        <v>0</v>
      </c>
      <c r="O55" s="1"/>
      <c r="P55" s="2"/>
      <c r="Q55" s="2"/>
      <c r="R55" s="61"/>
      <c r="S55" s="61"/>
      <c r="T55" s="61"/>
      <c r="U55" s="61"/>
      <c r="V55" s="2"/>
    </row>
    <row r="56" spans="1:22" ht="16.5" x14ac:dyDescent="0.3">
      <c r="A56" s="32" t="s">
        <v>7</v>
      </c>
      <c r="B56" s="62">
        <v>0</v>
      </c>
      <c r="C56" s="33">
        <v>0</v>
      </c>
      <c r="D56" s="33">
        <v>0</v>
      </c>
      <c r="E56" s="33">
        <v>0</v>
      </c>
      <c r="F56" s="34">
        <v>0</v>
      </c>
      <c r="G56" s="63">
        <v>0</v>
      </c>
      <c r="H56" s="33">
        <v>0</v>
      </c>
      <c r="I56" s="33">
        <v>0</v>
      </c>
      <c r="J56" s="64">
        <v>0</v>
      </c>
      <c r="K56" s="65">
        <v>0</v>
      </c>
      <c r="L56" s="33">
        <v>0</v>
      </c>
      <c r="M56" s="33">
        <v>0</v>
      </c>
      <c r="N56" s="34">
        <v>0</v>
      </c>
      <c r="O56" s="1"/>
      <c r="P56" s="2"/>
      <c r="Q56" s="2"/>
      <c r="R56" s="61"/>
      <c r="S56" s="61"/>
      <c r="T56" s="61"/>
      <c r="U56" s="61"/>
      <c r="V56" s="2"/>
    </row>
    <row r="57" spans="1:22" ht="16.5" x14ac:dyDescent="0.3">
      <c r="A57" s="32" t="s">
        <v>8</v>
      </c>
      <c r="B57" s="62">
        <v>0</v>
      </c>
      <c r="C57" s="33">
        <v>0</v>
      </c>
      <c r="D57" s="33">
        <v>0</v>
      </c>
      <c r="E57" s="33">
        <v>0</v>
      </c>
      <c r="F57" s="34">
        <v>0</v>
      </c>
      <c r="G57" s="63">
        <v>0</v>
      </c>
      <c r="H57" s="33">
        <v>0</v>
      </c>
      <c r="I57" s="33">
        <v>0</v>
      </c>
      <c r="J57" s="64">
        <v>0</v>
      </c>
      <c r="K57" s="65">
        <v>0</v>
      </c>
      <c r="L57" s="33">
        <v>0</v>
      </c>
      <c r="M57" s="33">
        <v>0</v>
      </c>
      <c r="N57" s="34">
        <v>0</v>
      </c>
      <c r="O57" s="1"/>
      <c r="P57" s="2"/>
      <c r="Q57" s="2"/>
      <c r="R57" s="61"/>
      <c r="S57" s="61"/>
      <c r="T57" s="61"/>
      <c r="U57" s="61"/>
      <c r="V57" s="2"/>
    </row>
    <row r="58" spans="1:22" ht="18.75" x14ac:dyDescent="0.3">
      <c r="A58" s="32" t="s">
        <v>9</v>
      </c>
      <c r="B58" s="62">
        <v>0</v>
      </c>
      <c r="C58" s="33">
        <v>0</v>
      </c>
      <c r="D58" s="33">
        <v>0</v>
      </c>
      <c r="E58" s="33">
        <v>0</v>
      </c>
      <c r="F58" s="34">
        <v>0</v>
      </c>
      <c r="G58" s="63">
        <v>0</v>
      </c>
      <c r="H58" s="33">
        <v>0</v>
      </c>
      <c r="I58" s="33">
        <v>0</v>
      </c>
      <c r="J58" s="64">
        <v>0</v>
      </c>
      <c r="K58" s="65">
        <v>0</v>
      </c>
      <c r="L58" s="33">
        <v>0</v>
      </c>
      <c r="M58" s="33">
        <v>0</v>
      </c>
      <c r="N58" s="34">
        <v>0</v>
      </c>
      <c r="O58" s="1"/>
      <c r="P58" s="2"/>
      <c r="Q58" s="2"/>
      <c r="R58" s="54" t="s">
        <v>57</v>
      </c>
      <c r="S58" s="55">
        <f>G65+H65+I65+J65</f>
        <v>102</v>
      </c>
      <c r="T58" s="54" t="s">
        <v>58</v>
      </c>
      <c r="U58" s="56">
        <f>+S58/B65</f>
        <v>0.71328671328671334</v>
      </c>
      <c r="V58" s="2"/>
    </row>
    <row r="59" spans="1:22" ht="16.5" x14ac:dyDescent="0.3">
      <c r="A59" s="32" t="s">
        <v>10</v>
      </c>
      <c r="B59" s="62">
        <v>0</v>
      </c>
      <c r="C59" s="33">
        <v>0</v>
      </c>
      <c r="D59" s="33">
        <v>0</v>
      </c>
      <c r="E59" s="33">
        <v>0</v>
      </c>
      <c r="F59" s="34">
        <v>0</v>
      </c>
      <c r="G59" s="63">
        <v>0</v>
      </c>
      <c r="H59" s="33">
        <v>0</v>
      </c>
      <c r="I59" s="33">
        <v>0</v>
      </c>
      <c r="J59" s="64">
        <v>0</v>
      </c>
      <c r="K59" s="65">
        <v>0</v>
      </c>
      <c r="L59" s="33">
        <v>0</v>
      </c>
      <c r="M59" s="33">
        <v>0</v>
      </c>
      <c r="N59" s="34">
        <v>0</v>
      </c>
      <c r="O59" s="1"/>
      <c r="P59" s="2"/>
      <c r="Q59" s="2"/>
      <c r="R59" s="61"/>
      <c r="S59" s="61"/>
      <c r="T59" s="61"/>
      <c r="U59" s="61"/>
      <c r="V59" s="2"/>
    </row>
    <row r="60" spans="1:22" ht="16.5" x14ac:dyDescent="0.3">
      <c r="A60" s="32" t="s">
        <v>11</v>
      </c>
      <c r="B60" s="62">
        <v>0</v>
      </c>
      <c r="C60" s="33">
        <v>0</v>
      </c>
      <c r="D60" s="33">
        <v>0</v>
      </c>
      <c r="E60" s="33">
        <v>0</v>
      </c>
      <c r="F60" s="34">
        <v>0</v>
      </c>
      <c r="G60" s="63">
        <v>0</v>
      </c>
      <c r="H60" s="33">
        <v>0</v>
      </c>
      <c r="I60" s="33">
        <v>0</v>
      </c>
      <c r="J60" s="64">
        <v>0</v>
      </c>
      <c r="K60" s="65">
        <v>0</v>
      </c>
      <c r="L60" s="33">
        <v>0</v>
      </c>
      <c r="M60" s="33">
        <v>0</v>
      </c>
      <c r="N60" s="34">
        <v>0</v>
      </c>
      <c r="O60" s="1"/>
      <c r="P60" s="2"/>
      <c r="Q60" s="2"/>
      <c r="R60" s="61"/>
      <c r="S60" s="61"/>
      <c r="T60" s="61"/>
      <c r="U60" s="61"/>
      <c r="V60" s="2"/>
    </row>
    <row r="61" spans="1:22" ht="16.5" x14ac:dyDescent="0.3">
      <c r="A61" s="32" t="s">
        <v>12</v>
      </c>
      <c r="B61" s="62">
        <v>0</v>
      </c>
      <c r="C61" s="33">
        <v>0</v>
      </c>
      <c r="D61" s="33">
        <v>0</v>
      </c>
      <c r="E61" s="33">
        <v>0</v>
      </c>
      <c r="F61" s="34">
        <v>0</v>
      </c>
      <c r="G61" s="63">
        <v>0</v>
      </c>
      <c r="H61" s="33">
        <v>0</v>
      </c>
      <c r="I61" s="33">
        <v>0</v>
      </c>
      <c r="J61" s="64">
        <v>0</v>
      </c>
      <c r="K61" s="65">
        <v>0</v>
      </c>
      <c r="L61" s="33">
        <v>0</v>
      </c>
      <c r="M61" s="33">
        <v>0</v>
      </c>
      <c r="N61" s="34">
        <v>0</v>
      </c>
      <c r="O61" s="1"/>
      <c r="P61" s="2"/>
      <c r="Q61" s="2"/>
      <c r="R61" s="61"/>
      <c r="S61" s="61"/>
      <c r="T61" s="61"/>
      <c r="U61" s="61"/>
      <c r="V61" s="2"/>
    </row>
    <row r="62" spans="1:22" ht="16.5" x14ac:dyDescent="0.3">
      <c r="A62" s="32" t="s">
        <v>13</v>
      </c>
      <c r="B62" s="62">
        <v>0</v>
      </c>
      <c r="C62" s="33">
        <v>0</v>
      </c>
      <c r="D62" s="33">
        <v>0</v>
      </c>
      <c r="E62" s="33">
        <v>0</v>
      </c>
      <c r="F62" s="34">
        <v>0</v>
      </c>
      <c r="G62" s="63">
        <v>0</v>
      </c>
      <c r="H62" s="33">
        <v>0</v>
      </c>
      <c r="I62" s="33">
        <v>0</v>
      </c>
      <c r="J62" s="64">
        <v>0</v>
      </c>
      <c r="K62" s="65">
        <v>0</v>
      </c>
      <c r="L62" s="33">
        <v>0</v>
      </c>
      <c r="M62" s="33">
        <v>0</v>
      </c>
      <c r="N62" s="34">
        <v>0</v>
      </c>
      <c r="O62" s="1"/>
      <c r="P62" s="2"/>
      <c r="Q62" s="2"/>
      <c r="R62" s="61"/>
      <c r="S62" s="61"/>
      <c r="T62" s="61"/>
      <c r="U62" s="61"/>
      <c r="V62" s="2"/>
    </row>
    <row r="63" spans="1:22" ht="16.5" x14ac:dyDescent="0.3">
      <c r="A63" s="32" t="s">
        <v>14</v>
      </c>
      <c r="B63" s="62">
        <v>0</v>
      </c>
      <c r="C63" s="33">
        <v>0</v>
      </c>
      <c r="D63" s="33">
        <v>0</v>
      </c>
      <c r="E63" s="33">
        <v>0</v>
      </c>
      <c r="F63" s="34">
        <v>0</v>
      </c>
      <c r="G63" s="63">
        <v>0</v>
      </c>
      <c r="H63" s="33">
        <v>0</v>
      </c>
      <c r="I63" s="33">
        <v>0</v>
      </c>
      <c r="J63" s="64">
        <v>0</v>
      </c>
      <c r="K63" s="65">
        <v>0</v>
      </c>
      <c r="L63" s="33">
        <v>0</v>
      </c>
      <c r="M63" s="33">
        <v>0</v>
      </c>
      <c r="N63" s="34">
        <v>0</v>
      </c>
      <c r="O63" s="1"/>
      <c r="P63" s="2"/>
      <c r="Q63" s="2"/>
      <c r="R63" s="61"/>
      <c r="S63" s="61"/>
      <c r="T63" s="61"/>
      <c r="U63" s="61"/>
      <c r="V63" s="2"/>
    </row>
    <row r="64" spans="1:22" ht="16.5" x14ac:dyDescent="0.3">
      <c r="A64" s="36" t="s">
        <v>15</v>
      </c>
      <c r="B64" s="66">
        <v>0</v>
      </c>
      <c r="C64" s="37">
        <v>0</v>
      </c>
      <c r="D64" s="37">
        <v>0</v>
      </c>
      <c r="E64" s="37">
        <v>0</v>
      </c>
      <c r="F64" s="38">
        <v>0</v>
      </c>
      <c r="G64" s="67">
        <v>0</v>
      </c>
      <c r="H64" s="37">
        <v>0</v>
      </c>
      <c r="I64" s="37">
        <v>0</v>
      </c>
      <c r="J64" s="68">
        <v>0</v>
      </c>
      <c r="K64" s="69">
        <v>0</v>
      </c>
      <c r="L64" s="37">
        <v>0</v>
      </c>
      <c r="M64" s="37">
        <v>0</v>
      </c>
      <c r="N64" s="38">
        <v>0</v>
      </c>
      <c r="O64" s="1"/>
      <c r="P64" s="2"/>
      <c r="Q64" s="2"/>
      <c r="R64" s="4"/>
      <c r="S64" s="4"/>
      <c r="T64" s="4"/>
      <c r="U64" s="4"/>
      <c r="V64" s="2"/>
    </row>
    <row r="65" spans="1:23" ht="18.75" x14ac:dyDescent="0.3">
      <c r="A65" s="70" t="s">
        <v>2</v>
      </c>
      <c r="B65" s="71">
        <f t="shared" ref="B65" si="0">SUM(C65:N65)</f>
        <v>143</v>
      </c>
      <c r="C65" s="72">
        <f>SUM(C53:C64)</f>
        <v>4</v>
      </c>
      <c r="D65" s="73">
        <f t="shared" ref="D65:N65" si="1">SUM(D53:D64)</f>
        <v>16</v>
      </c>
      <c r="E65" s="73">
        <f t="shared" si="1"/>
        <v>8</v>
      </c>
      <c r="F65" s="72">
        <f t="shared" si="1"/>
        <v>10</v>
      </c>
      <c r="G65" s="74">
        <f t="shared" si="1"/>
        <v>6</v>
      </c>
      <c r="H65" s="73">
        <f t="shared" si="1"/>
        <v>40</v>
      </c>
      <c r="I65" s="73">
        <f t="shared" si="1"/>
        <v>42</v>
      </c>
      <c r="J65" s="75">
        <f t="shared" si="1"/>
        <v>14</v>
      </c>
      <c r="K65" s="72">
        <f t="shared" si="1"/>
        <v>0</v>
      </c>
      <c r="L65" s="73">
        <f t="shared" si="1"/>
        <v>0</v>
      </c>
      <c r="M65" s="73">
        <f t="shared" si="1"/>
        <v>3</v>
      </c>
      <c r="N65" s="76">
        <f t="shared" si="1"/>
        <v>0</v>
      </c>
      <c r="O65" s="1"/>
      <c r="P65" s="2"/>
      <c r="Q65" s="2"/>
      <c r="R65" s="54" t="s">
        <v>57</v>
      </c>
      <c r="S65" s="55">
        <f>+K65+L65+M65+N65</f>
        <v>3</v>
      </c>
      <c r="T65" s="54" t="s">
        <v>58</v>
      </c>
      <c r="U65" s="56">
        <f>+S65/B65</f>
        <v>2.097902097902098E-2</v>
      </c>
      <c r="V65" s="2"/>
    </row>
    <row r="66" spans="1:23" x14ac:dyDescent="0.25">
      <c r="A66" s="213" t="s">
        <v>59</v>
      </c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</row>
    <row r="67" spans="1:23" x14ac:dyDescent="0.25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</row>
    <row r="68" spans="1:23" x14ac:dyDescent="0.25">
      <c r="A68" s="77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78"/>
      <c r="Q68" s="13"/>
      <c r="R68" s="13"/>
      <c r="S68" s="13"/>
      <c r="T68" s="13"/>
      <c r="U68" s="1"/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"/>
    </row>
    <row r="70" spans="1:23" ht="17.45" customHeight="1" x14ac:dyDescent="0.25">
      <c r="A70" s="214" t="s">
        <v>60</v>
      </c>
      <c r="B70" s="214"/>
      <c r="C70" s="214"/>
      <c r="D70" s="214"/>
      <c r="E70" s="214"/>
      <c r="F70" s="214"/>
      <c r="G70" s="13"/>
      <c r="H70" s="13"/>
      <c r="I70" s="13"/>
      <c r="J70" s="13"/>
      <c r="L70" s="214" t="s">
        <v>61</v>
      </c>
      <c r="M70" s="214"/>
      <c r="N70" s="214"/>
      <c r="O70" s="214"/>
      <c r="P70" s="214"/>
      <c r="Q70" s="214"/>
      <c r="R70" s="214"/>
      <c r="S70" s="214"/>
      <c r="T70" s="214"/>
      <c r="U70" s="214"/>
      <c r="V70" s="214"/>
    </row>
    <row r="71" spans="1:23" ht="48.75" customHeight="1" x14ac:dyDescent="0.25">
      <c r="A71" s="189" t="s">
        <v>62</v>
      </c>
      <c r="B71" s="189"/>
      <c r="C71" s="189"/>
      <c r="D71" s="189"/>
      <c r="E71" s="189"/>
      <c r="F71" s="189"/>
      <c r="G71" s="13"/>
      <c r="H71" s="13"/>
      <c r="I71" s="13"/>
      <c r="J71" s="13"/>
      <c r="K71" s="1"/>
      <c r="L71" s="189" t="s">
        <v>63</v>
      </c>
      <c r="M71" s="189"/>
      <c r="N71" s="189"/>
      <c r="O71" s="189"/>
      <c r="P71" s="189"/>
      <c r="Q71" s="189"/>
      <c r="R71" s="189"/>
      <c r="S71" s="189"/>
      <c r="T71" s="189"/>
      <c r="U71" s="189"/>
      <c r="V71" s="189"/>
    </row>
    <row r="72" spans="1:23" ht="33" x14ac:dyDescent="0.25">
      <c r="A72" s="24" t="s">
        <v>1</v>
      </c>
      <c r="B72" s="25" t="s">
        <v>42</v>
      </c>
      <c r="C72" s="25" t="s">
        <v>64</v>
      </c>
      <c r="D72" s="25" t="s">
        <v>21</v>
      </c>
      <c r="E72" s="25" t="s">
        <v>22</v>
      </c>
      <c r="F72" s="26" t="s">
        <v>23</v>
      </c>
      <c r="G72" s="13"/>
      <c r="H72" s="13"/>
      <c r="I72" s="13"/>
      <c r="J72" s="13"/>
      <c r="K72" s="1"/>
      <c r="L72" s="24" t="s">
        <v>1</v>
      </c>
      <c r="M72" s="25" t="s">
        <v>65</v>
      </c>
      <c r="N72" s="25" t="s">
        <v>29</v>
      </c>
      <c r="O72" s="25" t="s">
        <v>66</v>
      </c>
      <c r="P72" s="25" t="s">
        <v>67</v>
      </c>
      <c r="Q72" s="25" t="s">
        <v>68</v>
      </c>
      <c r="R72" s="25" t="s">
        <v>69</v>
      </c>
      <c r="S72" s="25" t="s">
        <v>28</v>
      </c>
      <c r="T72" s="25" t="s">
        <v>70</v>
      </c>
      <c r="U72" s="25" t="s">
        <v>71</v>
      </c>
      <c r="V72" s="26" t="s">
        <v>18</v>
      </c>
      <c r="W72" s="1"/>
    </row>
    <row r="73" spans="1:23" ht="16.5" x14ac:dyDescent="0.25">
      <c r="A73" s="28" t="s">
        <v>4</v>
      </c>
      <c r="B73" s="79">
        <v>143</v>
      </c>
      <c r="C73" s="79">
        <v>10</v>
      </c>
      <c r="D73" s="79">
        <v>56</v>
      </c>
      <c r="E73" s="79">
        <v>53</v>
      </c>
      <c r="F73" s="31">
        <v>24</v>
      </c>
      <c r="G73" s="13"/>
      <c r="H73" s="13"/>
      <c r="I73" s="13"/>
      <c r="J73" s="13"/>
      <c r="K73" s="1"/>
      <c r="L73" s="28" t="s">
        <v>4</v>
      </c>
      <c r="M73" s="79">
        <v>50</v>
      </c>
      <c r="N73" s="79">
        <v>4</v>
      </c>
      <c r="O73" s="79">
        <v>45</v>
      </c>
      <c r="P73" s="79">
        <v>64</v>
      </c>
      <c r="Q73" s="79">
        <v>5</v>
      </c>
      <c r="R73" s="79">
        <v>23</v>
      </c>
      <c r="S73" s="79">
        <v>12</v>
      </c>
      <c r="T73" s="79">
        <v>4</v>
      </c>
      <c r="U73" s="79">
        <v>8</v>
      </c>
      <c r="V73" s="31">
        <v>5</v>
      </c>
      <c r="W73" s="1"/>
    </row>
    <row r="74" spans="1:23" ht="16.5" x14ac:dyDescent="0.25">
      <c r="A74" s="32" t="s">
        <v>5</v>
      </c>
      <c r="B74" s="80">
        <v>0</v>
      </c>
      <c r="C74" s="80">
        <v>0</v>
      </c>
      <c r="D74" s="80">
        <v>0</v>
      </c>
      <c r="E74" s="80">
        <v>0</v>
      </c>
      <c r="F74" s="35">
        <v>0</v>
      </c>
      <c r="G74" s="13"/>
      <c r="H74" s="13"/>
      <c r="I74" s="13"/>
      <c r="J74" s="13"/>
      <c r="K74" s="1"/>
      <c r="L74" s="32" t="s">
        <v>5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35">
        <v>0</v>
      </c>
      <c r="W74" s="1"/>
    </row>
    <row r="75" spans="1:23" ht="16.5" x14ac:dyDescent="0.25">
      <c r="A75" s="32" t="s">
        <v>6</v>
      </c>
      <c r="B75" s="80">
        <v>0</v>
      </c>
      <c r="C75" s="80">
        <v>0</v>
      </c>
      <c r="D75" s="80">
        <v>0</v>
      </c>
      <c r="E75" s="80">
        <v>0</v>
      </c>
      <c r="F75" s="35">
        <v>0</v>
      </c>
      <c r="G75" s="13"/>
      <c r="H75" s="13"/>
      <c r="I75" s="13"/>
      <c r="J75" s="13"/>
      <c r="K75" s="1"/>
      <c r="L75" s="32" t="s">
        <v>6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35">
        <v>0</v>
      </c>
      <c r="W75" s="1"/>
    </row>
    <row r="76" spans="1:23" ht="16.5" x14ac:dyDescent="0.25">
      <c r="A76" s="32" t="s">
        <v>7</v>
      </c>
      <c r="B76" s="80">
        <v>0</v>
      </c>
      <c r="C76" s="80">
        <v>0</v>
      </c>
      <c r="D76" s="80">
        <v>0</v>
      </c>
      <c r="E76" s="80">
        <v>0</v>
      </c>
      <c r="F76" s="35">
        <v>0</v>
      </c>
      <c r="G76" s="13"/>
      <c r="H76" s="13"/>
      <c r="I76" s="13"/>
      <c r="J76" s="13"/>
      <c r="K76" s="1"/>
      <c r="L76" s="32" t="s">
        <v>7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35">
        <v>0</v>
      </c>
      <c r="W76" s="1"/>
    </row>
    <row r="77" spans="1:23" ht="16.5" x14ac:dyDescent="0.25">
      <c r="A77" s="32" t="s">
        <v>8</v>
      </c>
      <c r="B77" s="80">
        <v>0</v>
      </c>
      <c r="C77" s="80">
        <v>0</v>
      </c>
      <c r="D77" s="80">
        <v>0</v>
      </c>
      <c r="E77" s="80">
        <v>0</v>
      </c>
      <c r="F77" s="35">
        <v>0</v>
      </c>
      <c r="G77" s="13"/>
      <c r="H77" s="13"/>
      <c r="I77" s="13"/>
      <c r="J77" s="13"/>
      <c r="K77" s="1"/>
      <c r="L77" s="32" t="s">
        <v>8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35">
        <v>0</v>
      </c>
      <c r="W77" s="1"/>
    </row>
    <row r="78" spans="1:23" ht="16.5" x14ac:dyDescent="0.25">
      <c r="A78" s="32" t="s">
        <v>9</v>
      </c>
      <c r="B78" s="80">
        <v>0</v>
      </c>
      <c r="C78" s="80">
        <v>0</v>
      </c>
      <c r="D78" s="80">
        <v>0</v>
      </c>
      <c r="E78" s="80">
        <v>0</v>
      </c>
      <c r="F78" s="35">
        <v>0</v>
      </c>
      <c r="G78" s="13"/>
      <c r="H78" s="13"/>
      <c r="I78" s="13"/>
      <c r="J78" s="13"/>
      <c r="K78" s="1"/>
      <c r="L78" s="32" t="s">
        <v>9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35">
        <v>0</v>
      </c>
      <c r="W78" s="1"/>
    </row>
    <row r="79" spans="1:23" ht="16.5" x14ac:dyDescent="0.25">
      <c r="A79" s="32" t="s">
        <v>10</v>
      </c>
      <c r="B79" s="80">
        <v>0</v>
      </c>
      <c r="C79" s="80">
        <v>0</v>
      </c>
      <c r="D79" s="80">
        <v>0</v>
      </c>
      <c r="E79" s="80">
        <v>0</v>
      </c>
      <c r="F79" s="35">
        <v>0</v>
      </c>
      <c r="G79" s="13"/>
      <c r="H79" s="13"/>
      <c r="I79" s="13"/>
      <c r="J79" s="13"/>
      <c r="K79" s="1"/>
      <c r="L79" s="32" t="s">
        <v>10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35">
        <v>0</v>
      </c>
      <c r="W79" s="1"/>
    </row>
    <row r="80" spans="1:23" ht="16.5" x14ac:dyDescent="0.25">
      <c r="A80" s="32" t="s">
        <v>11</v>
      </c>
      <c r="B80" s="80">
        <v>0</v>
      </c>
      <c r="C80" s="80">
        <v>0</v>
      </c>
      <c r="D80" s="80">
        <v>0</v>
      </c>
      <c r="E80" s="80">
        <v>0</v>
      </c>
      <c r="F80" s="35">
        <v>0</v>
      </c>
      <c r="G80" s="13"/>
      <c r="H80" s="13"/>
      <c r="I80" s="13"/>
      <c r="J80" s="13"/>
      <c r="K80" s="1"/>
      <c r="L80" s="32" t="s">
        <v>11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5">
        <v>0</v>
      </c>
      <c r="W80" s="1"/>
    </row>
    <row r="81" spans="1:23" ht="16.5" x14ac:dyDescent="0.25">
      <c r="A81" s="32" t="s">
        <v>12</v>
      </c>
      <c r="B81" s="80">
        <v>0</v>
      </c>
      <c r="C81" s="80">
        <v>0</v>
      </c>
      <c r="D81" s="80">
        <v>0</v>
      </c>
      <c r="E81" s="80">
        <v>0</v>
      </c>
      <c r="F81" s="35">
        <v>0</v>
      </c>
      <c r="G81" s="13"/>
      <c r="H81" s="13"/>
      <c r="I81" s="13"/>
      <c r="J81" s="13"/>
      <c r="K81" s="1"/>
      <c r="L81" s="32" t="s">
        <v>12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5">
        <v>0</v>
      </c>
      <c r="W81" s="1"/>
    </row>
    <row r="82" spans="1:23" ht="16.5" x14ac:dyDescent="0.25">
      <c r="A82" s="32" t="s">
        <v>13</v>
      </c>
      <c r="B82" s="80">
        <v>0</v>
      </c>
      <c r="C82" s="80">
        <v>0</v>
      </c>
      <c r="D82" s="80">
        <v>0</v>
      </c>
      <c r="E82" s="80">
        <v>0</v>
      </c>
      <c r="F82" s="35">
        <v>0</v>
      </c>
      <c r="G82" s="13"/>
      <c r="H82" s="13"/>
      <c r="I82" s="13"/>
      <c r="J82" s="13"/>
      <c r="K82" s="1"/>
      <c r="L82" s="32" t="s">
        <v>13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5">
        <v>0</v>
      </c>
      <c r="W82" s="1"/>
    </row>
    <row r="83" spans="1:23" ht="16.5" x14ac:dyDescent="0.25">
      <c r="A83" s="32" t="s">
        <v>14</v>
      </c>
      <c r="B83" s="80">
        <v>0</v>
      </c>
      <c r="C83" s="80">
        <v>0</v>
      </c>
      <c r="D83" s="80">
        <v>0</v>
      </c>
      <c r="E83" s="80">
        <v>0</v>
      </c>
      <c r="F83" s="35">
        <v>0</v>
      </c>
      <c r="G83" s="13"/>
      <c r="H83" s="13"/>
      <c r="I83" s="13"/>
      <c r="J83" s="13"/>
      <c r="K83" s="1"/>
      <c r="L83" s="32" t="s">
        <v>14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5">
        <v>0</v>
      </c>
      <c r="W83" s="1"/>
    </row>
    <row r="84" spans="1:23" ht="16.5" x14ac:dyDescent="0.25">
      <c r="A84" s="36" t="s">
        <v>15</v>
      </c>
      <c r="B84" s="81">
        <v>0</v>
      </c>
      <c r="C84" s="81">
        <v>0</v>
      </c>
      <c r="D84" s="81">
        <v>0</v>
      </c>
      <c r="E84" s="81">
        <v>0</v>
      </c>
      <c r="F84" s="39">
        <v>0</v>
      </c>
      <c r="G84" s="13"/>
      <c r="H84" s="13"/>
      <c r="I84" s="13"/>
      <c r="J84" s="13"/>
      <c r="K84" s="1"/>
      <c r="L84" s="36" t="s">
        <v>15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39">
        <v>0</v>
      </c>
      <c r="W84" s="1"/>
    </row>
    <row r="85" spans="1:23" ht="16.5" x14ac:dyDescent="0.25">
      <c r="A85" s="82" t="s">
        <v>2</v>
      </c>
      <c r="B85" s="83">
        <f>SUM(C85:F85)</f>
        <v>143</v>
      </c>
      <c r="C85" s="83">
        <f>SUM(C73:C84)</f>
        <v>10</v>
      </c>
      <c r="D85" s="83">
        <f>SUM(D73:D84)</f>
        <v>56</v>
      </c>
      <c r="E85" s="83">
        <f>SUM(E73:E84)</f>
        <v>53</v>
      </c>
      <c r="F85" s="84">
        <f>SUM(F73:F84)</f>
        <v>24</v>
      </c>
      <c r="G85" s="13"/>
      <c r="H85" s="13"/>
      <c r="I85" s="13"/>
      <c r="J85" s="13"/>
      <c r="K85" s="1"/>
      <c r="L85" s="85" t="s">
        <v>2</v>
      </c>
      <c r="M85" s="86">
        <f>SUM(M73:M84)</f>
        <v>50</v>
      </c>
      <c r="N85" s="86">
        <f>SUM(N73:N84)</f>
        <v>4</v>
      </c>
      <c r="O85" s="86">
        <f>SUM(O73:O84)</f>
        <v>45</v>
      </c>
      <c r="P85" s="86">
        <f t="shared" ref="P85:V85" si="2">SUM(P73:P84)</f>
        <v>64</v>
      </c>
      <c r="Q85" s="86">
        <f t="shared" si="2"/>
        <v>5</v>
      </c>
      <c r="R85" s="86">
        <f t="shared" si="2"/>
        <v>23</v>
      </c>
      <c r="S85" s="86">
        <f t="shared" si="2"/>
        <v>12</v>
      </c>
      <c r="T85" s="86">
        <f t="shared" si="2"/>
        <v>4</v>
      </c>
      <c r="U85" s="86">
        <f t="shared" si="2"/>
        <v>8</v>
      </c>
      <c r="V85" s="87">
        <f t="shared" si="2"/>
        <v>5</v>
      </c>
      <c r="W85" s="1"/>
    </row>
    <row r="86" spans="1:23" ht="16.5" x14ac:dyDescent="0.25">
      <c r="A86" s="88" t="s">
        <v>17</v>
      </c>
      <c r="B86" s="89">
        <f t="shared" ref="B86" si="3">SUM(D86:F86)</f>
        <v>0.93006993006993011</v>
      </c>
      <c r="C86" s="89">
        <f>+C85/B85</f>
        <v>6.9930069930069935E-2</v>
      </c>
      <c r="D86" s="89">
        <f>+D85/B85</f>
        <v>0.39160839160839161</v>
      </c>
      <c r="E86" s="89">
        <f>+E85/B85</f>
        <v>0.37062937062937062</v>
      </c>
      <c r="F86" s="89">
        <f>+F85/B85</f>
        <v>0.16783216783216784</v>
      </c>
      <c r="G86" s="13"/>
      <c r="H86" s="13"/>
      <c r="I86" s="13"/>
      <c r="J86" s="13"/>
      <c r="K86" s="1"/>
      <c r="L86" s="90" t="s">
        <v>17</v>
      </c>
      <c r="M86" s="91">
        <f>+M85/$B$45</f>
        <v>0.34965034965034963</v>
      </c>
      <c r="N86" s="91">
        <f t="shared" ref="N86:V86" si="4">+N85/$B$45</f>
        <v>2.7972027972027972E-2</v>
      </c>
      <c r="O86" s="91">
        <f t="shared" si="4"/>
        <v>0.31468531468531469</v>
      </c>
      <c r="P86" s="91">
        <f t="shared" si="4"/>
        <v>0.44755244755244755</v>
      </c>
      <c r="Q86" s="91">
        <f t="shared" si="4"/>
        <v>3.4965034965034968E-2</v>
      </c>
      <c r="R86" s="91">
        <f t="shared" si="4"/>
        <v>0.16083916083916083</v>
      </c>
      <c r="S86" s="91">
        <f t="shared" si="4"/>
        <v>8.3916083916083919E-2</v>
      </c>
      <c r="T86" s="91">
        <f t="shared" si="4"/>
        <v>2.7972027972027972E-2</v>
      </c>
      <c r="U86" s="91">
        <f t="shared" si="4"/>
        <v>5.5944055944055944E-2</v>
      </c>
      <c r="V86" s="91">
        <f t="shared" si="4"/>
        <v>3.4965034965034968E-2</v>
      </c>
      <c r="W86" s="1"/>
    </row>
    <row r="87" spans="1:23" s="1" customFormat="1" x14ac:dyDescent="0.25">
      <c r="L87" s="92" t="s">
        <v>72</v>
      </c>
    </row>
    <row r="88" spans="1:23" ht="6.6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"/>
      <c r="L88" s="13"/>
      <c r="M88" s="13"/>
      <c r="N88" s="13"/>
      <c r="O88" s="13"/>
      <c r="P88" s="13"/>
      <c r="Q88" s="13"/>
      <c r="R88" s="13"/>
      <c r="S88" s="13"/>
      <c r="T88" s="13"/>
      <c r="U88" s="1"/>
    </row>
    <row r="89" spans="1:23" ht="19.5" x14ac:dyDescent="0.25">
      <c r="A89" s="208" t="s">
        <v>73</v>
      </c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</row>
    <row r="90" spans="1:2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"/>
    </row>
    <row r="91" spans="1:23" x14ac:dyDescent="0.25">
      <c r="A91" s="163" t="s">
        <v>74</v>
      </c>
      <c r="B91" s="163"/>
      <c r="C91" s="163"/>
      <c r="D91" s="163"/>
      <c r="E91" s="163"/>
      <c r="F91" s="163"/>
      <c r="G91" s="163"/>
      <c r="H91" s="163"/>
      <c r="I91" s="13"/>
      <c r="J91" s="13"/>
      <c r="K91" s="13"/>
      <c r="L91" s="13"/>
      <c r="M91" s="13"/>
      <c r="N91" s="13"/>
      <c r="O91" s="13"/>
      <c r="P91" s="13"/>
      <c r="Q91" s="187" t="s">
        <v>75</v>
      </c>
      <c r="R91" s="187"/>
      <c r="S91" s="187"/>
      <c r="T91" s="187"/>
      <c r="U91" s="187"/>
      <c r="V91" s="187"/>
    </row>
    <row r="92" spans="1:23" ht="36" customHeight="1" x14ac:dyDescent="0.25">
      <c r="A92" s="188" t="s">
        <v>76</v>
      </c>
      <c r="B92" s="188"/>
      <c r="C92" s="188"/>
      <c r="D92" s="188"/>
      <c r="E92" s="188"/>
      <c r="F92" s="188"/>
      <c r="G92" s="188"/>
      <c r="H92" s="188"/>
      <c r="I92" s="13"/>
      <c r="J92" s="13"/>
      <c r="K92" s="13"/>
      <c r="L92" s="13"/>
      <c r="M92" s="13"/>
      <c r="N92" s="13"/>
      <c r="O92" s="13"/>
      <c r="P92" s="13"/>
      <c r="Q92" s="189" t="s">
        <v>77</v>
      </c>
      <c r="R92" s="189"/>
      <c r="S92" s="189"/>
      <c r="T92" s="189"/>
      <c r="U92" s="189"/>
      <c r="V92" s="93"/>
    </row>
    <row r="93" spans="1:23" ht="14.45" customHeight="1" x14ac:dyDescent="0.25">
      <c r="A93" s="190" t="s">
        <v>0</v>
      </c>
      <c r="B93" s="193" t="s">
        <v>42</v>
      </c>
      <c r="C93" s="193" t="s">
        <v>78</v>
      </c>
      <c r="D93" s="193"/>
      <c r="E93" s="193" t="s">
        <v>79</v>
      </c>
      <c r="F93" s="193"/>
      <c r="G93" s="193" t="s">
        <v>80</v>
      </c>
      <c r="H93" s="196"/>
      <c r="I93" s="13"/>
      <c r="J93" s="13"/>
      <c r="K93" s="13"/>
      <c r="L93" s="13"/>
      <c r="M93" s="13"/>
      <c r="N93" s="13"/>
      <c r="O93" s="13"/>
      <c r="P93" s="13"/>
      <c r="Q93" s="198" t="s">
        <v>1</v>
      </c>
      <c r="R93" s="201" t="s">
        <v>42</v>
      </c>
      <c r="S93" s="201" t="s">
        <v>81</v>
      </c>
      <c r="T93" s="201" t="s">
        <v>82</v>
      </c>
      <c r="U93" s="204" t="s">
        <v>83</v>
      </c>
    </row>
    <row r="94" spans="1:23" x14ac:dyDescent="0.25">
      <c r="A94" s="191"/>
      <c r="B94" s="194"/>
      <c r="C94" s="194"/>
      <c r="D94" s="194"/>
      <c r="E94" s="194"/>
      <c r="F94" s="194"/>
      <c r="G94" s="194"/>
      <c r="H94" s="197"/>
      <c r="I94" s="13"/>
      <c r="J94" s="13"/>
      <c r="K94" s="13" t="s">
        <v>84</v>
      </c>
      <c r="L94" s="94">
        <f>SUM(C108:D108)</f>
        <v>87</v>
      </c>
      <c r="M94" s="13">
        <f>L94/$M$45</f>
        <v>0.60839160839160844</v>
      </c>
      <c r="N94" s="13"/>
      <c r="O94" s="13"/>
      <c r="P94" s="13"/>
      <c r="Q94" s="199"/>
      <c r="R94" s="202"/>
      <c r="S94" s="202"/>
      <c r="T94" s="202"/>
      <c r="U94" s="205"/>
    </row>
    <row r="95" spans="1:23" ht="16.5" x14ac:dyDescent="0.25">
      <c r="A95" s="192"/>
      <c r="B95" s="195"/>
      <c r="C95" s="95" t="s">
        <v>27</v>
      </c>
      <c r="D95" s="95" t="s">
        <v>3</v>
      </c>
      <c r="E95" s="95" t="s">
        <v>27</v>
      </c>
      <c r="F95" s="95" t="s">
        <v>3</v>
      </c>
      <c r="G95" s="95" t="s">
        <v>27</v>
      </c>
      <c r="H95" s="96" t="s">
        <v>3</v>
      </c>
      <c r="I95" s="13"/>
      <c r="J95" s="13"/>
      <c r="K95" s="13" t="s">
        <v>85</v>
      </c>
      <c r="L95" s="94">
        <f>SUM(E108:F108)</f>
        <v>41</v>
      </c>
      <c r="M95" s="13">
        <f t="shared" ref="M95:M96" si="5">L95/$M$45</f>
        <v>0.28671328671328672</v>
      </c>
      <c r="N95" s="13"/>
      <c r="O95" s="13"/>
      <c r="P95" s="13"/>
      <c r="Q95" s="200"/>
      <c r="R95" s="203"/>
      <c r="S95" s="203"/>
      <c r="T95" s="203"/>
      <c r="U95" s="206"/>
    </row>
    <row r="96" spans="1:23" ht="16.5" x14ac:dyDescent="0.25">
      <c r="A96" s="28" t="s">
        <v>4</v>
      </c>
      <c r="B96" s="97">
        <f t="shared" ref="B96:B107" si="6">SUM(C96:H96)</f>
        <v>143</v>
      </c>
      <c r="C96" s="98">
        <v>5</v>
      </c>
      <c r="D96" s="98">
        <v>82</v>
      </c>
      <c r="E96" s="98">
        <v>11</v>
      </c>
      <c r="F96" s="98">
        <v>30</v>
      </c>
      <c r="G96" s="98">
        <v>0</v>
      </c>
      <c r="H96" s="98">
        <v>15</v>
      </c>
      <c r="I96" s="13"/>
      <c r="J96" s="13"/>
      <c r="K96" s="13" t="s">
        <v>86</v>
      </c>
      <c r="L96" s="94">
        <f>SUM(G108:H108)</f>
        <v>15</v>
      </c>
      <c r="M96" s="13">
        <f t="shared" si="5"/>
        <v>0.1048951048951049</v>
      </c>
      <c r="N96" s="13"/>
      <c r="O96" s="13"/>
      <c r="P96" s="13"/>
      <c r="Q96" s="28" t="s">
        <v>4</v>
      </c>
      <c r="R96" s="99">
        <v>143</v>
      </c>
      <c r="S96" s="79">
        <v>51</v>
      </c>
      <c r="T96" s="79">
        <v>89</v>
      </c>
      <c r="U96" s="31">
        <v>3</v>
      </c>
    </row>
    <row r="97" spans="1:37" ht="16.5" x14ac:dyDescent="0.25">
      <c r="A97" s="32" t="s">
        <v>5</v>
      </c>
      <c r="B97" s="100">
        <f t="shared" si="6"/>
        <v>0</v>
      </c>
      <c r="C97" s="98">
        <v>0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13"/>
      <c r="J97" s="13"/>
      <c r="K97" s="13"/>
      <c r="L97" s="13"/>
      <c r="M97" s="13"/>
      <c r="N97" s="13"/>
      <c r="O97" s="13"/>
      <c r="P97" s="13"/>
      <c r="Q97" s="32" t="s">
        <v>5</v>
      </c>
      <c r="R97" s="101">
        <v>0</v>
      </c>
      <c r="S97" s="80">
        <v>0</v>
      </c>
      <c r="T97" s="80">
        <v>0</v>
      </c>
      <c r="U97" s="35">
        <v>0</v>
      </c>
    </row>
    <row r="98" spans="1:37" ht="16.5" x14ac:dyDescent="0.25">
      <c r="A98" s="32" t="s">
        <v>6</v>
      </c>
      <c r="B98" s="100">
        <f t="shared" si="6"/>
        <v>0</v>
      </c>
      <c r="C98" s="98">
        <v>0</v>
      </c>
      <c r="D98" s="98">
        <v>0</v>
      </c>
      <c r="E98" s="98">
        <v>0</v>
      </c>
      <c r="F98" s="98">
        <v>0</v>
      </c>
      <c r="G98" s="98">
        <v>0</v>
      </c>
      <c r="H98" s="98">
        <v>0</v>
      </c>
      <c r="I98" s="13"/>
      <c r="J98" s="13"/>
      <c r="K98" s="13"/>
      <c r="L98" s="13"/>
      <c r="M98" s="13"/>
      <c r="N98" s="13"/>
      <c r="O98" s="13"/>
      <c r="P98" s="13"/>
      <c r="Q98" s="32" t="s">
        <v>6</v>
      </c>
      <c r="R98" s="101">
        <v>0</v>
      </c>
      <c r="S98" s="80">
        <v>0</v>
      </c>
      <c r="T98" s="80">
        <v>0</v>
      </c>
      <c r="U98" s="35">
        <v>0</v>
      </c>
    </row>
    <row r="99" spans="1:37" ht="16.5" x14ac:dyDescent="0.25">
      <c r="A99" s="32" t="s">
        <v>7</v>
      </c>
      <c r="B99" s="100">
        <f t="shared" si="6"/>
        <v>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13"/>
      <c r="J99" s="13"/>
      <c r="K99" s="13"/>
      <c r="L99" s="13"/>
      <c r="M99" s="13"/>
      <c r="N99" s="13"/>
      <c r="O99" s="13"/>
      <c r="P99" s="13"/>
      <c r="Q99" s="32" t="s">
        <v>7</v>
      </c>
      <c r="R99" s="101">
        <v>0</v>
      </c>
      <c r="S99" s="80">
        <v>0</v>
      </c>
      <c r="T99" s="80">
        <v>0</v>
      </c>
      <c r="U99" s="35">
        <v>0</v>
      </c>
    </row>
    <row r="100" spans="1:37" ht="16.5" x14ac:dyDescent="0.25">
      <c r="A100" s="32" t="s">
        <v>8</v>
      </c>
      <c r="B100" s="100">
        <f t="shared" si="6"/>
        <v>0</v>
      </c>
      <c r="C100" s="98">
        <v>0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13"/>
      <c r="J100" s="13"/>
      <c r="K100" s="13"/>
      <c r="L100" s="13"/>
      <c r="M100" s="13"/>
      <c r="N100" s="13"/>
      <c r="O100" s="13"/>
      <c r="P100" s="13"/>
      <c r="Q100" s="32" t="s">
        <v>8</v>
      </c>
      <c r="R100" s="101">
        <v>0</v>
      </c>
      <c r="S100" s="80">
        <v>0</v>
      </c>
      <c r="T100" s="80">
        <v>0</v>
      </c>
      <c r="U100" s="35">
        <v>0</v>
      </c>
    </row>
    <row r="101" spans="1:37" ht="16.5" x14ac:dyDescent="0.25">
      <c r="A101" s="32" t="s">
        <v>9</v>
      </c>
      <c r="B101" s="100">
        <f t="shared" si="6"/>
        <v>0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13"/>
      <c r="J101" s="13"/>
      <c r="K101" s="13"/>
      <c r="L101" s="13"/>
      <c r="M101" s="13"/>
      <c r="N101" s="13"/>
      <c r="O101" s="13"/>
      <c r="P101" s="13"/>
      <c r="Q101" s="32" t="s">
        <v>9</v>
      </c>
      <c r="R101" s="101">
        <v>0</v>
      </c>
      <c r="S101" s="80">
        <v>0</v>
      </c>
      <c r="T101" s="80">
        <v>0</v>
      </c>
      <c r="U101" s="35">
        <v>0</v>
      </c>
    </row>
    <row r="102" spans="1:37" ht="16.5" x14ac:dyDescent="0.25">
      <c r="A102" s="32" t="s">
        <v>10</v>
      </c>
      <c r="B102" s="100">
        <f t="shared" si="6"/>
        <v>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13"/>
      <c r="J102" s="13"/>
      <c r="K102" s="13"/>
      <c r="L102" s="13"/>
      <c r="M102" s="13"/>
      <c r="N102" s="13"/>
      <c r="O102" s="13"/>
      <c r="P102" s="13"/>
      <c r="Q102" s="32" t="s">
        <v>10</v>
      </c>
      <c r="R102" s="101">
        <v>0</v>
      </c>
      <c r="S102" s="80">
        <v>0</v>
      </c>
      <c r="T102" s="80">
        <v>0</v>
      </c>
      <c r="U102" s="35">
        <v>0</v>
      </c>
    </row>
    <row r="103" spans="1:37" ht="16.5" x14ac:dyDescent="0.25">
      <c r="A103" s="32" t="s">
        <v>11</v>
      </c>
      <c r="B103" s="100">
        <f t="shared" si="6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3"/>
      <c r="J103" s="13"/>
      <c r="K103" s="13"/>
      <c r="L103" s="13"/>
      <c r="M103" s="13"/>
      <c r="N103" s="13"/>
      <c r="O103" s="13"/>
      <c r="P103" s="13"/>
      <c r="Q103" s="32" t="s">
        <v>11</v>
      </c>
      <c r="R103" s="101">
        <v>0</v>
      </c>
      <c r="S103" s="80">
        <v>0</v>
      </c>
      <c r="T103" s="80">
        <v>0</v>
      </c>
      <c r="U103" s="35">
        <v>0</v>
      </c>
    </row>
    <row r="104" spans="1:37" ht="16.5" x14ac:dyDescent="0.25">
      <c r="A104" s="32" t="s">
        <v>12</v>
      </c>
      <c r="B104" s="100">
        <f t="shared" si="6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3"/>
      <c r="J104" s="13"/>
      <c r="K104" s="13"/>
      <c r="L104" s="13"/>
      <c r="M104" s="13"/>
      <c r="N104" s="13"/>
      <c r="O104" s="13"/>
      <c r="P104" s="13"/>
      <c r="Q104" s="32" t="s">
        <v>12</v>
      </c>
      <c r="R104" s="101">
        <v>0</v>
      </c>
      <c r="S104" s="80">
        <v>0</v>
      </c>
      <c r="T104" s="80">
        <v>0</v>
      </c>
      <c r="U104" s="35">
        <v>0</v>
      </c>
    </row>
    <row r="105" spans="1:37" ht="16.5" x14ac:dyDescent="0.25">
      <c r="A105" s="32" t="s">
        <v>13</v>
      </c>
      <c r="B105" s="100">
        <f t="shared" si="6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3"/>
      <c r="J105" s="13"/>
      <c r="K105" s="13"/>
      <c r="L105" s="13"/>
      <c r="M105" s="13"/>
      <c r="N105" s="13"/>
      <c r="O105" s="13"/>
      <c r="P105" s="13"/>
      <c r="Q105" s="32" t="s">
        <v>13</v>
      </c>
      <c r="R105" s="101">
        <v>0</v>
      </c>
      <c r="S105" s="80">
        <v>0</v>
      </c>
      <c r="T105" s="80">
        <v>0</v>
      </c>
      <c r="U105" s="35">
        <v>0</v>
      </c>
    </row>
    <row r="106" spans="1:37" ht="16.5" x14ac:dyDescent="0.25">
      <c r="A106" s="32" t="s">
        <v>14</v>
      </c>
      <c r="B106" s="100">
        <f t="shared" si="6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3"/>
      <c r="J106" s="13"/>
      <c r="K106" s="13"/>
      <c r="L106" s="13"/>
      <c r="M106" s="13"/>
      <c r="N106" s="13"/>
      <c r="O106" s="13"/>
      <c r="P106" s="13"/>
      <c r="Q106" s="32" t="s">
        <v>14</v>
      </c>
      <c r="R106" s="101">
        <v>0</v>
      </c>
      <c r="S106" s="80">
        <v>0</v>
      </c>
      <c r="T106" s="80">
        <v>0</v>
      </c>
      <c r="U106" s="35">
        <v>0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6.5" x14ac:dyDescent="0.25">
      <c r="A107" s="36" t="s">
        <v>15</v>
      </c>
      <c r="B107" s="102">
        <f t="shared" si="6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3"/>
      <c r="J107" s="13"/>
      <c r="K107" s="13"/>
      <c r="L107" s="13"/>
      <c r="M107" s="13"/>
      <c r="N107" s="13"/>
      <c r="O107" s="13"/>
      <c r="P107" s="13"/>
      <c r="Q107" s="36" t="s">
        <v>15</v>
      </c>
      <c r="R107" s="103">
        <v>0</v>
      </c>
      <c r="S107" s="81">
        <v>0</v>
      </c>
      <c r="T107" s="81">
        <v>0</v>
      </c>
      <c r="U107" s="39">
        <v>0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104" t="s">
        <v>2</v>
      </c>
      <c r="B108" s="105">
        <f>SUM(B96:B107)</f>
        <v>143</v>
      </c>
      <c r="C108" s="105">
        <f>SUM(C96:C107)</f>
        <v>5</v>
      </c>
      <c r="D108" s="105">
        <f>SUM(D96:D107)</f>
        <v>82</v>
      </c>
      <c r="E108" s="105">
        <f t="shared" ref="E108:H108" si="7">SUM(E96:E107)</f>
        <v>11</v>
      </c>
      <c r="F108" s="105">
        <f t="shared" si="7"/>
        <v>30</v>
      </c>
      <c r="G108" s="105">
        <f t="shared" si="7"/>
        <v>0</v>
      </c>
      <c r="H108" s="106">
        <f t="shared" si="7"/>
        <v>15</v>
      </c>
      <c r="I108" s="13"/>
      <c r="J108" s="13"/>
      <c r="K108" s="13"/>
      <c r="L108" s="13"/>
      <c r="M108" s="13"/>
      <c r="N108" s="13"/>
      <c r="O108" s="13"/>
      <c r="P108" s="13"/>
      <c r="Q108" s="107" t="s">
        <v>2</v>
      </c>
      <c r="R108" s="108">
        <f>SUM(S108:U108)</f>
        <v>143</v>
      </c>
      <c r="S108" s="108">
        <f>SUM(S96:S107)</f>
        <v>51</v>
      </c>
      <c r="T108" s="108">
        <f>SUM(T96:T107)</f>
        <v>89</v>
      </c>
      <c r="U108" s="109">
        <f>SUM(U96:U107)</f>
        <v>3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110" t="s">
        <v>17</v>
      </c>
      <c r="B109" s="111">
        <f>+B108/$B$108</f>
        <v>1</v>
      </c>
      <c r="C109" s="111">
        <f>+C108/$B$108</f>
        <v>3.4965034965034968E-2</v>
      </c>
      <c r="D109" s="111">
        <f>+D108/$B$108</f>
        <v>0.57342657342657344</v>
      </c>
      <c r="E109" s="111">
        <f t="shared" ref="E109:H109" si="8">+E108/$B$108</f>
        <v>7.6923076923076927E-2</v>
      </c>
      <c r="F109" s="111">
        <f t="shared" si="8"/>
        <v>0.20979020979020979</v>
      </c>
      <c r="G109" s="111">
        <f t="shared" si="8"/>
        <v>0</v>
      </c>
      <c r="H109" s="111">
        <f t="shared" si="8"/>
        <v>0.1048951048951049</v>
      </c>
      <c r="I109" s="13"/>
      <c r="J109" s="13"/>
      <c r="K109" s="13"/>
      <c r="L109" s="13"/>
      <c r="M109" s="13"/>
      <c r="N109" s="13"/>
      <c r="O109" s="13"/>
      <c r="P109" s="13"/>
      <c r="Q109" s="90" t="s">
        <v>17</v>
      </c>
      <c r="R109" s="91">
        <f>SUM(S109:U109)</f>
        <v>1</v>
      </c>
      <c r="S109" s="91">
        <f>+S108/R108</f>
        <v>0.35664335664335667</v>
      </c>
      <c r="T109" s="91">
        <f>+T108/R108</f>
        <v>0.6223776223776224</v>
      </c>
      <c r="U109" s="91">
        <f>+U108/R108</f>
        <v>2.097902097902098E-2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207" t="s">
        <v>87</v>
      </c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13"/>
      <c r="T110" s="13"/>
      <c r="U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86" t="s">
        <v>88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3"/>
      <c r="T111" s="13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83" t="s">
        <v>89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3"/>
      <c r="T112" s="13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4.4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0.9" customHeight="1" x14ac:dyDescent="0.25">
      <c r="A115" s="184" t="s">
        <v>90</v>
      </c>
      <c r="B115" s="184"/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0.9" customHeight="1" x14ac:dyDescent="0.25">
      <c r="A116" s="185"/>
      <c r="B116" s="185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s="1" customFormat="1" ht="9.6" customHeight="1" x14ac:dyDescent="0.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R117" s="112"/>
      <c r="S117" s="112"/>
      <c r="T117" s="112"/>
      <c r="U117" s="112"/>
      <c r="V117" s="112"/>
    </row>
    <row r="118" spans="1:37" s="1" customFormat="1" ht="18" customHeight="1" x14ac:dyDescent="0.25">
      <c r="A118" s="163" t="s">
        <v>91</v>
      </c>
      <c r="B118" s="163"/>
      <c r="C118" s="163"/>
      <c r="D118" s="163"/>
      <c r="E118" s="163"/>
      <c r="F118" s="163"/>
      <c r="G118" s="163"/>
      <c r="H118" s="163"/>
      <c r="I118" s="163"/>
      <c r="J118" s="163"/>
      <c r="K118" s="113"/>
    </row>
    <row r="119" spans="1:37" s="1" customFormat="1" ht="18" customHeight="1" x14ac:dyDescent="0.25">
      <c r="A119" s="168" t="s">
        <v>92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13"/>
    </row>
    <row r="120" spans="1:37" s="1" customFormat="1" ht="5.45" customHeight="1" x14ac:dyDescent="0.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</row>
    <row r="121" spans="1:37" s="1" customFormat="1" ht="18" customHeight="1" x14ac:dyDescent="0.25">
      <c r="A121" s="179" t="s">
        <v>93</v>
      </c>
      <c r="B121" s="179"/>
      <c r="C121" s="179"/>
      <c r="D121" s="179"/>
      <c r="E121" s="179"/>
      <c r="F121" s="179" t="s">
        <v>94</v>
      </c>
      <c r="G121" s="179" t="s">
        <v>95</v>
      </c>
      <c r="H121" s="179" t="s">
        <v>96</v>
      </c>
      <c r="I121" s="179" t="s">
        <v>97</v>
      </c>
      <c r="J121" s="179" t="s">
        <v>98</v>
      </c>
      <c r="K121" s="179" t="s">
        <v>99</v>
      </c>
    </row>
    <row r="122" spans="1:37" s="1" customFormat="1" ht="18" customHeight="1" x14ac:dyDescent="0.25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</row>
    <row r="123" spans="1:37" s="1" customFormat="1" ht="18" customHeight="1" x14ac:dyDescent="0.25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</row>
    <row r="124" spans="1:37" s="1" customFormat="1" ht="18" customHeight="1" x14ac:dyDescent="0.25">
      <c r="A124" s="180" t="s">
        <v>100</v>
      </c>
      <c r="B124" s="181"/>
      <c r="C124" s="181"/>
      <c r="D124" s="181"/>
      <c r="E124" s="181"/>
      <c r="F124" s="97">
        <f>SUM(G124:K124)</f>
        <v>143</v>
      </c>
      <c r="G124" s="98">
        <v>15</v>
      </c>
      <c r="H124" s="98">
        <v>56</v>
      </c>
      <c r="I124" s="98">
        <v>34</v>
      </c>
      <c r="J124" s="98">
        <v>38</v>
      </c>
      <c r="K124" s="114">
        <v>0</v>
      </c>
    </row>
    <row r="125" spans="1:37" s="1" customFormat="1" ht="18" customHeight="1" x14ac:dyDescent="0.25">
      <c r="A125" s="172" t="s">
        <v>101</v>
      </c>
      <c r="B125" s="182"/>
      <c r="C125" s="182"/>
      <c r="D125" s="182"/>
      <c r="E125" s="182"/>
      <c r="F125" s="100">
        <f>SUM(G125:K125)</f>
        <v>75</v>
      </c>
      <c r="G125" s="115">
        <v>12</v>
      </c>
      <c r="H125" s="115">
        <v>47</v>
      </c>
      <c r="I125" s="115">
        <v>5</v>
      </c>
      <c r="J125" s="115">
        <v>11</v>
      </c>
      <c r="K125" s="116">
        <v>0</v>
      </c>
    </row>
    <row r="126" spans="1:37" s="1" customFormat="1" ht="18" customHeight="1" x14ac:dyDescent="0.25">
      <c r="A126" s="172" t="s">
        <v>102</v>
      </c>
      <c r="B126" s="182"/>
      <c r="C126" s="182"/>
      <c r="D126" s="182"/>
      <c r="E126" s="182"/>
      <c r="F126" s="100">
        <f t="shared" ref="F126:F142" si="9">SUM(G126:K126)</f>
        <v>84</v>
      </c>
      <c r="G126" s="115">
        <v>6</v>
      </c>
      <c r="H126" s="115">
        <v>74</v>
      </c>
      <c r="I126" s="115">
        <v>0</v>
      </c>
      <c r="J126" s="115">
        <v>4</v>
      </c>
      <c r="K126" s="116">
        <v>0</v>
      </c>
    </row>
    <row r="127" spans="1:37" s="1" customFormat="1" ht="18" customHeight="1" x14ac:dyDescent="0.25">
      <c r="A127" s="172" t="s">
        <v>103</v>
      </c>
      <c r="B127" s="182"/>
      <c r="C127" s="182"/>
      <c r="D127" s="182"/>
      <c r="E127" s="182"/>
      <c r="F127" s="100">
        <f t="shared" si="9"/>
        <v>75</v>
      </c>
      <c r="G127" s="115">
        <v>11</v>
      </c>
      <c r="H127" s="115">
        <v>7</v>
      </c>
      <c r="I127" s="115">
        <v>54</v>
      </c>
      <c r="J127" s="115">
        <v>3</v>
      </c>
      <c r="K127" s="116">
        <v>0</v>
      </c>
    </row>
    <row r="128" spans="1:37" s="1" customFormat="1" ht="18" customHeight="1" x14ac:dyDescent="0.25">
      <c r="A128" s="172" t="s">
        <v>104</v>
      </c>
      <c r="B128" s="182"/>
      <c r="C128" s="182"/>
      <c r="D128" s="182"/>
      <c r="E128" s="182"/>
      <c r="F128" s="100">
        <f t="shared" si="9"/>
        <v>34</v>
      </c>
      <c r="G128" s="115">
        <v>5</v>
      </c>
      <c r="H128" s="115">
        <v>13</v>
      </c>
      <c r="I128" s="115">
        <v>10</v>
      </c>
      <c r="J128" s="115">
        <v>6</v>
      </c>
      <c r="K128" s="116">
        <v>0</v>
      </c>
    </row>
    <row r="129" spans="1:22" s="1" customFormat="1" ht="18" customHeight="1" x14ac:dyDescent="0.25">
      <c r="A129" s="172" t="s">
        <v>105</v>
      </c>
      <c r="B129" s="182"/>
      <c r="C129" s="182"/>
      <c r="D129" s="182"/>
      <c r="E129" s="182"/>
      <c r="F129" s="100">
        <f t="shared" si="9"/>
        <v>77</v>
      </c>
      <c r="G129" s="115">
        <v>8</v>
      </c>
      <c r="H129" s="115">
        <v>22</v>
      </c>
      <c r="I129" s="115">
        <v>25</v>
      </c>
      <c r="J129" s="115">
        <v>22</v>
      </c>
      <c r="K129" s="116">
        <v>0</v>
      </c>
    </row>
    <row r="130" spans="1:22" s="1" customFormat="1" ht="18" customHeight="1" x14ac:dyDescent="0.25">
      <c r="A130" s="171" t="s">
        <v>106</v>
      </c>
      <c r="B130" s="171"/>
      <c r="C130" s="171"/>
      <c r="D130" s="171"/>
      <c r="E130" s="172"/>
      <c r="F130" s="100">
        <f t="shared" si="9"/>
        <v>33</v>
      </c>
      <c r="G130" s="115">
        <v>6</v>
      </c>
      <c r="H130" s="115">
        <v>11</v>
      </c>
      <c r="I130" s="115">
        <v>12</v>
      </c>
      <c r="J130" s="115">
        <v>4</v>
      </c>
      <c r="K130" s="116">
        <v>0</v>
      </c>
    </row>
    <row r="131" spans="1:22" s="1" customFormat="1" ht="18" customHeight="1" x14ac:dyDescent="0.25">
      <c r="A131" s="169" t="s">
        <v>107</v>
      </c>
      <c r="B131" s="169"/>
      <c r="C131" s="169"/>
      <c r="D131" s="169"/>
      <c r="E131" s="170"/>
      <c r="F131" s="100">
        <f t="shared" si="9"/>
        <v>18</v>
      </c>
      <c r="G131" s="115">
        <v>0</v>
      </c>
      <c r="H131" s="115">
        <v>18</v>
      </c>
      <c r="I131" s="115">
        <v>0</v>
      </c>
      <c r="J131" s="115">
        <v>0</v>
      </c>
      <c r="K131" s="116">
        <v>0</v>
      </c>
    </row>
    <row r="132" spans="1:22" s="1" customFormat="1" ht="18" customHeight="1" x14ac:dyDescent="0.25">
      <c r="A132" s="171" t="s">
        <v>108</v>
      </c>
      <c r="B132" s="171"/>
      <c r="C132" s="171"/>
      <c r="D132" s="171"/>
      <c r="E132" s="172"/>
      <c r="F132" s="100">
        <f>SUM(G132:K132)</f>
        <v>24</v>
      </c>
      <c r="G132" s="115">
        <v>3</v>
      </c>
      <c r="H132" s="115">
        <v>3</v>
      </c>
      <c r="I132" s="115">
        <v>9</v>
      </c>
      <c r="J132" s="115">
        <v>9</v>
      </c>
      <c r="K132" s="116">
        <v>0</v>
      </c>
    </row>
    <row r="133" spans="1:22" s="1" customFormat="1" ht="28.15" customHeight="1" x14ac:dyDescent="0.25">
      <c r="A133" s="169" t="s">
        <v>109</v>
      </c>
      <c r="B133" s="169"/>
      <c r="C133" s="169"/>
      <c r="D133" s="169"/>
      <c r="E133" s="170"/>
      <c r="F133" s="100">
        <f t="shared" si="9"/>
        <v>8</v>
      </c>
      <c r="G133" s="115">
        <v>0</v>
      </c>
      <c r="H133" s="115">
        <v>2</v>
      </c>
      <c r="I133" s="115">
        <v>4</v>
      </c>
      <c r="J133" s="115">
        <v>2</v>
      </c>
      <c r="K133" s="116">
        <v>0</v>
      </c>
    </row>
    <row r="134" spans="1:22" s="1" customFormat="1" ht="18" customHeight="1" x14ac:dyDescent="0.25">
      <c r="A134" s="171" t="s">
        <v>110</v>
      </c>
      <c r="B134" s="171"/>
      <c r="C134" s="171"/>
      <c r="D134" s="171"/>
      <c r="E134" s="172"/>
      <c r="F134" s="100">
        <f t="shared" si="9"/>
        <v>4</v>
      </c>
      <c r="G134" s="115">
        <v>1</v>
      </c>
      <c r="H134" s="115">
        <v>2</v>
      </c>
      <c r="I134" s="115">
        <v>0</v>
      </c>
      <c r="J134" s="115">
        <v>1</v>
      </c>
      <c r="K134" s="116">
        <v>0</v>
      </c>
    </row>
    <row r="135" spans="1:22" s="1" customFormat="1" ht="28.15" customHeight="1" x14ac:dyDescent="0.25">
      <c r="A135" s="169" t="s">
        <v>111</v>
      </c>
      <c r="B135" s="169"/>
      <c r="C135" s="169"/>
      <c r="D135" s="169"/>
      <c r="E135" s="170"/>
      <c r="F135" s="100">
        <f t="shared" si="9"/>
        <v>0</v>
      </c>
      <c r="G135" s="115">
        <v>0</v>
      </c>
      <c r="H135" s="115">
        <v>0</v>
      </c>
      <c r="I135" s="115">
        <v>0</v>
      </c>
      <c r="J135" s="115">
        <v>0</v>
      </c>
      <c r="K135" s="116">
        <v>0</v>
      </c>
    </row>
    <row r="136" spans="1:22" s="1" customFormat="1" ht="18" customHeight="1" x14ac:dyDescent="0.25">
      <c r="A136" s="171" t="s">
        <v>112</v>
      </c>
      <c r="B136" s="171"/>
      <c r="C136" s="171"/>
      <c r="D136" s="171"/>
      <c r="E136" s="172"/>
      <c r="F136" s="100">
        <f t="shared" si="9"/>
        <v>0</v>
      </c>
      <c r="G136" s="115">
        <v>0</v>
      </c>
      <c r="H136" s="115">
        <v>0</v>
      </c>
      <c r="I136" s="115">
        <v>0</v>
      </c>
      <c r="J136" s="115">
        <v>0</v>
      </c>
      <c r="K136" s="116">
        <v>0</v>
      </c>
    </row>
    <row r="137" spans="1:22" s="1" customFormat="1" ht="18" customHeight="1" x14ac:dyDescent="0.25">
      <c r="A137" s="171" t="s">
        <v>113</v>
      </c>
      <c r="B137" s="171"/>
      <c r="C137" s="171"/>
      <c r="D137" s="171"/>
      <c r="E137" s="172"/>
      <c r="F137" s="100">
        <f t="shared" si="9"/>
        <v>13</v>
      </c>
      <c r="G137" s="115">
        <v>2</v>
      </c>
      <c r="H137" s="115">
        <v>7</v>
      </c>
      <c r="I137" s="115">
        <v>1</v>
      </c>
      <c r="J137" s="115">
        <v>3</v>
      </c>
      <c r="K137" s="116">
        <v>0</v>
      </c>
    </row>
    <row r="138" spans="1:22" s="1" customFormat="1" ht="18" customHeight="1" x14ac:dyDescent="0.25">
      <c r="A138" s="171" t="s">
        <v>114</v>
      </c>
      <c r="B138" s="171"/>
      <c r="C138" s="171"/>
      <c r="D138" s="171"/>
      <c r="E138" s="172"/>
      <c r="F138" s="100">
        <f t="shared" si="9"/>
        <v>38</v>
      </c>
      <c r="G138" s="115">
        <v>1</v>
      </c>
      <c r="H138" s="115">
        <v>27</v>
      </c>
      <c r="I138" s="115">
        <v>5</v>
      </c>
      <c r="J138" s="115">
        <v>5</v>
      </c>
      <c r="K138" s="116">
        <v>0</v>
      </c>
      <c r="R138" s="112"/>
    </row>
    <row r="139" spans="1:22" s="1" customFormat="1" ht="18" customHeight="1" x14ac:dyDescent="0.25">
      <c r="A139" s="171" t="s">
        <v>115</v>
      </c>
      <c r="B139" s="171"/>
      <c r="C139" s="171"/>
      <c r="D139" s="171"/>
      <c r="E139" s="172"/>
      <c r="F139" s="100">
        <f t="shared" si="9"/>
        <v>0</v>
      </c>
      <c r="G139" s="115">
        <v>0</v>
      </c>
      <c r="H139" s="115">
        <v>0</v>
      </c>
      <c r="I139" s="115">
        <v>0</v>
      </c>
      <c r="J139" s="115">
        <v>0</v>
      </c>
      <c r="K139" s="116">
        <v>0</v>
      </c>
      <c r="R139" s="112"/>
    </row>
    <row r="140" spans="1:22" s="1" customFormat="1" ht="18" customHeight="1" x14ac:dyDescent="0.25">
      <c r="A140" s="169" t="s">
        <v>116</v>
      </c>
      <c r="B140" s="169"/>
      <c r="C140" s="169"/>
      <c r="D140" s="169"/>
      <c r="E140" s="170"/>
      <c r="F140" s="100">
        <f t="shared" si="9"/>
        <v>4</v>
      </c>
      <c r="G140" s="115">
        <v>0</v>
      </c>
      <c r="H140" s="115">
        <v>1</v>
      </c>
      <c r="I140" s="115">
        <v>1</v>
      </c>
      <c r="J140" s="115">
        <v>2</v>
      </c>
      <c r="K140" s="116">
        <v>0</v>
      </c>
      <c r="R140" s="112"/>
      <c r="S140" s="113"/>
      <c r="T140" s="113"/>
      <c r="U140" s="113"/>
      <c r="V140" s="113"/>
    </row>
    <row r="141" spans="1:22" s="1" customFormat="1" ht="18" customHeight="1" x14ac:dyDescent="0.25">
      <c r="A141" s="171" t="s">
        <v>117</v>
      </c>
      <c r="B141" s="171"/>
      <c r="C141" s="171"/>
      <c r="D141" s="171"/>
      <c r="E141" s="172"/>
      <c r="F141" s="100">
        <f t="shared" si="9"/>
        <v>11</v>
      </c>
      <c r="G141" s="115">
        <v>1</v>
      </c>
      <c r="H141" s="115">
        <v>7</v>
      </c>
      <c r="I141" s="115">
        <v>3</v>
      </c>
      <c r="J141" s="115">
        <v>0</v>
      </c>
      <c r="K141" s="116">
        <v>0</v>
      </c>
      <c r="R141" s="112"/>
      <c r="S141" s="113"/>
      <c r="T141" s="113"/>
      <c r="U141" s="113"/>
      <c r="V141" s="113"/>
    </row>
    <row r="142" spans="1:22" s="1" customFormat="1" ht="18" customHeight="1" x14ac:dyDescent="0.25">
      <c r="A142" s="173" t="s">
        <v>118</v>
      </c>
      <c r="B142" s="173"/>
      <c r="C142" s="173"/>
      <c r="D142" s="173"/>
      <c r="E142" s="174"/>
      <c r="F142" s="102">
        <f t="shared" si="9"/>
        <v>110</v>
      </c>
      <c r="G142" s="117">
        <v>11</v>
      </c>
      <c r="H142" s="117">
        <v>45</v>
      </c>
      <c r="I142" s="117">
        <v>44</v>
      </c>
      <c r="J142" s="117">
        <v>10</v>
      </c>
      <c r="K142" s="118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175" t="s">
        <v>2</v>
      </c>
      <c r="B143" s="175"/>
      <c r="C143" s="175"/>
      <c r="D143" s="175"/>
      <c r="E143" s="176"/>
      <c r="F143" s="119">
        <f>SUM(F124:F142)</f>
        <v>751</v>
      </c>
      <c r="G143" s="119">
        <f t="shared" ref="G143:K143" si="10">SUM(G124:G142)</f>
        <v>82</v>
      </c>
      <c r="H143" s="119">
        <f t="shared" si="10"/>
        <v>342</v>
      </c>
      <c r="I143" s="119">
        <f t="shared" si="10"/>
        <v>207</v>
      </c>
      <c r="J143" s="119">
        <f t="shared" si="10"/>
        <v>120</v>
      </c>
      <c r="K143" s="119">
        <f t="shared" si="10"/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177" t="s">
        <v>17</v>
      </c>
      <c r="B144" s="177"/>
      <c r="C144" s="177"/>
      <c r="D144" s="177"/>
      <c r="E144" s="178"/>
      <c r="F144" s="120">
        <f>+F143/F143</f>
        <v>1</v>
      </c>
      <c r="G144" s="121">
        <f>+G143/$F$143</f>
        <v>0.10918774966711052</v>
      </c>
      <c r="H144" s="121">
        <f>+H143/$F$143</f>
        <v>0.45539280958721706</v>
      </c>
      <c r="I144" s="121">
        <f>+I143/$F$143</f>
        <v>0.27563249001331558</v>
      </c>
      <c r="J144" s="121">
        <f>+J143/$F$143</f>
        <v>0.15978695073235685</v>
      </c>
      <c r="K144" s="121">
        <f>+K143/$F$143</f>
        <v>0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R145" s="112"/>
      <c r="S145" s="113"/>
      <c r="T145" s="113"/>
      <c r="U145" s="113"/>
      <c r="V145" s="113"/>
    </row>
    <row r="146" spans="1:22" s="1" customFormat="1" ht="18" customHeight="1" x14ac:dyDescent="0.25">
      <c r="B146" s="163" t="s">
        <v>119</v>
      </c>
      <c r="C146" s="163"/>
      <c r="D146" s="163"/>
      <c r="E146" s="163"/>
      <c r="F146" s="163"/>
      <c r="G146" s="163"/>
      <c r="H146" s="112"/>
      <c r="I146" s="112"/>
      <c r="J146" s="112"/>
      <c r="K146" s="112"/>
      <c r="L146" s="112"/>
      <c r="M146" s="112"/>
      <c r="R146" s="112"/>
      <c r="S146" s="113"/>
      <c r="T146" s="113"/>
      <c r="U146" s="113"/>
      <c r="V146" s="113"/>
    </row>
    <row r="147" spans="1:22" s="1" customFormat="1" ht="18" customHeight="1" x14ac:dyDescent="0.25">
      <c r="A147" s="168" t="s">
        <v>120</v>
      </c>
      <c r="B147" s="168"/>
      <c r="C147" s="168"/>
      <c r="D147" s="168"/>
      <c r="E147" s="168"/>
      <c r="F147" s="168"/>
      <c r="G147" s="168"/>
      <c r="H147" s="112"/>
      <c r="I147" s="112"/>
      <c r="J147" s="112"/>
      <c r="K147" s="112"/>
      <c r="L147" s="112"/>
      <c r="M147" s="112"/>
      <c r="N147" s="112"/>
      <c r="O147" s="112"/>
      <c r="R147" s="112"/>
      <c r="S147" s="122"/>
      <c r="T147" s="122"/>
      <c r="U147" s="122"/>
      <c r="V147" s="122"/>
    </row>
    <row r="148" spans="1:22" s="1" customFormat="1" ht="6.6" customHeight="1" x14ac:dyDescent="0.25">
      <c r="C148" s="123" t="s">
        <v>95</v>
      </c>
      <c r="D148" s="123" t="s">
        <v>96</v>
      </c>
      <c r="E148" s="123" t="s">
        <v>97</v>
      </c>
      <c r="F148" s="123" t="s">
        <v>98</v>
      </c>
      <c r="G148" s="123" t="s">
        <v>99</v>
      </c>
      <c r="H148" s="112"/>
      <c r="I148" s="112"/>
      <c r="J148" s="112"/>
      <c r="K148" s="112"/>
      <c r="L148" s="112"/>
      <c r="M148" s="112"/>
      <c r="N148" s="112"/>
      <c r="O148" s="112"/>
      <c r="R148" s="112"/>
      <c r="S148" s="122"/>
      <c r="T148" s="122"/>
      <c r="U148" s="122"/>
      <c r="V148" s="122"/>
    </row>
    <row r="149" spans="1:22" s="1" customFormat="1" ht="4.1500000000000004" customHeight="1" x14ac:dyDescent="0.25">
      <c r="A149" s="166" t="s">
        <v>0</v>
      </c>
      <c r="B149" s="167" t="s">
        <v>94</v>
      </c>
      <c r="C149" s="167" t="s">
        <v>95</v>
      </c>
      <c r="D149" s="167" t="s">
        <v>96</v>
      </c>
      <c r="E149" s="167" t="s">
        <v>97</v>
      </c>
      <c r="F149" s="167" t="s">
        <v>98</v>
      </c>
      <c r="G149" s="162" t="s">
        <v>99</v>
      </c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18" customHeight="1" x14ac:dyDescent="0.25">
      <c r="A150" s="166"/>
      <c r="B150" s="167"/>
      <c r="C150" s="167"/>
      <c r="D150" s="167"/>
      <c r="E150" s="167"/>
      <c r="F150" s="167"/>
      <c r="G150" s="162"/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18" customHeight="1" x14ac:dyDescent="0.25">
      <c r="A151" s="166"/>
      <c r="B151" s="167"/>
      <c r="C151" s="167"/>
      <c r="D151" s="167"/>
      <c r="E151" s="167"/>
      <c r="F151" s="167"/>
      <c r="G151" s="162"/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124" t="s">
        <v>4</v>
      </c>
      <c r="B152" s="125">
        <f>SUM(C152:G152)</f>
        <v>751</v>
      </c>
      <c r="C152" s="126">
        <v>82</v>
      </c>
      <c r="D152" s="126">
        <v>342</v>
      </c>
      <c r="E152" s="126">
        <v>207</v>
      </c>
      <c r="F152" s="126">
        <v>120</v>
      </c>
      <c r="G152" s="127">
        <v>0</v>
      </c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128" t="s">
        <v>5</v>
      </c>
      <c r="B153" s="129">
        <f>SUM(C153:G153)</f>
        <v>0</v>
      </c>
      <c r="C153" s="130">
        <v>0</v>
      </c>
      <c r="D153" s="130">
        <v>0</v>
      </c>
      <c r="E153" s="130">
        <v>0</v>
      </c>
      <c r="F153" s="130">
        <v>0</v>
      </c>
      <c r="G153" s="131">
        <v>0</v>
      </c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8" t="s">
        <v>6</v>
      </c>
      <c r="B154" s="129">
        <f t="shared" ref="B154:B163" si="11">SUM(C154:G154)</f>
        <v>0</v>
      </c>
      <c r="C154" s="130">
        <v>0</v>
      </c>
      <c r="D154" s="130">
        <v>0</v>
      </c>
      <c r="E154" s="130">
        <v>0</v>
      </c>
      <c r="F154" s="130">
        <v>0</v>
      </c>
      <c r="G154" s="131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7</v>
      </c>
      <c r="B155" s="129">
        <f t="shared" si="11"/>
        <v>0</v>
      </c>
      <c r="C155" s="130">
        <v>0</v>
      </c>
      <c r="D155" s="130">
        <v>0</v>
      </c>
      <c r="E155" s="130">
        <v>0</v>
      </c>
      <c r="F155" s="130">
        <v>0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8</v>
      </c>
      <c r="B156" s="129">
        <f t="shared" si="11"/>
        <v>0</v>
      </c>
      <c r="C156" s="130">
        <v>0</v>
      </c>
      <c r="D156" s="130">
        <v>0</v>
      </c>
      <c r="E156" s="130">
        <v>0</v>
      </c>
      <c r="F156" s="130">
        <v>0</v>
      </c>
      <c r="G156" s="131">
        <v>0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9</v>
      </c>
      <c r="B157" s="129">
        <f t="shared" si="11"/>
        <v>0</v>
      </c>
      <c r="C157" s="130">
        <v>0</v>
      </c>
      <c r="D157" s="130">
        <v>0</v>
      </c>
      <c r="E157" s="130">
        <v>0</v>
      </c>
      <c r="F157" s="130">
        <v>0</v>
      </c>
      <c r="G157" s="131">
        <v>0</v>
      </c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10</v>
      </c>
      <c r="B158" s="129">
        <f t="shared" si="11"/>
        <v>0</v>
      </c>
      <c r="C158" s="130">
        <v>0</v>
      </c>
      <c r="D158" s="130">
        <v>0</v>
      </c>
      <c r="E158" s="130">
        <v>0</v>
      </c>
      <c r="F158" s="130">
        <v>0</v>
      </c>
      <c r="G158" s="131">
        <v>0</v>
      </c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11</v>
      </c>
      <c r="B159" s="129">
        <f t="shared" si="11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16</v>
      </c>
      <c r="B160" s="129">
        <f t="shared" si="11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</row>
    <row r="161" spans="1:38" s="1" customFormat="1" ht="18" customHeight="1" x14ac:dyDescent="0.25">
      <c r="A161" s="128" t="s">
        <v>13</v>
      </c>
      <c r="B161" s="129">
        <f t="shared" si="11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</row>
    <row r="162" spans="1:38" s="1" customFormat="1" ht="18" customHeight="1" x14ac:dyDescent="0.25">
      <c r="A162" s="128" t="s">
        <v>14</v>
      </c>
      <c r="B162" s="129">
        <f t="shared" si="11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32" t="s">
        <v>15</v>
      </c>
      <c r="B163" s="133">
        <f t="shared" si="11"/>
        <v>0</v>
      </c>
      <c r="C163" s="134">
        <v>0</v>
      </c>
      <c r="D163" s="134">
        <v>0</v>
      </c>
      <c r="E163" s="134">
        <v>0</v>
      </c>
      <c r="F163" s="134">
        <v>0</v>
      </c>
      <c r="G163" s="135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04" t="s">
        <v>2</v>
      </c>
      <c r="B164" s="105">
        <f>SUM(B152:B163)</f>
        <v>751</v>
      </c>
      <c r="C164" s="105">
        <f>SUM(C152:C163)</f>
        <v>82</v>
      </c>
      <c r="D164" s="105">
        <f t="shared" ref="D164:F164" si="12">SUM(D152:D163)</f>
        <v>342</v>
      </c>
      <c r="E164" s="105">
        <f t="shared" si="12"/>
        <v>207</v>
      </c>
      <c r="F164" s="105">
        <f t="shared" si="12"/>
        <v>120</v>
      </c>
      <c r="G164" s="106">
        <f>SUM(G152:G163)</f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10" t="s">
        <v>17</v>
      </c>
      <c r="B165" s="111">
        <f>+B164/B164</f>
        <v>1</v>
      </c>
      <c r="C165" s="111">
        <f>+C164/$B$164</f>
        <v>0.10918774966711052</v>
      </c>
      <c r="D165" s="111">
        <f>+D164/$B$164</f>
        <v>0.45539280958721706</v>
      </c>
      <c r="E165" s="111">
        <f>+E164/$B$164</f>
        <v>0.27563249001331558</v>
      </c>
      <c r="F165" s="111">
        <f>+F164/$B$164</f>
        <v>0.15978695073235685</v>
      </c>
      <c r="G165" s="111">
        <f>+G164/$B$164</f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0.15" customHeight="1" x14ac:dyDescent="0.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0.15" customHeight="1" x14ac:dyDescent="0.25">
      <c r="A167" s="136"/>
      <c r="B167" s="136"/>
      <c r="C167" s="136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x14ac:dyDescent="0.25">
      <c r="A168" s="136"/>
      <c r="B168" s="136"/>
      <c r="C168" s="136"/>
      <c r="D168" s="163" t="s">
        <v>121</v>
      </c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37"/>
      <c r="T168" s="136"/>
      <c r="U168" s="138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9.899999999999999" customHeight="1" x14ac:dyDescent="0.25">
      <c r="A169" s="136"/>
      <c r="B169" s="136"/>
      <c r="C169" s="136"/>
      <c r="D169" s="164" t="s">
        <v>122</v>
      </c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36"/>
      <c r="T169" s="136"/>
      <c r="U169" s="138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28.15" customHeight="1" x14ac:dyDescent="0.25">
      <c r="A170" s="136"/>
      <c r="B170" s="136"/>
      <c r="C170" s="136"/>
      <c r="D170" s="139" t="s">
        <v>0</v>
      </c>
      <c r="E170" s="140" t="s">
        <v>4</v>
      </c>
      <c r="F170" s="140" t="s">
        <v>5</v>
      </c>
      <c r="G170" s="140" t="s">
        <v>6</v>
      </c>
      <c r="H170" s="140" t="s">
        <v>7</v>
      </c>
      <c r="I170" s="140" t="s">
        <v>8</v>
      </c>
      <c r="J170" s="140" t="s">
        <v>9</v>
      </c>
      <c r="K170" s="140" t="s">
        <v>10</v>
      </c>
      <c r="L170" s="140" t="s">
        <v>11</v>
      </c>
      <c r="M170" s="140" t="s">
        <v>12</v>
      </c>
      <c r="N170" s="140" t="s">
        <v>13</v>
      </c>
      <c r="O170" s="140" t="s">
        <v>14</v>
      </c>
      <c r="P170" s="140" t="s">
        <v>15</v>
      </c>
      <c r="Q170" s="141" t="s">
        <v>2</v>
      </c>
      <c r="R170" s="142" t="s">
        <v>17</v>
      </c>
      <c r="S170" s="13"/>
      <c r="T170" s="13"/>
      <c r="U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28.15" customHeight="1" x14ac:dyDescent="0.25">
      <c r="A171" s="136"/>
      <c r="B171" s="136"/>
      <c r="C171" s="136"/>
      <c r="D171" s="143" t="s">
        <v>25</v>
      </c>
      <c r="E171" s="144">
        <v>123</v>
      </c>
      <c r="F171" s="144">
        <v>0</v>
      </c>
      <c r="G171" s="144">
        <v>0</v>
      </c>
      <c r="H171" s="144">
        <v>0</v>
      </c>
      <c r="I171" s="144">
        <v>0</v>
      </c>
      <c r="J171" s="144">
        <v>0</v>
      </c>
      <c r="K171" s="144">
        <v>0</v>
      </c>
      <c r="L171" s="144">
        <v>0</v>
      </c>
      <c r="M171" s="144">
        <v>0</v>
      </c>
      <c r="N171" s="144">
        <v>0</v>
      </c>
      <c r="O171" s="144">
        <v>0</v>
      </c>
      <c r="P171" s="144">
        <v>0</v>
      </c>
      <c r="Q171" s="145">
        <f>SUM(E171:P171)</f>
        <v>123</v>
      </c>
      <c r="R171" s="146">
        <f>+Q171/$B$45</f>
        <v>0.8601398601398601</v>
      </c>
      <c r="S171" s="147"/>
      <c r="T171" s="147"/>
      <c r="U171" s="147"/>
      <c r="V171" s="14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43" t="s">
        <v>123</v>
      </c>
      <c r="E172" s="144">
        <v>113</v>
      </c>
      <c r="F172" s="144">
        <v>0</v>
      </c>
      <c r="G172" s="144">
        <v>0</v>
      </c>
      <c r="H172" s="144">
        <v>0</v>
      </c>
      <c r="I172" s="144">
        <v>0</v>
      </c>
      <c r="J172" s="144">
        <v>0</v>
      </c>
      <c r="K172" s="144">
        <v>0</v>
      </c>
      <c r="L172" s="144">
        <v>0</v>
      </c>
      <c r="M172" s="144">
        <v>0</v>
      </c>
      <c r="N172" s="144">
        <v>0</v>
      </c>
      <c r="O172" s="144">
        <v>0</v>
      </c>
      <c r="P172" s="144">
        <v>0</v>
      </c>
      <c r="Q172" s="145">
        <f>SUM(E172:P172)</f>
        <v>113</v>
      </c>
      <c r="R172" s="146">
        <f>+Q172/$B$45</f>
        <v>0.79020979020979021</v>
      </c>
      <c r="S172" s="148"/>
      <c r="T172" s="148"/>
      <c r="U172" s="148"/>
      <c r="V172" s="148"/>
    </row>
    <row r="173" spans="1:38" ht="19.5" x14ac:dyDescent="0.25">
      <c r="A173" s="136"/>
      <c r="B173" s="136"/>
      <c r="C173" s="136"/>
      <c r="D173" s="112"/>
      <c r="E173" s="112"/>
      <c r="F173" s="112"/>
      <c r="G173" s="112"/>
      <c r="H173" s="112"/>
      <c r="I173" s="112"/>
      <c r="J173" s="1"/>
      <c r="K173" s="1"/>
      <c r="L173" s="3"/>
      <c r="M173" s="112"/>
      <c r="N173" s="112"/>
      <c r="O173" s="112"/>
      <c r="P173" s="112"/>
      <c r="Q173" s="112"/>
      <c r="R173" s="112"/>
      <c r="S173" s="149"/>
      <c r="T173" s="149"/>
      <c r="U173" s="149"/>
      <c r="V173" s="149"/>
    </row>
    <row r="174" spans="1:38" ht="19.5" x14ac:dyDescent="0.25">
      <c r="A174" s="112"/>
      <c r="B174" s="112"/>
      <c r="C174" s="112"/>
      <c r="D174" s="112"/>
      <c r="E174" s="112"/>
      <c r="F174" s="112"/>
      <c r="G174" s="112"/>
      <c r="H174" s="112"/>
      <c r="I174" s="112"/>
      <c r="J174" s="1"/>
      <c r="K174" s="1"/>
      <c r="L174" s="3"/>
      <c r="M174" s="112"/>
      <c r="N174" s="112"/>
      <c r="O174" s="112"/>
      <c r="P174" s="112"/>
      <c r="Q174" s="112"/>
      <c r="R174" s="112"/>
      <c r="S174" s="149"/>
      <c r="T174" s="149"/>
      <c r="U174" s="149"/>
      <c r="V174" s="149"/>
    </row>
    <row r="175" spans="1:38" ht="19.5" x14ac:dyDescent="0.25"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A180" s="112"/>
      <c r="B180" s="112"/>
      <c r="C180" s="112"/>
      <c r="D180" s="112"/>
      <c r="E180" s="112"/>
      <c r="F180" s="112"/>
      <c r="G180" s="112"/>
      <c r="H180" s="112"/>
      <c r="I180" s="112"/>
      <c r="J180" s="1"/>
      <c r="K180" s="1"/>
      <c r="L180" s="3"/>
      <c r="M180" s="112"/>
      <c r="N180" s="112"/>
      <c r="O180" s="112"/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A181" s="112"/>
      <c r="B181" s="112"/>
      <c r="C181" s="112"/>
      <c r="D181" s="112"/>
      <c r="E181" s="112"/>
      <c r="F181" s="112"/>
      <c r="G181" s="112"/>
      <c r="H181" s="112"/>
      <c r="I181" s="112"/>
      <c r="J181" s="150"/>
      <c r="K181" s="150"/>
      <c r="L181" s="150"/>
      <c r="M181" s="112"/>
      <c r="N181" s="112"/>
      <c r="O181" s="112"/>
      <c r="P181" s="112"/>
      <c r="Q181" s="112"/>
      <c r="R181" s="112"/>
      <c r="S181" s="151"/>
      <c r="T181" s="151"/>
      <c r="U181" s="151"/>
      <c r="V181" s="151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3"/>
      <c r="K182" s="3"/>
      <c r="L182" s="152"/>
      <c r="M182" s="112"/>
      <c r="N182" s="112"/>
      <c r="O182" s="112"/>
      <c r="P182" s="112"/>
      <c r="Q182" s="112"/>
      <c r="R182" s="112"/>
      <c r="S182" s="153"/>
      <c r="T182" s="153"/>
      <c r="U182" s="153"/>
      <c r="V182" s="153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3"/>
      <c r="K183" s="13"/>
      <c r="L183" s="13"/>
      <c r="M183" s="112"/>
      <c r="N183" s="112"/>
      <c r="O183" s="112"/>
      <c r="P183" s="112"/>
      <c r="Q183" s="112"/>
      <c r="R183" s="112"/>
      <c r="S183" s="13"/>
      <c r="T183" s="13"/>
      <c r="U183" s="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154"/>
      <c r="K184" s="154"/>
      <c r="L184" s="154"/>
      <c r="M184" s="112"/>
      <c r="N184" s="112"/>
      <c r="O184" s="112"/>
      <c r="P184" s="112"/>
      <c r="Q184" s="112"/>
      <c r="R184" s="112"/>
      <c r="S184" s="138"/>
      <c r="T184" s="138"/>
      <c r="U184" s="138"/>
      <c r="V184" s="138"/>
    </row>
    <row r="185" spans="1:25" ht="15" customHeight="1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55"/>
      <c r="K185" s="155"/>
      <c r="L185" s="156"/>
      <c r="M185" s="112"/>
      <c r="N185" s="112"/>
      <c r="O185" s="112"/>
      <c r="P185" s="112"/>
      <c r="Q185" s="112"/>
      <c r="R185" s="112"/>
      <c r="S185" s="13"/>
      <c r="T185" s="13"/>
      <c r="U185" s="1"/>
    </row>
    <row r="186" spans="1:25" ht="15.75" customHeight="1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"/>
      <c r="K186" s="1"/>
      <c r="L186" s="156"/>
      <c r="M186" s="112"/>
      <c r="N186" s="112"/>
      <c r="O186" s="112"/>
      <c r="P186" s="112"/>
      <c r="Q186" s="112"/>
      <c r="R186" s="112"/>
      <c r="S186" s="13"/>
      <c r="T186" s="13"/>
      <c r="U186" s="1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"/>
      <c r="K187" s="1"/>
      <c r="L187" s="157"/>
      <c r="M187" s="112"/>
      <c r="N187" s="112"/>
      <c r="O187" s="112"/>
      <c r="P187" s="112"/>
      <c r="Q187" s="112"/>
      <c r="R187" s="112"/>
      <c r="S187" s="13"/>
      <c r="T187" s="13"/>
      <c r="U187" s="1"/>
    </row>
    <row r="188" spans="1:25" ht="15" customHeight="1" x14ac:dyDescent="0.25">
      <c r="A188" s="13"/>
      <c r="B188" s="13"/>
      <c r="C188" s="13"/>
      <c r="D188" s="13"/>
      <c r="E188" s="13"/>
      <c r="F188" s="13"/>
      <c r="G188" s="13"/>
      <c r="H188" s="156"/>
      <c r="I188" s="1"/>
      <c r="J188" s="1"/>
      <c r="K188" s="1"/>
      <c r="L188" s="158"/>
      <c r="M188" s="112"/>
      <c r="N188" s="112"/>
      <c r="O188" s="112"/>
      <c r="P188" s="112"/>
      <c r="Q188" s="112"/>
      <c r="R188" s="112"/>
      <c r="S188" s="1"/>
      <c r="T188" s="1"/>
      <c r="U188" s="1"/>
    </row>
    <row r="189" spans="1:25" s="1" customFormat="1" ht="15" customHeight="1" x14ac:dyDescent="0.25">
      <c r="A189" s="13"/>
      <c r="B189" s="13"/>
      <c r="C189" s="13"/>
      <c r="D189" s="13"/>
      <c r="E189" s="13"/>
      <c r="F189" s="13"/>
      <c r="G189" s="13"/>
      <c r="H189" s="165"/>
      <c r="L189" s="13"/>
      <c r="M189" s="112"/>
      <c r="N189" s="112"/>
      <c r="O189" s="112"/>
      <c r="P189" s="112"/>
      <c r="Q189" s="112"/>
      <c r="R189" s="112"/>
      <c r="W189"/>
      <c r="X189"/>
      <c r="Y189"/>
    </row>
    <row r="190" spans="1:25" s="1" customFormat="1" ht="19.5" x14ac:dyDescent="0.25">
      <c r="A190" s="13"/>
      <c r="B190" s="13"/>
      <c r="C190" s="13"/>
      <c r="D190" s="13"/>
      <c r="E190" s="13"/>
      <c r="F190" s="13"/>
      <c r="G190" s="13"/>
      <c r="H190" s="165"/>
      <c r="L190" s="13"/>
      <c r="M190" s="112"/>
      <c r="N190" s="112"/>
      <c r="O190" s="112"/>
      <c r="P190" s="112"/>
      <c r="Q190" s="112"/>
      <c r="R190" s="112"/>
      <c r="W190"/>
      <c r="X190"/>
      <c r="Y190"/>
    </row>
    <row r="191" spans="1:25" s="1" customFormat="1" ht="19.5" x14ac:dyDescent="0.25">
      <c r="A191" s="13"/>
      <c r="B191" s="13"/>
      <c r="C191" s="13"/>
      <c r="D191" s="13"/>
      <c r="E191" s="13"/>
      <c r="F191" s="13"/>
      <c r="G191" s="13"/>
      <c r="H191" s="159"/>
      <c r="L191" s="13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3"/>
      <c r="B192" s="13"/>
      <c r="C192" s="13"/>
      <c r="D192" s="13"/>
      <c r="E192" s="13"/>
      <c r="F192" s="13"/>
      <c r="G192" s="13"/>
      <c r="H192" s="159"/>
      <c r="L192" s="13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3"/>
      <c r="B193" s="13"/>
      <c r="C193" s="13"/>
      <c r="D193" s="13"/>
      <c r="E193" s="13"/>
      <c r="F193" s="13"/>
      <c r="G193" s="13"/>
      <c r="H193" s="159"/>
      <c r="L193" s="13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3"/>
      <c r="B194" s="13"/>
      <c r="C194" s="13"/>
      <c r="D194" s="13"/>
      <c r="E194" s="13"/>
      <c r="F194" s="13"/>
      <c r="G194" s="13"/>
      <c r="H194" s="159"/>
      <c r="L194" s="13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3"/>
      <c r="B195" s="13"/>
      <c r="C195" s="13"/>
      <c r="D195" s="13"/>
      <c r="E195" s="13"/>
      <c r="F195" s="13"/>
      <c r="G195" s="13"/>
      <c r="H195" s="159"/>
      <c r="L195" s="13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3"/>
      <c r="B196" s="13"/>
      <c r="C196" s="13"/>
      <c r="D196" s="13"/>
      <c r="E196" s="13"/>
      <c r="F196" s="13"/>
      <c r="G196" s="13"/>
      <c r="H196" s="159"/>
      <c r="L196" s="13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3"/>
      <c r="B197" s="13"/>
      <c r="C197" s="13"/>
      <c r="D197" s="13"/>
      <c r="E197" s="13"/>
      <c r="F197" s="13"/>
      <c r="G197" s="13"/>
      <c r="H197" s="159"/>
      <c r="L197" s="13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3"/>
      <c r="B198" s="13"/>
      <c r="C198" s="13"/>
      <c r="D198" s="13"/>
      <c r="E198" s="13"/>
      <c r="F198" s="13"/>
      <c r="G198" s="13"/>
      <c r="H198" s="159"/>
      <c r="L198" s="13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3"/>
      <c r="B199" s="13"/>
      <c r="C199" s="13"/>
      <c r="D199" s="13"/>
      <c r="E199" s="13"/>
      <c r="F199" s="13"/>
      <c r="G199" s="13"/>
      <c r="H199" s="159"/>
      <c r="L199" s="13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3"/>
      <c r="B200" s="13"/>
      <c r="C200" s="13"/>
      <c r="D200" s="13"/>
      <c r="E200" s="13"/>
      <c r="F200" s="13"/>
      <c r="G200" s="13"/>
      <c r="H200" s="159"/>
      <c r="L200" s="13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3"/>
      <c r="B201" s="13"/>
      <c r="C201" s="13"/>
      <c r="D201" s="13"/>
      <c r="E201" s="13"/>
      <c r="F201" s="13"/>
      <c r="G201" s="13"/>
      <c r="H201" s="159"/>
      <c r="L201" s="13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3"/>
      <c r="B202" s="13"/>
      <c r="C202" s="13"/>
      <c r="D202" s="13"/>
      <c r="E202" s="13"/>
      <c r="F202" s="13"/>
      <c r="G202" s="13"/>
      <c r="H202" s="159"/>
      <c r="L202" s="13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3"/>
      <c r="B203" s="13"/>
      <c r="C203" s="13"/>
      <c r="D203" s="13"/>
      <c r="E203" s="13"/>
      <c r="F203" s="13"/>
      <c r="G203" s="13"/>
      <c r="H203" s="160"/>
      <c r="L203" s="13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3"/>
      <c r="B204" s="13"/>
      <c r="C204" s="13"/>
      <c r="D204" s="13"/>
      <c r="E204" s="13"/>
      <c r="F204" s="13"/>
      <c r="G204" s="13"/>
      <c r="H204" s="161"/>
      <c r="L204" s="13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x14ac:dyDescent="0.25">
      <c r="A205" s="13"/>
      <c r="B205" s="13"/>
      <c r="C205" s="13"/>
      <c r="D205" s="13"/>
      <c r="E205" s="13"/>
      <c r="F205" s="13"/>
      <c r="G205" s="13"/>
      <c r="W205"/>
      <c r="X205"/>
      <c r="Y205"/>
    </row>
    <row r="206" spans="1:25" s="1" customFormat="1" x14ac:dyDescent="0.25">
      <c r="A206" s="13"/>
      <c r="B206" s="13"/>
      <c r="C206" s="13"/>
      <c r="D206" s="13"/>
      <c r="E206" s="13"/>
      <c r="F206" s="13"/>
      <c r="G206" s="13"/>
      <c r="U206"/>
      <c r="W206"/>
      <c r="X206"/>
      <c r="Y206"/>
    </row>
    <row r="207" spans="1:25" s="1" customFormat="1" x14ac:dyDescent="0.25">
      <c r="A207" s="13"/>
      <c r="B207" s="13"/>
      <c r="C207" s="13"/>
      <c r="D207" s="13"/>
      <c r="E207" s="13"/>
      <c r="F207" s="13"/>
      <c r="G207" s="13"/>
      <c r="U207"/>
      <c r="W207"/>
      <c r="X207"/>
      <c r="Y207"/>
    </row>
    <row r="208" spans="1:25" s="1" customFormat="1" x14ac:dyDescent="0.25">
      <c r="A208" s="13"/>
      <c r="B208" s="13"/>
      <c r="C208" s="13"/>
      <c r="D208" s="13"/>
      <c r="E208" s="13"/>
      <c r="F208" s="13"/>
      <c r="G208" s="13"/>
      <c r="U208"/>
      <c r="W208"/>
      <c r="X208"/>
      <c r="Y208"/>
    </row>
    <row r="209" spans="1:25" s="1" customFormat="1" x14ac:dyDescent="0.25">
      <c r="A209" s="13"/>
      <c r="B209" s="13"/>
      <c r="C209" s="13"/>
      <c r="D209" s="13"/>
      <c r="E209" s="13"/>
      <c r="F209" s="13"/>
      <c r="G209" s="13"/>
      <c r="U209"/>
      <c r="W209"/>
      <c r="X209"/>
      <c r="Y209"/>
    </row>
    <row r="210" spans="1:25" s="1" customFormat="1" x14ac:dyDescent="0.25">
      <c r="A210" s="13"/>
      <c r="B210" s="13"/>
      <c r="C210" s="13"/>
      <c r="D210" s="13"/>
      <c r="E210" s="13"/>
      <c r="F210" s="13"/>
      <c r="G210" s="13"/>
      <c r="U210"/>
      <c r="W210"/>
      <c r="X210"/>
      <c r="Y210"/>
    </row>
    <row r="211" spans="1:25" s="1" customFormat="1" x14ac:dyDescent="0.25">
      <c r="A211" s="13"/>
      <c r="B211" s="13"/>
      <c r="C211" s="13"/>
      <c r="D211" s="13"/>
      <c r="E211" s="13"/>
      <c r="F211" s="13"/>
      <c r="G211" s="13"/>
      <c r="U211"/>
      <c r="W211"/>
      <c r="X211"/>
      <c r="Y211"/>
    </row>
    <row r="212" spans="1:25" s="1" customFormat="1" x14ac:dyDescent="0.25">
      <c r="A212" s="13"/>
      <c r="B212" s="13"/>
      <c r="C212" s="13"/>
      <c r="D212" s="13"/>
      <c r="E212" s="13"/>
      <c r="F212" s="13"/>
      <c r="G212" s="13"/>
      <c r="U212"/>
      <c r="W212"/>
      <c r="X212"/>
      <c r="Y212"/>
    </row>
    <row r="213" spans="1:25" s="1" customFormat="1" x14ac:dyDescent="0.25">
      <c r="A213" s="13"/>
      <c r="B213" s="13"/>
      <c r="C213" s="13"/>
      <c r="D213" s="13"/>
      <c r="E213" s="13"/>
      <c r="F213" s="13"/>
      <c r="G213" s="13"/>
      <c r="U213"/>
      <c r="W213"/>
      <c r="X213"/>
      <c r="Y213"/>
    </row>
    <row r="214" spans="1:25" s="1" customFormat="1" x14ac:dyDescent="0.25">
      <c r="A214" s="13"/>
      <c r="B214" s="13"/>
      <c r="C214" s="13"/>
      <c r="D214" s="13"/>
      <c r="E214" s="13"/>
      <c r="F214" s="13"/>
      <c r="G214" s="13"/>
      <c r="U214"/>
      <c r="W214"/>
      <c r="X214"/>
      <c r="Y214"/>
    </row>
  </sheetData>
  <mergeCells count="81">
    <mergeCell ref="A20:V20"/>
    <mergeCell ref="A22:V22"/>
    <mergeCell ref="A24:V24"/>
    <mergeCell ref="A27:V27"/>
    <mergeCell ref="A29:E29"/>
    <mergeCell ref="L29:O29"/>
    <mergeCell ref="A89:V89"/>
    <mergeCell ref="A30:E30"/>
    <mergeCell ref="L30:O30"/>
    <mergeCell ref="A48:N48"/>
    <mergeCell ref="A49:N49"/>
    <mergeCell ref="A51:A52"/>
    <mergeCell ref="B51:B52"/>
    <mergeCell ref="C51:F51"/>
    <mergeCell ref="G51:J51"/>
    <mergeCell ref="K51:N51"/>
    <mergeCell ref="A66:V67"/>
    <mergeCell ref="A70:F70"/>
    <mergeCell ref="L70:V70"/>
    <mergeCell ref="A71:F71"/>
    <mergeCell ref="L71:V71"/>
    <mergeCell ref="A111:R111"/>
    <mergeCell ref="A91:H91"/>
    <mergeCell ref="Q91:V91"/>
    <mergeCell ref="A92:H92"/>
    <mergeCell ref="Q92:U92"/>
    <mergeCell ref="A93:A95"/>
    <mergeCell ref="B93:B95"/>
    <mergeCell ref="C93:D94"/>
    <mergeCell ref="E93:F94"/>
    <mergeCell ref="G93:H94"/>
    <mergeCell ref="Q93:Q95"/>
    <mergeCell ref="R93:R95"/>
    <mergeCell ref="S93:S95"/>
    <mergeCell ref="T93:T95"/>
    <mergeCell ref="U93:U95"/>
    <mergeCell ref="A110:R110"/>
    <mergeCell ref="A112:R112"/>
    <mergeCell ref="A115:V116"/>
    <mergeCell ref="A118:J118"/>
    <mergeCell ref="A119:J119"/>
    <mergeCell ref="A121:E123"/>
    <mergeCell ref="F121:F123"/>
    <mergeCell ref="G121:G123"/>
    <mergeCell ref="H121:H123"/>
    <mergeCell ref="I121:I123"/>
    <mergeCell ref="J121:J123"/>
    <mergeCell ref="A134:E134"/>
    <mergeCell ref="K121:K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47:G147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B146:G146"/>
    <mergeCell ref="G149:G151"/>
    <mergeCell ref="D168:R168"/>
    <mergeCell ref="D169:R169"/>
    <mergeCell ref="H189:H190"/>
    <mergeCell ref="A149:A151"/>
    <mergeCell ref="B149:B151"/>
    <mergeCell ref="C149:C151"/>
    <mergeCell ref="D149:D151"/>
    <mergeCell ref="E149:E151"/>
    <mergeCell ref="F149:F151"/>
  </mergeCells>
  <conditionalFormatting sqref="B65">
    <cfRule type="cellIs" dxfId="7" priority="8" operator="notEqual">
      <formula>$M$45</formula>
    </cfRule>
  </conditionalFormatting>
  <conditionalFormatting sqref="B108">
    <cfRule type="expression" dxfId="6" priority="7">
      <formula>$B$108&lt;&gt;$M$45</formula>
    </cfRule>
  </conditionalFormatting>
  <conditionalFormatting sqref="B45">
    <cfRule type="expression" dxfId="5" priority="6">
      <formula>$B$45&lt;&gt;$M$45</formula>
    </cfRule>
  </conditionalFormatting>
  <conditionalFormatting sqref="B85">
    <cfRule type="expression" dxfId="4" priority="5">
      <formula>$B$85&lt;&gt;$M$45</formula>
    </cfRule>
  </conditionalFormatting>
  <conditionalFormatting sqref="R108">
    <cfRule type="expression" dxfId="3" priority="4">
      <formula>$R$108&lt;&gt;$M$45</formula>
    </cfRule>
  </conditionalFormatting>
  <conditionalFormatting sqref="F124">
    <cfRule type="cellIs" dxfId="2" priority="3" operator="notEqual">
      <formula>$M$45</formula>
    </cfRule>
  </conditionalFormatting>
  <conditionalFormatting sqref="F131">
    <cfRule type="expression" dxfId="1" priority="2">
      <formula>$F$131&lt;&gt;$H$131+$K$131</formula>
    </cfRule>
  </conditionalFormatting>
  <conditionalFormatting sqref="B164">
    <cfRule type="expression" dxfId="0" priority="1">
      <formula>$B$164&lt;&gt;$F$143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7" max="21" man="1"/>
    <brk id="11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ER_Casos</vt:lpstr>
      <vt:lpstr>ER_Casos!Área_de_impresión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2019-02-18T18:27:34Z</dcterms:modified>
</cp:coreProperties>
</file>