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3970" windowHeight="8805" tabRatio="279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9" i="1"/>
  <c r="I29" i="1" l="1"/>
  <c r="Q19" i="1"/>
  <c r="C19" i="1"/>
  <c r="E19" i="1" s="1"/>
  <c r="O29" i="1" l="1"/>
  <c r="Q29" i="1"/>
  <c r="K29" i="1"/>
  <c r="M29" i="1"/>
  <c r="I16" i="1"/>
  <c r="O16" i="1" s="1"/>
  <c r="I10" i="1"/>
  <c r="K10" i="1" s="1"/>
  <c r="I30" i="1"/>
  <c r="O30" i="1" s="1"/>
  <c r="C29" i="1"/>
  <c r="E29" i="1" s="1"/>
  <c r="C17" i="1"/>
  <c r="C13" i="1"/>
  <c r="E13" i="1" s="1"/>
  <c r="C11" i="1"/>
  <c r="E11" i="1" s="1"/>
  <c r="C8" i="1"/>
  <c r="C31" i="1"/>
  <c r="C27" i="1"/>
  <c r="E27" i="1" s="1"/>
  <c r="I15" i="1"/>
  <c r="O15" i="1" s="1"/>
  <c r="M9" i="1"/>
  <c r="I28" i="1"/>
  <c r="K28" i="1" s="1"/>
  <c r="O32" i="1"/>
  <c r="I18" i="1"/>
  <c r="M18" i="1" s="1"/>
  <c r="I21" i="1"/>
  <c r="O21" i="1" s="1"/>
  <c r="I25" i="1"/>
  <c r="O25" i="1" s="1"/>
  <c r="I14" i="1"/>
  <c r="M14" i="1" s="1"/>
  <c r="I26" i="1"/>
  <c r="K26" i="1" s="1"/>
  <c r="I22" i="1"/>
  <c r="K22" i="1" s="1"/>
  <c r="C22" i="1"/>
  <c r="E22" i="1" s="1"/>
  <c r="C16" i="1"/>
  <c r="C32" i="1"/>
  <c r="C28" i="1"/>
  <c r="E28" i="1" s="1"/>
  <c r="C21" i="1"/>
  <c r="C10" i="1"/>
  <c r="C9" i="1"/>
  <c r="C18" i="1"/>
  <c r="E18" i="1" s="1"/>
  <c r="C26" i="1"/>
  <c r="E26" i="1" s="1"/>
  <c r="C14" i="1"/>
  <c r="E14" i="1" s="1"/>
  <c r="C25" i="1"/>
  <c r="C15" i="1"/>
  <c r="I17" i="1"/>
  <c r="K17" i="1" s="1"/>
  <c r="I12" i="1"/>
  <c r="Q12" i="1" s="1"/>
  <c r="I23" i="1"/>
  <c r="M23" i="1" s="1"/>
  <c r="I20" i="1"/>
  <c r="M20" i="1" s="1"/>
  <c r="I27" i="1"/>
  <c r="K27" i="1" s="1"/>
  <c r="I11" i="1"/>
  <c r="O11" i="1" s="1"/>
  <c r="I31" i="1"/>
  <c r="M31" i="1" s="1"/>
  <c r="M8" i="1"/>
  <c r="I24" i="1"/>
  <c r="K24" i="1" s="1"/>
  <c r="I13" i="1"/>
  <c r="M13" i="1" s="1"/>
  <c r="C12" i="1"/>
  <c r="C23" i="1"/>
  <c r="E23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6" i="1"/>
  <c r="E16" i="1"/>
  <c r="G21" i="1"/>
  <c r="E21" i="1"/>
  <c r="G31" i="1"/>
  <c r="E31" i="1"/>
  <c r="G17" i="1"/>
  <c r="E17" i="1"/>
  <c r="G15" i="1"/>
  <c r="E15" i="1"/>
  <c r="G29" i="1"/>
  <c r="G30" i="1"/>
  <c r="E30" i="1"/>
  <c r="G12" i="1"/>
  <c r="E12" i="1"/>
  <c r="G25" i="1"/>
  <c r="E25" i="1"/>
  <c r="G9" i="1"/>
  <c r="E9" i="1"/>
  <c r="G18" i="1"/>
  <c r="G28" i="1"/>
  <c r="G22" i="1"/>
  <c r="M30" i="1"/>
  <c r="O18" i="1"/>
  <c r="Q31" i="1"/>
  <c r="M32" i="1"/>
  <c r="G19" i="1"/>
  <c r="G11" i="1"/>
  <c r="G23" i="1"/>
  <c r="M12" i="1"/>
  <c r="G26" i="1"/>
  <c r="M16" i="1"/>
  <c r="K21" i="1"/>
  <c r="K12" i="1"/>
  <c r="K14" i="1"/>
  <c r="Q10" i="1"/>
  <c r="M28" i="1"/>
  <c r="O28" i="1"/>
  <c r="M10" i="1"/>
  <c r="Q22" i="1"/>
  <c r="M24" i="1"/>
  <c r="O24" i="1"/>
  <c r="K15" i="1"/>
  <c r="K30" i="1"/>
  <c r="Q27" i="1"/>
  <c r="O27" i="1"/>
  <c r="Q26" i="1"/>
  <c r="M19" i="1"/>
  <c r="O19" i="1"/>
  <c r="K18" i="1"/>
  <c r="M11" i="1"/>
  <c r="Q28" i="1"/>
  <c r="Q18" i="1"/>
  <c r="Q16" i="1"/>
  <c r="K19" i="1"/>
  <c r="M27" i="1"/>
  <c r="M15" i="1"/>
  <c r="K16" i="1"/>
  <c r="O23" i="1"/>
  <c r="O26" i="1"/>
  <c r="Q13" i="1"/>
  <c r="M26" i="1"/>
  <c r="K23" i="1"/>
  <c r="M21" i="1"/>
  <c r="Q15" i="1"/>
  <c r="K31" i="1"/>
  <c r="K9" i="1"/>
  <c r="O20" i="1"/>
  <c r="M22" i="1"/>
  <c r="O31" i="1"/>
  <c r="Q9" i="1"/>
  <c r="K20" i="1"/>
  <c r="Q30" i="1"/>
  <c r="Q23" i="1"/>
  <c r="K25" i="1"/>
  <c r="Q24" i="1"/>
  <c r="O12" i="1"/>
  <c r="O10" i="1"/>
  <c r="O14" i="1"/>
  <c r="M25" i="1"/>
  <c r="M17" i="1"/>
  <c r="Q20" i="1"/>
  <c r="Q8" i="1"/>
  <c r="O17" i="1"/>
  <c r="Q25" i="1"/>
  <c r="O8" i="1"/>
  <c r="Q32" i="1"/>
  <c r="K13" i="1"/>
  <c r="Q17" i="1"/>
  <c r="O9" i="1"/>
  <c r="Q14" i="1"/>
  <c r="K11" i="1"/>
  <c r="Q11" i="1"/>
  <c r="O13" i="1"/>
  <c r="Q21" i="1"/>
  <c r="O22" i="1"/>
  <c r="G13" i="1"/>
  <c r="G20" i="1"/>
  <c r="G14" i="1"/>
  <c r="G27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<sst xmlns="http://schemas.openxmlformats.org/spreadsheetml/2006/main" count="53" uniqueCount="46">
  <si>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</si>
  <si>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</si>
  <si>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</si>
  <si>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</si>
  <si>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</si>
  <si>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</si>
  <si>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</si>
  <si>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</si>
  <si>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</si>
  <si>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</si>
  <si>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</si>
  <si>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</si>
  <si>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</si>
  <si>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</si>
  <si>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</si>
  <si>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</si>
  <si>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</si>
  <si>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</si>
  <si>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</si>
  <si>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</si>
  <si>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</si>
  <si>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</si>
  <si>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</si>
  <si>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</si>
  <si>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</si>
  <si>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</si>
  <si>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</si>
  <si>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</si>
  <si>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</si>
  <si>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</si>
  <si>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</si>
  <si>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</si>
  <si>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</si>
  <si>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</si>
  <si>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</si>
  <si>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</si>
  <si>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</si>
  <si>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</si>
  <si>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</si>
  <si>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</si>
  <si>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</si>
  <si>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</si>
  <si>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</si>
  <si>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(/2 ENDES 2018) Lima Provincia es 65,7%, Lima Metropolitana es 60,2%. ENDES 2018</t>
  </si>
  <si>
    <t>Elaboración : UGIGC - AURORA - MIMP</t>
  </si>
  <si>
    <t>Periodo 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</si>
</sst>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33" sqref="A33:XFD35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1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3.5" customHeight="1" x14ac:dyDescent="0.2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2" t="s">
        <v>4</v>
      </c>
      <c r="B6" s="62" t="s">
        <v>34</v>
      </c>
      <c r="C6" s="64" t="s">
        <v>6</v>
      </c>
      <c r="D6" s="64"/>
      <c r="E6" s="64"/>
      <c r="F6" s="64"/>
      <c r="G6" s="64"/>
      <c r="H6" s="9"/>
      <c r="I6" s="64" t="s">
        <v>7</v>
      </c>
      <c r="J6" s="64"/>
      <c r="K6" s="64"/>
      <c r="L6" s="64"/>
      <c r="M6" s="64"/>
      <c r="N6" s="64"/>
      <c r="O6" s="64"/>
      <c r="P6" s="64"/>
      <c r="Q6" s="64"/>
      <c r="R6" s="9"/>
      <c r="S6" s="65" t="s">
        <v>41</v>
      </c>
    </row>
    <row r="7" spans="1:19" s="56" customFormat="1" ht="25.5" customHeight="1" x14ac:dyDescent="0.2">
      <c r="A7" s="63"/>
      <c r="B7" s="63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37</v>
      </c>
      <c r="K7" s="58" t="s">
        <v>2</v>
      </c>
      <c r="L7" s="1" t="s">
        <v>38</v>
      </c>
      <c r="M7" s="58" t="s">
        <v>2</v>
      </c>
      <c r="N7" s="1" t="s">
        <v>39</v>
      </c>
      <c r="O7" s="58" t="s">
        <v>2</v>
      </c>
      <c r="P7" s="58" t="s">
        <v>40</v>
      </c>
      <c r="Q7" s="58" t="s">
        <v>2</v>
      </c>
      <c r="R7" s="55"/>
      <c r="S7" s="65"/>
    </row>
    <row r="8" spans="1:19" ht="18.75" customHeight="1" x14ac:dyDescent="0.2">
      <c r="A8" s="10">
        <v>1</v>
      </c>
      <c r="B8" s="11" t="s">
        <v>42</v>
      </c>
      <c r="C8" s="12">
        <f t="shared" ref="C8:C32" si="0">D8+F8</f>
        <v>6169</v>
      </c>
      <c r="D8" s="13">
        <v>5214</v>
      </c>
      <c r="E8" s="14">
        <f t="shared" ref="E8:E32" si="1">D8/C8</f>
        <v>0.84519371048792347</v>
      </c>
      <c r="F8" s="13">
        <v>955</v>
      </c>
      <c r="G8" s="14">
        <f t="shared" ref="G8:G32" si="2">F8/C8</f>
        <v>0.15480628951207651</v>
      </c>
      <c r="H8" s="15"/>
      <c r="I8" s="12">
        <f t="shared" ref="I8:I32" si="3">J8+L8+N8+P8</f>
        <v>6169</v>
      </c>
      <c r="J8" s="13">
        <v>20</v>
      </c>
      <c r="K8" s="14">
        <f t="shared" ref="K8:K32" si="4">J8/I8</f>
        <v>3.242016534284325E-3</v>
      </c>
      <c r="L8" s="13">
        <v>3049</v>
      </c>
      <c r="M8" s="14">
        <f t="shared" ref="M8:M32" si="5">L8/I8</f>
        <v>0.49424542065164534</v>
      </c>
      <c r="N8" s="13">
        <v>2483</v>
      </c>
      <c r="O8" s="14">
        <f t="shared" ref="O8:O32" si="6">N8/I8</f>
        <v>0.40249635273139894</v>
      </c>
      <c r="P8" s="13">
        <v>617</v>
      </c>
      <c r="Q8" s="14">
        <f t="shared" ref="Q8:Q32" si="7">P8/I8</f>
        <v>0.10001621008267142</v>
      </c>
      <c r="R8" s="14"/>
      <c r="S8" s="16">
        <v>0.65100000000000002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1610</v>
      </c>
      <c r="D9" s="13">
        <v>1281</v>
      </c>
      <c r="E9" s="14">
        <f t="shared" si="1"/>
        <v>0.79565217391304344</v>
      </c>
      <c r="F9" s="13">
        <v>329</v>
      </c>
      <c r="G9" s="14">
        <f t="shared" si="2"/>
        <v>0.20434782608695654</v>
      </c>
      <c r="H9" s="20"/>
      <c r="I9" s="12">
        <f t="shared" si="3"/>
        <v>1610</v>
      </c>
      <c r="J9" s="13">
        <v>8</v>
      </c>
      <c r="K9" s="14">
        <f t="shared" si="4"/>
        <v>4.9689440993788822E-3</v>
      </c>
      <c r="L9" s="13">
        <v>1015</v>
      </c>
      <c r="M9" s="14">
        <f t="shared" si="5"/>
        <v>0.63043478260869568</v>
      </c>
      <c r="N9" s="13">
        <v>478</v>
      </c>
      <c r="O9" s="14">
        <f t="shared" si="6"/>
        <v>0.29689440993788818</v>
      </c>
      <c r="P9" s="13">
        <v>109</v>
      </c>
      <c r="Q9" s="14">
        <f t="shared" si="7"/>
        <v>6.7701863354037273E-2</v>
      </c>
      <c r="R9" s="21"/>
      <c r="S9" s="16">
        <v>0.66300000000000003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1151</v>
      </c>
      <c r="D10" s="13">
        <v>1010</v>
      </c>
      <c r="E10" s="14">
        <f t="shared" si="1"/>
        <v>0.87749782797567333</v>
      </c>
      <c r="F10" s="13">
        <v>141</v>
      </c>
      <c r="G10" s="14">
        <f t="shared" si="2"/>
        <v>0.12250217202432667</v>
      </c>
      <c r="H10" s="20"/>
      <c r="I10" s="12">
        <f t="shared" si="3"/>
        <v>1151</v>
      </c>
      <c r="J10" s="13">
        <v>5</v>
      </c>
      <c r="K10" s="14">
        <f t="shared" si="4"/>
        <v>4.3440486533449178E-3</v>
      </c>
      <c r="L10" s="13">
        <v>596</v>
      </c>
      <c r="M10" s="14">
        <f t="shared" si="5"/>
        <v>0.51781059947871411</v>
      </c>
      <c r="N10" s="13">
        <v>475</v>
      </c>
      <c r="O10" s="14">
        <f t="shared" si="6"/>
        <v>0.41268462206776718</v>
      </c>
      <c r="P10" s="13">
        <v>75</v>
      </c>
      <c r="Q10" s="14">
        <f t="shared" si="7"/>
        <v>6.5160729800173761E-2</v>
      </c>
      <c r="R10" s="21"/>
      <c r="S10" s="16">
        <v>0.57999999999999996</v>
      </c>
    </row>
    <row r="11" spans="1:19" ht="18.75" customHeight="1" x14ac:dyDescent="0.2">
      <c r="A11" s="17">
        <v>4</v>
      </c>
      <c r="B11" s="18" t="s">
        <v>9</v>
      </c>
      <c r="C11" s="19">
        <f t="shared" si="0"/>
        <v>1006</v>
      </c>
      <c r="D11" s="13">
        <v>842</v>
      </c>
      <c r="E11" s="14">
        <f t="shared" si="1"/>
        <v>0.83697813121272369</v>
      </c>
      <c r="F11" s="13">
        <v>164</v>
      </c>
      <c r="G11" s="14">
        <f t="shared" si="2"/>
        <v>0.16302186878727634</v>
      </c>
      <c r="H11" s="20"/>
      <c r="I11" s="12">
        <f t="shared" si="3"/>
        <v>1006</v>
      </c>
      <c r="J11" s="13">
        <v>12</v>
      </c>
      <c r="K11" s="14">
        <f t="shared" si="4"/>
        <v>1.1928429423459244E-2</v>
      </c>
      <c r="L11" s="13">
        <v>511</v>
      </c>
      <c r="M11" s="14">
        <f t="shared" si="5"/>
        <v>0.50795228628230615</v>
      </c>
      <c r="N11" s="13">
        <v>392</v>
      </c>
      <c r="O11" s="14">
        <f t="shared" si="6"/>
        <v>0.38966202783300197</v>
      </c>
      <c r="P11" s="13">
        <v>91</v>
      </c>
      <c r="Q11" s="14">
        <f t="shared" si="7"/>
        <v>9.0457256461232607E-2</v>
      </c>
      <c r="R11" s="21"/>
      <c r="S11" s="16">
        <v>0.65600000000000003</v>
      </c>
    </row>
    <row r="12" spans="1:19" ht="18.75" customHeight="1" x14ac:dyDescent="0.2">
      <c r="A12" s="10">
        <v>5</v>
      </c>
      <c r="B12" s="18" t="s">
        <v>20</v>
      </c>
      <c r="C12" s="19">
        <f t="shared" si="0"/>
        <v>969</v>
      </c>
      <c r="D12" s="13">
        <v>822</v>
      </c>
      <c r="E12" s="14">
        <f t="shared" si="1"/>
        <v>0.84829721362229105</v>
      </c>
      <c r="F12" s="13">
        <v>147</v>
      </c>
      <c r="G12" s="14">
        <f t="shared" si="2"/>
        <v>0.15170278637770898</v>
      </c>
      <c r="H12" s="20"/>
      <c r="I12" s="12">
        <f t="shared" si="3"/>
        <v>969</v>
      </c>
      <c r="J12" s="13">
        <v>4</v>
      </c>
      <c r="K12" s="14">
        <f t="shared" si="4"/>
        <v>4.1279669762641896E-3</v>
      </c>
      <c r="L12" s="13">
        <v>445</v>
      </c>
      <c r="M12" s="14">
        <f t="shared" si="5"/>
        <v>0.45923632610939114</v>
      </c>
      <c r="N12" s="13">
        <v>412</v>
      </c>
      <c r="O12" s="14">
        <f t="shared" si="6"/>
        <v>0.42518059855521156</v>
      </c>
      <c r="P12" s="13">
        <v>108</v>
      </c>
      <c r="Q12" s="14">
        <f t="shared" si="7"/>
        <v>0.11145510835913312</v>
      </c>
      <c r="R12" s="21"/>
      <c r="S12" s="16">
        <v>0.53200000000000003</v>
      </c>
    </row>
    <row r="13" spans="1:19" ht="18.75" customHeight="1" x14ac:dyDescent="0.2">
      <c r="A13" s="17">
        <v>6</v>
      </c>
      <c r="B13" s="18" t="s">
        <v>19</v>
      </c>
      <c r="C13" s="19">
        <f t="shared" si="0"/>
        <v>801</v>
      </c>
      <c r="D13" s="13">
        <v>692</v>
      </c>
      <c r="E13" s="14">
        <f t="shared" si="1"/>
        <v>0.86392009987515606</v>
      </c>
      <c r="F13" s="13">
        <v>109</v>
      </c>
      <c r="G13" s="14">
        <f t="shared" si="2"/>
        <v>0.13607990012484394</v>
      </c>
      <c r="H13" s="20"/>
      <c r="I13" s="12">
        <f t="shared" si="3"/>
        <v>801</v>
      </c>
      <c r="J13" s="13">
        <v>0</v>
      </c>
      <c r="K13" s="14">
        <f t="shared" si="4"/>
        <v>0</v>
      </c>
      <c r="L13" s="13">
        <v>405</v>
      </c>
      <c r="M13" s="14">
        <f t="shared" si="5"/>
        <v>0.5056179775280899</v>
      </c>
      <c r="N13" s="13">
        <v>326</v>
      </c>
      <c r="O13" s="14">
        <f t="shared" si="6"/>
        <v>0.40699126092384519</v>
      </c>
      <c r="P13" s="13">
        <v>70</v>
      </c>
      <c r="Q13" s="14">
        <f t="shared" si="7"/>
        <v>8.7390761548064924E-2</v>
      </c>
      <c r="R13" s="21"/>
      <c r="S13" s="16">
        <v>0.67200000000000004</v>
      </c>
    </row>
    <row r="14" spans="1:19" ht="18.75" customHeight="1" x14ac:dyDescent="0.2">
      <c r="A14" s="10">
        <v>7</v>
      </c>
      <c r="B14" s="18" t="s">
        <v>26</v>
      </c>
      <c r="C14" s="19">
        <f t="shared" si="0"/>
        <v>759</v>
      </c>
      <c r="D14" s="13">
        <v>693</v>
      </c>
      <c r="E14" s="14">
        <f t="shared" si="1"/>
        <v>0.91304347826086951</v>
      </c>
      <c r="F14" s="13">
        <v>66</v>
      </c>
      <c r="G14" s="14">
        <f t="shared" si="2"/>
        <v>8.6956521739130432E-2</v>
      </c>
      <c r="H14" s="20"/>
      <c r="I14" s="12">
        <f t="shared" si="3"/>
        <v>759</v>
      </c>
      <c r="J14" s="13">
        <v>0</v>
      </c>
      <c r="K14" s="14">
        <f t="shared" si="4"/>
        <v>0</v>
      </c>
      <c r="L14" s="13">
        <v>405</v>
      </c>
      <c r="M14" s="14">
        <f t="shared" si="5"/>
        <v>0.53359683794466406</v>
      </c>
      <c r="N14" s="13">
        <v>292</v>
      </c>
      <c r="O14" s="14">
        <f t="shared" si="6"/>
        <v>0.38471673254281952</v>
      </c>
      <c r="P14" s="13">
        <v>62</v>
      </c>
      <c r="Q14" s="14">
        <f t="shared" si="7"/>
        <v>8.1686429512516465E-2</v>
      </c>
      <c r="R14" s="21"/>
      <c r="S14" s="16">
        <v>0.76900000000000002</v>
      </c>
    </row>
    <row r="15" spans="1:19" ht="18.75" customHeight="1" x14ac:dyDescent="0.2">
      <c r="A15" s="17">
        <v>8</v>
      </c>
      <c r="B15" s="18" t="s">
        <v>18</v>
      </c>
      <c r="C15" s="19">
        <f t="shared" si="0"/>
        <v>661</v>
      </c>
      <c r="D15" s="13">
        <v>595</v>
      </c>
      <c r="E15" s="14">
        <f t="shared" si="1"/>
        <v>0.9001512859304085</v>
      </c>
      <c r="F15" s="13">
        <v>66</v>
      </c>
      <c r="G15" s="14">
        <f t="shared" si="2"/>
        <v>9.9848714069591532E-2</v>
      </c>
      <c r="H15" s="20"/>
      <c r="I15" s="12">
        <f t="shared" si="3"/>
        <v>661</v>
      </c>
      <c r="J15" s="13">
        <v>0</v>
      </c>
      <c r="K15" s="14">
        <f t="shared" si="4"/>
        <v>0</v>
      </c>
      <c r="L15" s="13">
        <v>347</v>
      </c>
      <c r="M15" s="14">
        <f t="shared" si="5"/>
        <v>0.5249621785173979</v>
      </c>
      <c r="N15" s="13">
        <v>246</v>
      </c>
      <c r="O15" s="14">
        <f t="shared" si="6"/>
        <v>0.37216338880484112</v>
      </c>
      <c r="P15" s="13">
        <v>68</v>
      </c>
      <c r="Q15" s="14">
        <f t="shared" si="7"/>
        <v>0.10287443267776097</v>
      </c>
      <c r="R15" s="21"/>
      <c r="S15" s="16">
        <v>0.66800000000000004</v>
      </c>
    </row>
    <row r="16" spans="1:19" ht="18.75" customHeight="1" x14ac:dyDescent="0.2">
      <c r="A16" s="10">
        <v>9</v>
      </c>
      <c r="B16" s="18" t="s">
        <v>12</v>
      </c>
      <c r="C16" s="19">
        <f t="shared" si="0"/>
        <v>600</v>
      </c>
      <c r="D16" s="13">
        <v>537</v>
      </c>
      <c r="E16" s="14">
        <f t="shared" si="1"/>
        <v>0.89500000000000002</v>
      </c>
      <c r="F16" s="13">
        <v>63</v>
      </c>
      <c r="G16" s="14">
        <f t="shared" si="2"/>
        <v>0.105</v>
      </c>
      <c r="H16" s="20"/>
      <c r="I16" s="12">
        <f t="shared" si="3"/>
        <v>600</v>
      </c>
      <c r="J16" s="13">
        <v>7</v>
      </c>
      <c r="K16" s="14">
        <f t="shared" si="4"/>
        <v>1.1666666666666667E-2</v>
      </c>
      <c r="L16" s="13">
        <v>295</v>
      </c>
      <c r="M16" s="14">
        <f t="shared" si="5"/>
        <v>0.49166666666666664</v>
      </c>
      <c r="N16" s="13">
        <v>257</v>
      </c>
      <c r="O16" s="14">
        <f t="shared" si="6"/>
        <v>0.42833333333333334</v>
      </c>
      <c r="P16" s="13">
        <v>41</v>
      </c>
      <c r="Q16" s="14">
        <f t="shared" si="7"/>
        <v>6.8333333333333329E-2</v>
      </c>
      <c r="R16" s="21"/>
      <c r="S16" s="16">
        <v>0.69799999999999995</v>
      </c>
    </row>
    <row r="17" spans="1:19" ht="18.75" customHeight="1" x14ac:dyDescent="0.2">
      <c r="A17" s="17">
        <v>10</v>
      </c>
      <c r="B17" s="18" t="s">
        <v>21</v>
      </c>
      <c r="C17" s="19">
        <f t="shared" si="0"/>
        <v>532</v>
      </c>
      <c r="D17" s="13">
        <v>467</v>
      </c>
      <c r="E17" s="14">
        <f t="shared" si="1"/>
        <v>0.8778195488721805</v>
      </c>
      <c r="F17" s="13">
        <v>65</v>
      </c>
      <c r="G17" s="14">
        <f t="shared" si="2"/>
        <v>0.12218045112781954</v>
      </c>
      <c r="H17" s="20"/>
      <c r="I17" s="12">
        <f t="shared" si="3"/>
        <v>532</v>
      </c>
      <c r="J17" s="13">
        <v>3</v>
      </c>
      <c r="K17" s="14">
        <f t="shared" si="4"/>
        <v>5.6390977443609019E-3</v>
      </c>
      <c r="L17" s="13">
        <v>224</v>
      </c>
      <c r="M17" s="14">
        <f t="shared" si="5"/>
        <v>0.42105263157894735</v>
      </c>
      <c r="N17" s="13">
        <v>267</v>
      </c>
      <c r="O17" s="14">
        <f t="shared" si="6"/>
        <v>0.50187969924812026</v>
      </c>
      <c r="P17" s="13">
        <v>38</v>
      </c>
      <c r="Q17" s="14">
        <f t="shared" si="7"/>
        <v>7.1428571428571425E-2</v>
      </c>
      <c r="R17" s="21"/>
      <c r="S17" s="16">
        <v>0.67800000000000005</v>
      </c>
    </row>
    <row r="18" spans="1:19" ht="18.75" customHeight="1" x14ac:dyDescent="0.2">
      <c r="A18" s="10">
        <v>11</v>
      </c>
      <c r="B18" s="18" t="s">
        <v>28</v>
      </c>
      <c r="C18" s="19">
        <f t="shared" si="0"/>
        <v>507</v>
      </c>
      <c r="D18" s="13">
        <v>450</v>
      </c>
      <c r="E18" s="14">
        <f t="shared" si="1"/>
        <v>0.8875739644970414</v>
      </c>
      <c r="F18" s="13">
        <v>57</v>
      </c>
      <c r="G18" s="14">
        <f t="shared" si="2"/>
        <v>0.11242603550295859</v>
      </c>
      <c r="H18" s="20"/>
      <c r="I18" s="12">
        <f t="shared" si="3"/>
        <v>507</v>
      </c>
      <c r="J18" s="13">
        <v>2</v>
      </c>
      <c r="K18" s="14">
        <f t="shared" si="4"/>
        <v>3.9447731755424065E-3</v>
      </c>
      <c r="L18" s="13">
        <v>280</v>
      </c>
      <c r="M18" s="14">
        <f t="shared" si="5"/>
        <v>0.55226824457593693</v>
      </c>
      <c r="N18" s="13">
        <v>165</v>
      </c>
      <c r="O18" s="14">
        <f t="shared" si="6"/>
        <v>0.32544378698224852</v>
      </c>
      <c r="P18" s="13">
        <v>60</v>
      </c>
      <c r="Q18" s="14">
        <f t="shared" si="7"/>
        <v>0.11834319526627218</v>
      </c>
      <c r="R18" s="21"/>
      <c r="S18" s="16">
        <v>0.70899999999999996</v>
      </c>
    </row>
    <row r="19" spans="1:19" s="22" customFormat="1" ht="18.75" customHeight="1" x14ac:dyDescent="0.2">
      <c r="A19" s="17">
        <v>12</v>
      </c>
      <c r="B19" s="18" t="s">
        <v>27</v>
      </c>
      <c r="C19" s="19">
        <f t="shared" si="0"/>
        <v>493</v>
      </c>
      <c r="D19" s="13">
        <v>442</v>
      </c>
      <c r="E19" s="14">
        <f t="shared" si="1"/>
        <v>0.89655172413793105</v>
      </c>
      <c r="F19" s="13">
        <v>51</v>
      </c>
      <c r="G19" s="14">
        <f t="shared" si="2"/>
        <v>0.10344827586206896</v>
      </c>
      <c r="H19" s="20"/>
      <c r="I19" s="12">
        <f t="shared" si="3"/>
        <v>493</v>
      </c>
      <c r="J19" s="13">
        <v>5</v>
      </c>
      <c r="K19" s="14">
        <f t="shared" si="4"/>
        <v>1.0141987829614604E-2</v>
      </c>
      <c r="L19" s="13">
        <v>210</v>
      </c>
      <c r="M19" s="14">
        <f t="shared" si="5"/>
        <v>0.42596348884381341</v>
      </c>
      <c r="N19" s="13">
        <v>242</v>
      </c>
      <c r="O19" s="14">
        <f t="shared" si="6"/>
        <v>0.49087221095334688</v>
      </c>
      <c r="P19" s="13">
        <v>36</v>
      </c>
      <c r="Q19" s="14">
        <f t="shared" si="7"/>
        <v>7.3022312373225151E-2</v>
      </c>
      <c r="R19" s="21"/>
      <c r="S19" s="16">
        <v>0.57599999999999996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464</v>
      </c>
      <c r="D20" s="13">
        <v>405</v>
      </c>
      <c r="E20" s="14">
        <f t="shared" si="1"/>
        <v>0.87284482758620685</v>
      </c>
      <c r="F20" s="13">
        <v>59</v>
      </c>
      <c r="G20" s="14">
        <f t="shared" si="2"/>
        <v>0.12715517241379309</v>
      </c>
      <c r="H20" s="20"/>
      <c r="I20" s="12">
        <f t="shared" si="3"/>
        <v>464</v>
      </c>
      <c r="J20" s="13">
        <v>1</v>
      </c>
      <c r="K20" s="14">
        <f t="shared" si="4"/>
        <v>2.1551724137931034E-3</v>
      </c>
      <c r="L20" s="13">
        <v>235</v>
      </c>
      <c r="M20" s="14">
        <f t="shared" si="5"/>
        <v>0.50646551724137934</v>
      </c>
      <c r="N20" s="13">
        <v>170</v>
      </c>
      <c r="O20" s="14">
        <f t="shared" si="6"/>
        <v>0.36637931034482757</v>
      </c>
      <c r="P20" s="13">
        <v>58</v>
      </c>
      <c r="Q20" s="14">
        <f t="shared" si="7"/>
        <v>0.125</v>
      </c>
      <c r="R20" s="21"/>
      <c r="S20" s="16">
        <v>0.56899999999999995</v>
      </c>
    </row>
    <row r="21" spans="1:19" ht="18.75" customHeight="1" x14ac:dyDescent="0.2">
      <c r="A21" s="17">
        <v>14</v>
      </c>
      <c r="B21" s="18" t="s">
        <v>17</v>
      </c>
      <c r="C21" s="19">
        <f t="shared" si="0"/>
        <v>447</v>
      </c>
      <c r="D21" s="13">
        <v>388</v>
      </c>
      <c r="E21" s="14">
        <f t="shared" si="1"/>
        <v>0.8680089485458613</v>
      </c>
      <c r="F21" s="13">
        <v>59</v>
      </c>
      <c r="G21" s="14">
        <f t="shared" si="2"/>
        <v>0.1319910514541387</v>
      </c>
      <c r="H21" s="20"/>
      <c r="I21" s="12">
        <f t="shared" si="3"/>
        <v>447</v>
      </c>
      <c r="J21" s="13">
        <v>1</v>
      </c>
      <c r="K21" s="14">
        <f t="shared" si="4"/>
        <v>2.2371364653243847E-3</v>
      </c>
      <c r="L21" s="13">
        <v>225</v>
      </c>
      <c r="M21" s="14">
        <f t="shared" si="5"/>
        <v>0.50335570469798663</v>
      </c>
      <c r="N21" s="13">
        <v>176</v>
      </c>
      <c r="O21" s="14">
        <f t="shared" si="6"/>
        <v>0.39373601789709173</v>
      </c>
      <c r="P21" s="13">
        <v>45</v>
      </c>
      <c r="Q21" s="14">
        <f t="shared" si="7"/>
        <v>0.10067114093959731</v>
      </c>
      <c r="R21" s="21"/>
      <c r="S21" s="16">
        <v>0.57099999999999995</v>
      </c>
    </row>
    <row r="22" spans="1:19" ht="18.75" customHeight="1" x14ac:dyDescent="0.2">
      <c r="A22" s="10">
        <v>15</v>
      </c>
      <c r="B22" s="18" t="s">
        <v>13</v>
      </c>
      <c r="C22" s="19">
        <f t="shared" si="0"/>
        <v>359</v>
      </c>
      <c r="D22" s="13">
        <v>307</v>
      </c>
      <c r="E22" s="14">
        <f t="shared" si="1"/>
        <v>0.85515320334261835</v>
      </c>
      <c r="F22" s="13">
        <v>52</v>
      </c>
      <c r="G22" s="14">
        <f t="shared" si="2"/>
        <v>0.14484679665738162</v>
      </c>
      <c r="H22" s="20"/>
      <c r="I22" s="12">
        <f t="shared" si="3"/>
        <v>359</v>
      </c>
      <c r="J22" s="13">
        <v>15</v>
      </c>
      <c r="K22" s="14">
        <f t="shared" si="4"/>
        <v>4.1782729805013928E-2</v>
      </c>
      <c r="L22" s="13">
        <v>170</v>
      </c>
      <c r="M22" s="14">
        <f t="shared" si="5"/>
        <v>0.47353760445682452</v>
      </c>
      <c r="N22" s="13">
        <v>146</v>
      </c>
      <c r="O22" s="14">
        <f t="shared" si="6"/>
        <v>0.40668523676880225</v>
      </c>
      <c r="P22" s="13">
        <v>28</v>
      </c>
      <c r="Q22" s="14">
        <f t="shared" si="7"/>
        <v>7.7994428969359333E-2</v>
      </c>
      <c r="R22" s="21"/>
      <c r="S22" s="16">
        <v>0.67400000000000004</v>
      </c>
    </row>
    <row r="23" spans="1:19" ht="18.75" customHeight="1" x14ac:dyDescent="0.2">
      <c r="A23" s="17">
        <v>16</v>
      </c>
      <c r="B23" s="18" t="s">
        <v>10</v>
      </c>
      <c r="C23" s="19">
        <f t="shared" si="0"/>
        <v>345</v>
      </c>
      <c r="D23" s="13">
        <v>308</v>
      </c>
      <c r="E23" s="14">
        <f t="shared" si="1"/>
        <v>0.89275362318840579</v>
      </c>
      <c r="F23" s="13">
        <v>37</v>
      </c>
      <c r="G23" s="14">
        <f t="shared" si="2"/>
        <v>0.1072463768115942</v>
      </c>
      <c r="H23" s="20"/>
      <c r="I23" s="12">
        <f t="shared" si="3"/>
        <v>345</v>
      </c>
      <c r="J23" s="13">
        <v>0</v>
      </c>
      <c r="K23" s="14">
        <f t="shared" si="4"/>
        <v>0</v>
      </c>
      <c r="L23" s="13">
        <v>192</v>
      </c>
      <c r="M23" s="14">
        <f t="shared" si="5"/>
        <v>0.55652173913043479</v>
      </c>
      <c r="N23" s="13">
        <v>129</v>
      </c>
      <c r="O23" s="14">
        <f t="shared" si="6"/>
        <v>0.37391304347826088</v>
      </c>
      <c r="P23" s="13">
        <v>24</v>
      </c>
      <c r="Q23" s="14">
        <f t="shared" si="7"/>
        <v>6.9565217391304349E-2</v>
      </c>
      <c r="R23" s="21"/>
      <c r="S23" s="16">
        <v>0.80600000000000005</v>
      </c>
    </row>
    <row r="24" spans="1:19" s="22" customFormat="1" ht="18.75" customHeight="1" x14ac:dyDescent="0.2">
      <c r="A24" s="10">
        <v>17</v>
      </c>
      <c r="B24" s="18" t="s">
        <v>22</v>
      </c>
      <c r="C24" s="19">
        <f t="shared" si="0"/>
        <v>318</v>
      </c>
      <c r="D24" s="13">
        <v>286</v>
      </c>
      <c r="E24" s="14">
        <f t="shared" si="1"/>
        <v>0.89937106918238996</v>
      </c>
      <c r="F24" s="13">
        <v>32</v>
      </c>
      <c r="G24" s="14">
        <f t="shared" si="2"/>
        <v>0.10062893081761007</v>
      </c>
      <c r="H24" s="20"/>
      <c r="I24" s="12">
        <f t="shared" si="3"/>
        <v>318</v>
      </c>
      <c r="J24" s="13">
        <v>8</v>
      </c>
      <c r="K24" s="14">
        <f t="shared" si="4"/>
        <v>2.5157232704402517E-2</v>
      </c>
      <c r="L24" s="13">
        <v>139</v>
      </c>
      <c r="M24" s="14">
        <f t="shared" si="5"/>
        <v>0.43710691823899372</v>
      </c>
      <c r="N24" s="13">
        <v>133</v>
      </c>
      <c r="O24" s="14">
        <f t="shared" si="6"/>
        <v>0.41823899371069184</v>
      </c>
      <c r="P24" s="13">
        <v>38</v>
      </c>
      <c r="Q24" s="14">
        <f t="shared" si="7"/>
        <v>0.11949685534591195</v>
      </c>
      <c r="R24" s="21"/>
      <c r="S24" s="16">
        <v>0.52200000000000002</v>
      </c>
    </row>
    <row r="25" spans="1:19" ht="18.75" customHeight="1" x14ac:dyDescent="0.2">
      <c r="A25" s="17">
        <v>18</v>
      </c>
      <c r="B25" s="18" t="s">
        <v>29</v>
      </c>
      <c r="C25" s="19">
        <f t="shared" si="0"/>
        <v>264</v>
      </c>
      <c r="D25" s="13">
        <v>239</v>
      </c>
      <c r="E25" s="14">
        <f t="shared" si="1"/>
        <v>0.90530303030303028</v>
      </c>
      <c r="F25" s="13">
        <v>25</v>
      </c>
      <c r="G25" s="14">
        <f t="shared" si="2"/>
        <v>9.4696969696969696E-2</v>
      </c>
      <c r="H25" s="20"/>
      <c r="I25" s="12">
        <f t="shared" si="3"/>
        <v>264</v>
      </c>
      <c r="J25" s="13">
        <v>1</v>
      </c>
      <c r="K25" s="14">
        <f t="shared" si="4"/>
        <v>3.787878787878788E-3</v>
      </c>
      <c r="L25" s="13">
        <v>117</v>
      </c>
      <c r="M25" s="14">
        <f t="shared" si="5"/>
        <v>0.44318181818181818</v>
      </c>
      <c r="N25" s="13">
        <v>101</v>
      </c>
      <c r="O25" s="14">
        <f t="shared" si="6"/>
        <v>0.38257575757575757</v>
      </c>
      <c r="P25" s="13">
        <v>45</v>
      </c>
      <c r="Q25" s="14">
        <f t="shared" si="7"/>
        <v>0.17045454545454544</v>
      </c>
      <c r="R25" s="21"/>
      <c r="S25" s="16">
        <v>0.63100000000000001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207</v>
      </c>
      <c r="D26" s="13">
        <v>181</v>
      </c>
      <c r="E26" s="14">
        <f t="shared" si="1"/>
        <v>0.87439613526570048</v>
      </c>
      <c r="F26" s="13">
        <v>26</v>
      </c>
      <c r="G26" s="14">
        <f t="shared" si="2"/>
        <v>0.12560386473429952</v>
      </c>
      <c r="H26" s="20"/>
      <c r="I26" s="12">
        <f t="shared" si="3"/>
        <v>207</v>
      </c>
      <c r="J26" s="13">
        <v>0</v>
      </c>
      <c r="K26" s="14">
        <f t="shared" si="4"/>
        <v>0</v>
      </c>
      <c r="L26" s="13">
        <v>112</v>
      </c>
      <c r="M26" s="14">
        <f t="shared" si="5"/>
        <v>0.54106280193236711</v>
      </c>
      <c r="N26" s="13">
        <v>80</v>
      </c>
      <c r="O26" s="14">
        <f t="shared" si="6"/>
        <v>0.38647342995169082</v>
      </c>
      <c r="P26" s="13">
        <v>15</v>
      </c>
      <c r="Q26" s="14">
        <f t="shared" si="7"/>
        <v>7.2463768115942032E-2</v>
      </c>
      <c r="R26" s="21"/>
      <c r="S26" s="16">
        <v>0.58499999999999996</v>
      </c>
    </row>
    <row r="27" spans="1:19" ht="18.75" customHeight="1" x14ac:dyDescent="0.2">
      <c r="A27" s="17">
        <v>20</v>
      </c>
      <c r="B27" s="18" t="s">
        <v>25</v>
      </c>
      <c r="C27" s="19">
        <f t="shared" si="0"/>
        <v>186</v>
      </c>
      <c r="D27" s="13">
        <v>163</v>
      </c>
      <c r="E27" s="14">
        <f t="shared" si="1"/>
        <v>0.87634408602150538</v>
      </c>
      <c r="F27" s="13">
        <v>23</v>
      </c>
      <c r="G27" s="14">
        <f t="shared" si="2"/>
        <v>0.12365591397849462</v>
      </c>
      <c r="H27" s="20"/>
      <c r="I27" s="12">
        <f t="shared" si="3"/>
        <v>186</v>
      </c>
      <c r="J27" s="13">
        <v>0</v>
      </c>
      <c r="K27" s="14">
        <f t="shared" si="4"/>
        <v>0</v>
      </c>
      <c r="L27" s="13">
        <v>96</v>
      </c>
      <c r="M27" s="14">
        <f t="shared" si="5"/>
        <v>0.5161290322580645</v>
      </c>
      <c r="N27" s="13">
        <v>71</v>
      </c>
      <c r="O27" s="14">
        <f t="shared" si="6"/>
        <v>0.38172043010752688</v>
      </c>
      <c r="P27" s="13">
        <v>19</v>
      </c>
      <c r="Q27" s="14">
        <f t="shared" si="7"/>
        <v>0.10215053763440861</v>
      </c>
      <c r="R27" s="21"/>
      <c r="S27" s="16">
        <v>0.68600000000000005</v>
      </c>
    </row>
    <row r="28" spans="1:19" s="22" customFormat="1" ht="18.75" customHeight="1" x14ac:dyDescent="0.2">
      <c r="A28" s="10">
        <v>21</v>
      </c>
      <c r="B28" s="18" t="s">
        <v>16</v>
      </c>
      <c r="C28" s="19">
        <f t="shared" si="0"/>
        <v>159</v>
      </c>
      <c r="D28" s="13">
        <v>127</v>
      </c>
      <c r="E28" s="14">
        <f t="shared" si="1"/>
        <v>0.79874213836477992</v>
      </c>
      <c r="F28" s="13">
        <v>32</v>
      </c>
      <c r="G28" s="14">
        <f t="shared" si="2"/>
        <v>0.20125786163522014</v>
      </c>
      <c r="H28" s="20"/>
      <c r="I28" s="12">
        <f t="shared" si="3"/>
        <v>159</v>
      </c>
      <c r="J28" s="13">
        <v>0</v>
      </c>
      <c r="K28" s="14">
        <f t="shared" si="4"/>
        <v>0</v>
      </c>
      <c r="L28" s="13">
        <v>90</v>
      </c>
      <c r="M28" s="14">
        <f t="shared" si="5"/>
        <v>0.56603773584905659</v>
      </c>
      <c r="N28" s="13">
        <v>62</v>
      </c>
      <c r="O28" s="14">
        <f t="shared" si="6"/>
        <v>0.38993710691823902</v>
      </c>
      <c r="P28" s="13">
        <v>7</v>
      </c>
      <c r="Q28" s="14">
        <f t="shared" si="7"/>
        <v>4.40251572327044E-2</v>
      </c>
      <c r="R28" s="21"/>
      <c r="S28" s="16">
        <v>0.79100000000000004</v>
      </c>
    </row>
    <row r="29" spans="1:19" ht="18.75" customHeight="1" x14ac:dyDescent="0.2">
      <c r="A29" s="17">
        <v>22</v>
      </c>
      <c r="B29" s="18" t="s">
        <v>8</v>
      </c>
      <c r="C29" s="19">
        <f t="shared" si="0"/>
        <v>154</v>
      </c>
      <c r="D29" s="13">
        <v>133</v>
      </c>
      <c r="E29" s="14">
        <f t="shared" si="1"/>
        <v>0.86363636363636365</v>
      </c>
      <c r="F29" s="13">
        <v>21</v>
      </c>
      <c r="G29" s="14">
        <f t="shared" si="2"/>
        <v>0.13636363636363635</v>
      </c>
      <c r="H29" s="20"/>
      <c r="I29" s="12">
        <f t="shared" si="3"/>
        <v>154</v>
      </c>
      <c r="J29" s="13">
        <v>1</v>
      </c>
      <c r="K29" s="14">
        <f t="shared" si="4"/>
        <v>6.4935064935064939E-3</v>
      </c>
      <c r="L29" s="13">
        <v>75</v>
      </c>
      <c r="M29" s="14">
        <f t="shared" si="5"/>
        <v>0.48701298701298701</v>
      </c>
      <c r="N29" s="13">
        <v>63</v>
      </c>
      <c r="O29" s="14">
        <f t="shared" si="6"/>
        <v>0.40909090909090912</v>
      </c>
      <c r="P29" s="13">
        <v>15</v>
      </c>
      <c r="Q29" s="14">
        <f t="shared" si="7"/>
        <v>9.7402597402597407E-2</v>
      </c>
      <c r="R29" s="21"/>
      <c r="S29" s="16">
        <v>0.60199999999999998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107</v>
      </c>
      <c r="D30" s="13">
        <v>98</v>
      </c>
      <c r="E30" s="14">
        <f t="shared" si="1"/>
        <v>0.91588785046728971</v>
      </c>
      <c r="F30" s="13">
        <v>9</v>
      </c>
      <c r="G30" s="14">
        <f t="shared" si="2"/>
        <v>8.4112149532710276E-2</v>
      </c>
      <c r="H30" s="20"/>
      <c r="I30" s="12">
        <f t="shared" si="3"/>
        <v>107</v>
      </c>
      <c r="J30" s="13">
        <v>0</v>
      </c>
      <c r="K30" s="14">
        <f t="shared" si="4"/>
        <v>0</v>
      </c>
      <c r="L30" s="13">
        <v>54</v>
      </c>
      <c r="M30" s="14">
        <f t="shared" si="5"/>
        <v>0.50467289719626163</v>
      </c>
      <c r="N30" s="13">
        <v>45</v>
      </c>
      <c r="O30" s="14">
        <f t="shared" si="6"/>
        <v>0.42056074766355139</v>
      </c>
      <c r="P30" s="13">
        <v>8</v>
      </c>
      <c r="Q30" s="14">
        <f t="shared" si="7"/>
        <v>7.476635514018691E-2</v>
      </c>
      <c r="R30" s="21"/>
      <c r="S30" s="16">
        <v>0.50900000000000001</v>
      </c>
    </row>
    <row r="31" spans="1:19" ht="18.75" customHeight="1" x14ac:dyDescent="0.2">
      <c r="A31" s="17">
        <v>24</v>
      </c>
      <c r="B31" s="18" t="s">
        <v>23</v>
      </c>
      <c r="C31" s="19">
        <f t="shared" si="0"/>
        <v>106</v>
      </c>
      <c r="D31" s="13">
        <v>92</v>
      </c>
      <c r="E31" s="14">
        <f t="shared" si="1"/>
        <v>0.86792452830188682</v>
      </c>
      <c r="F31" s="13">
        <v>14</v>
      </c>
      <c r="G31" s="14">
        <f t="shared" si="2"/>
        <v>0.13207547169811321</v>
      </c>
      <c r="H31" s="20"/>
      <c r="I31" s="12">
        <f t="shared" si="3"/>
        <v>106</v>
      </c>
      <c r="J31" s="13">
        <v>0</v>
      </c>
      <c r="K31" s="14">
        <f t="shared" si="4"/>
        <v>0</v>
      </c>
      <c r="L31" s="13">
        <v>51</v>
      </c>
      <c r="M31" s="14">
        <f t="shared" si="5"/>
        <v>0.48113207547169812</v>
      </c>
      <c r="N31" s="13">
        <v>42</v>
      </c>
      <c r="O31" s="14">
        <f t="shared" si="6"/>
        <v>0.39622641509433965</v>
      </c>
      <c r="P31" s="13">
        <v>13</v>
      </c>
      <c r="Q31" s="14">
        <f t="shared" si="7"/>
        <v>0.12264150943396226</v>
      </c>
      <c r="R31" s="21"/>
      <c r="S31" s="16">
        <v>0.82699999999999996</v>
      </c>
    </row>
    <row r="32" spans="1:19" s="22" customFormat="1" ht="18.75" customHeight="1" thickBot="1" x14ac:dyDescent="0.25">
      <c r="A32" s="10">
        <v>25</v>
      </c>
      <c r="B32" s="18" t="s">
        <v>31</v>
      </c>
      <c r="C32" s="19">
        <f t="shared" si="0"/>
        <v>92</v>
      </c>
      <c r="D32" s="23">
        <v>83</v>
      </c>
      <c r="E32" s="21">
        <f t="shared" si="1"/>
        <v>0.90217391304347827</v>
      </c>
      <c r="F32" s="23">
        <v>9</v>
      </c>
      <c r="G32" s="14">
        <f t="shared" si="2"/>
        <v>9.7826086956521743E-2</v>
      </c>
      <c r="H32" s="24"/>
      <c r="I32" s="12">
        <f t="shared" si="3"/>
        <v>92</v>
      </c>
      <c r="J32" s="13">
        <v>0</v>
      </c>
      <c r="K32" s="14">
        <f t="shared" si="4"/>
        <v>0</v>
      </c>
      <c r="L32" s="13">
        <v>33</v>
      </c>
      <c r="M32" s="14">
        <f t="shared" si="5"/>
        <v>0.35869565217391303</v>
      </c>
      <c r="N32" s="13">
        <v>38</v>
      </c>
      <c r="O32" s="14">
        <f t="shared" si="6"/>
        <v>0.41304347826086957</v>
      </c>
      <c r="P32" s="13">
        <v>21</v>
      </c>
      <c r="Q32" s="14">
        <f t="shared" si="7"/>
        <v>0.22826086956521738</v>
      </c>
      <c r="R32" s="25"/>
      <c r="S32" s="16">
        <v>0.502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59" t="s">
        <v>0</v>
      </c>
      <c r="B36" s="60"/>
      <c r="C36" s="32">
        <f>SUM(C8:C32)</f>
        <v>18466</v>
      </c>
      <c r="D36" s="32">
        <f>SUM(D8:D32)</f>
        <v>15855</v>
      </c>
      <c r="E36" s="33">
        <f>D36/C36</f>
        <v>0.85860500379075055</v>
      </c>
      <c r="F36" s="32">
        <f>SUM(F8:F32)</f>
        <v>2611</v>
      </c>
      <c r="G36" s="33">
        <f>F36/C36</f>
        <v>0.14139499620924942</v>
      </c>
      <c r="H36" s="32"/>
      <c r="I36" s="32">
        <f>SUM(I8:I32)</f>
        <v>18466</v>
      </c>
      <c r="J36" s="32">
        <f>SUM(J8:J32)</f>
        <v>93</v>
      </c>
      <c r="K36" s="34">
        <f t="shared" ref="K36" si="8">J36/I36</f>
        <v>5.0362828982995775E-3</v>
      </c>
      <c r="L36" s="32">
        <f>SUM(L8:L32)</f>
        <v>9371</v>
      </c>
      <c r="M36" s="34">
        <f t="shared" ref="M36" si="9">L36/I36</f>
        <v>0.50747319397812196</v>
      </c>
      <c r="N36" s="32">
        <f>SUM(N8:N32)</f>
        <v>7291</v>
      </c>
      <c r="O36" s="34">
        <f>N36/I36</f>
        <v>0.39483374851077657</v>
      </c>
      <c r="P36" s="32">
        <f>SUM(P8:P32)</f>
        <v>1711</v>
      </c>
      <c r="Q36" s="34">
        <f>P36/I36</f>
        <v>9.2656774612801904E-2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36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44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2020-02-14T22:51:07Z</dcterms:modified>
</cp:coreProperties>
</file>