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ml.chartshapes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ngulo.PNCVFS\Desktop\CARPETA MAGICA\PPT\Boletín Virtual Febrero 2015\páginas\"/>
    </mc:Choice>
  </mc:AlternateContent>
  <bookViews>
    <workbookView xWindow="0" yWindow="0" windowWidth="15600" windowHeight="9735" tabRatio="345"/>
  </bookViews>
  <sheets>
    <sheet name="Estadísticas" sheetId="2" r:id="rId1"/>
  </sheets>
  <externalReferences>
    <externalReference r:id="rId2"/>
    <externalReference r:id="rId3"/>
    <externalReference r:id="rId4"/>
  </externalReferences>
  <definedNames>
    <definedName name="ABAN">#REF!</definedName>
    <definedName name="ABANCAY">#REF!</definedName>
    <definedName name="AÑO">#REF!</definedName>
    <definedName name="AÑOS">#REF!</definedName>
    <definedName name="_xlnm.Print_Area" localSheetId="0">Estadísticas!$A$1:$P$93</definedName>
    <definedName name="AUTORIA">#REF!</definedName>
    <definedName name="CEM">#REF!</definedName>
    <definedName name="conocimiento_caso">#REF!</definedName>
    <definedName name="DEPA">#REF!</definedName>
    <definedName name="dia">#REF!</definedName>
    <definedName name="DIST">[1]Casos!#REF!</definedName>
    <definedName name="DISTRITO">#REF!</definedName>
    <definedName name="DPTO">#REF!</definedName>
    <definedName name="E">#REF!</definedName>
    <definedName name="GÉNERO">#REF!</definedName>
    <definedName name="genero1">#REF!</definedName>
    <definedName name="GRADO">#REF!</definedName>
    <definedName name="HIJOS">#REF!</definedName>
    <definedName name="HOMICIDIO">#REF!</definedName>
    <definedName name="HOMICIDIO1">#REF!</definedName>
    <definedName name="J">[2]Casos!#REF!</definedName>
    <definedName name="LABOR">#REF!</definedName>
    <definedName name="LUGAR">#REF!</definedName>
    <definedName name="Marca_temporal">#REF!</definedName>
    <definedName name="MEDIDAS">#REF!</definedName>
    <definedName name="MES">#REF!</definedName>
    <definedName name="N">#REF!</definedName>
    <definedName name="Nro_de_oficio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VINCULO">#REF!</definedName>
    <definedName name="VINCULO_A">#REF!</definedName>
    <definedName name="XX">[3]Casos!#REF!</definedName>
    <definedName name="ZONA">#REF!</definedName>
  </definedNames>
  <calcPr calcId="152511"/>
</workbook>
</file>

<file path=xl/calcChain.xml><?xml version="1.0" encoding="utf-8"?>
<calcChain xmlns="http://schemas.openxmlformats.org/spreadsheetml/2006/main">
  <c r="C29" i="2" l="1"/>
  <c r="D29" i="2"/>
  <c r="F92" i="2"/>
  <c r="E92" i="2"/>
  <c r="D92" i="2"/>
  <c r="C92" i="2"/>
  <c r="J80" i="2"/>
  <c r="I80" i="2"/>
  <c r="H80" i="2"/>
  <c r="G80" i="2"/>
  <c r="F80" i="2"/>
  <c r="E80" i="2"/>
  <c r="D80" i="2"/>
  <c r="C80" i="2"/>
  <c r="B79" i="2"/>
  <c r="G91" i="2"/>
  <c r="B91" i="2"/>
  <c r="B78" i="2"/>
  <c r="G90" i="2"/>
  <c r="B90" i="2"/>
  <c r="B77" i="2"/>
  <c r="G89" i="2"/>
  <c r="B80" i="2"/>
  <c r="P70" i="2"/>
  <c r="O70" i="2"/>
  <c r="N70" i="2"/>
  <c r="E70" i="2"/>
  <c r="D70" i="2"/>
  <c r="C70" i="2"/>
  <c r="B69" i="2"/>
  <c r="B68" i="2"/>
  <c r="B67" i="2"/>
  <c r="B66" i="2"/>
  <c r="B65" i="2"/>
  <c r="B64" i="2"/>
  <c r="B63" i="2"/>
  <c r="B62" i="2"/>
  <c r="B61" i="2"/>
  <c r="B60" i="2"/>
  <c r="B59" i="2"/>
  <c r="B58" i="2"/>
  <c r="B70" i="2"/>
  <c r="J49" i="2"/>
  <c r="I49" i="2"/>
  <c r="H49" i="2"/>
  <c r="G49" i="2"/>
  <c r="F49" i="2"/>
  <c r="E49" i="2"/>
  <c r="D49" i="2"/>
  <c r="C49" i="2"/>
  <c r="B48" i="2"/>
  <c r="B47" i="2"/>
  <c r="B46" i="2"/>
  <c r="B45" i="2"/>
  <c r="B44" i="2"/>
  <c r="B43" i="2"/>
  <c r="B42" i="2"/>
  <c r="B41" i="2"/>
  <c r="B40" i="2"/>
  <c r="B39" i="2"/>
  <c r="B38" i="2"/>
  <c r="B37" i="2"/>
  <c r="B28" i="2"/>
  <c r="B27" i="2"/>
  <c r="B26" i="2"/>
  <c r="B25" i="2"/>
  <c r="B24" i="2"/>
  <c r="B23" i="2"/>
  <c r="B22" i="2"/>
  <c r="B21" i="2"/>
  <c r="B20" i="2"/>
  <c r="B19" i="2"/>
  <c r="B18" i="2"/>
  <c r="B17" i="2"/>
  <c r="B29" i="2"/>
  <c r="B49" i="2"/>
  <c r="G92" i="2"/>
  <c r="B89" i="2"/>
  <c r="B92" i="2"/>
</calcChain>
</file>

<file path=xl/sharedStrings.xml><?xml version="1.0" encoding="utf-8"?>
<sst xmlns="http://schemas.openxmlformats.org/spreadsheetml/2006/main" count="110" uniqueCount="46">
  <si>
    <t xml:space="preserve">Mes </t>
  </si>
  <si>
    <t>Total</t>
  </si>
  <si>
    <t>Femenino</t>
  </si>
  <si>
    <t>Masculino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</si>
  <si>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</si>
  <si>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</si>
  <si>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</si>
  <si>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</si>
  <si>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</si>
  <si>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</si>
  <si>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</si>
  <si>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</si>
  <si>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</si>
  <si>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</si>
  <si>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</si>
  <si>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</si>
  <si>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0-5 años</t>
  </si>
  <si>
    <t>6-11 años</t>
  </si>
  <si>
    <t>12-17 años</t>
  </si>
  <si>
    <t>18-25 años</t>
  </si>
  <si>
    <t>26-35 años</t>
  </si>
  <si>
    <t>36-45 años</t>
  </si>
  <si>
    <t>46-59 años</t>
  </si>
  <si>
    <t>60 + años</t>
  </si>
  <si>
    <t>Casos Especiales:</t>
  </si>
  <si>
    <t>Psicológica</t>
  </si>
  <si>
    <t>Física</t>
  </si>
  <si>
    <t>Sexual</t>
  </si>
  <si>
    <t>Abandono</t>
  </si>
  <si>
    <t>Tipo de Violencia</t>
  </si>
  <si>
    <t>Sobrio</t>
  </si>
  <si>
    <t>Efectos de Alcohol</t>
  </si>
  <si>
    <t>Efectos de Drogas</t>
  </si>
  <si>
    <t>Ambos</t>
  </si>
  <si>
    <t>N/E</t>
  </si>
  <si>
    <t>Violación Sexual</t>
  </si>
  <si>
    <t>(1) Todos los cuadros están referidos a casos nuevos, reincidentes y continuadores.</t>
  </si>
  <si>
    <t>Número de Casos Nuevos, Reincidentes y Continuadores por Meses y Tipo de Violencia</t>
  </si>
  <si>
    <r>
      <t>CASOS ATENDIDOS</t>
    </r>
    <r>
      <rPr>
        <b/>
        <vertAlign val="superscript"/>
        <sz val="13"/>
        <color indexed="9"/>
        <rFont val="Arial"/>
        <family val="2"/>
      </rPr>
      <t>(1)</t>
    </r>
    <r>
      <rPr>
        <b/>
        <sz val="13"/>
        <color indexed="9"/>
        <rFont val="Arial"/>
        <family val="2"/>
      </rPr>
      <t xml:space="preserve"> POR VIOLENCIA FAMILIAR Y SEXUAL EN LOS CEM A NIVEL NACIONAL</t>
    </r>
  </si>
  <si>
    <t>POBLACIÓN TOTAL</t>
  </si>
  <si>
    <t>Número de casos nuevos, reincidentes y continuadores según meses y sexo</t>
  </si>
  <si>
    <t>Número de casos nuevos, reincidentes y continuadores según meses y grupo de edad</t>
  </si>
  <si>
    <t>Número de casos nuevos, reincidentes y continuadores según grupo de edad y tipo de violencia</t>
  </si>
  <si>
    <t>Número de casos nuevos, reincidentes y continuadores según tipo de violencia y estado de la presunta persona agresora en la última agresión</t>
  </si>
  <si>
    <t>Trata con fines de explotación sexual</t>
  </si>
  <si>
    <t>Período : Enero - Febrero 2015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</si>
</sst>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21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b/>
      <sz val="14"/>
      <color indexed="9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2"/>
      <name val="Arial"/>
      <family val="2"/>
    </font>
    <font>
      <b/>
      <sz val="13"/>
      <color indexed="9"/>
      <name val="Arial"/>
      <family val="2"/>
    </font>
    <font>
      <b/>
      <vertAlign val="superscript"/>
      <sz val="13"/>
      <color indexed="9"/>
      <name val="Arial"/>
      <family val="2"/>
    </font>
    <font>
      <b/>
      <u/>
      <sz val="12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4"/>
      <color rgb="FFFF8080"/>
      <name val="Arial"/>
      <family val="2"/>
    </font>
    <font>
      <sz val="10"/>
      <color theme="0"/>
      <name val="Arial"/>
      <family val="2"/>
    </font>
    <font>
      <b/>
      <sz val="13"/>
      <color theme="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u/>
      <sz val="13"/>
      <color theme="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12"/>
      <color rgb="FFFF808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969696"/>
      </right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/>
      <right style="medium">
        <color rgb="FF969696"/>
      </right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thin">
        <color rgb="FFFF8080"/>
      </left>
      <right style="thin">
        <color rgb="FFFF8080"/>
      </right>
      <top style="thin">
        <color rgb="FFFF8080"/>
      </top>
      <bottom/>
      <diagonal/>
    </border>
    <border>
      <left/>
      <right/>
      <top style="thin">
        <color rgb="FFFF8080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FF8080"/>
      </left>
      <right style="thin">
        <color rgb="FFFF8080"/>
      </right>
      <top style="thin">
        <color rgb="FFFF8080"/>
      </top>
      <bottom style="thin">
        <color rgb="FFFF8080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rgb="FF969696"/>
      </bottom>
      <diagonal/>
    </border>
  </borders>
  <cellStyleXfs count="25">
    <xf numFmtId="0" fontId="0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4" fillId="0" borderId="0"/>
    <xf numFmtId="0" fontId="11" fillId="0" borderId="0"/>
    <xf numFmtId="0" fontId="11" fillId="0" borderId="0"/>
    <xf numFmtId="0" fontId="11" fillId="0" borderId="0"/>
    <xf numFmtId="0" fontId="4" fillId="0" borderId="0">
      <alignment vertical="center"/>
    </xf>
    <xf numFmtId="0" fontId="4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4" fillId="0" borderId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0" fontId="1" fillId="2" borderId="0" xfId="14" applyFont="1" applyFill="1" applyAlignment="1">
      <alignment horizontal="centerContinuous" vertical="center"/>
    </xf>
    <xf numFmtId="0" fontId="4" fillId="2" borderId="0" xfId="5" applyFill="1"/>
    <xf numFmtId="0" fontId="12" fillId="2" borderId="0" xfId="5" applyFont="1" applyFill="1" applyAlignment="1">
      <alignment horizontal="centerContinuous" vertical="center" wrapText="1"/>
    </xf>
    <xf numFmtId="0" fontId="4" fillId="2" borderId="0" xfId="5" applyFill="1" applyAlignment="1">
      <alignment horizontal="centerContinuous" vertical="center" wrapText="1"/>
    </xf>
    <xf numFmtId="0" fontId="4" fillId="2" borderId="0" xfId="5" applyFont="1" applyFill="1" applyAlignment="1">
      <alignment horizontal="centerContinuous" vertical="center"/>
    </xf>
    <xf numFmtId="0" fontId="13" fillId="3" borderId="1" xfId="5" applyFont="1" applyFill="1" applyBorder="1" applyAlignment="1">
      <alignment horizontal="centerContinuous" vertical="center"/>
    </xf>
    <xf numFmtId="0" fontId="13" fillId="3" borderId="2" xfId="5" applyFont="1" applyFill="1" applyBorder="1" applyAlignment="1">
      <alignment horizontal="centerContinuous" vertical="center"/>
    </xf>
    <xf numFmtId="0" fontId="13" fillId="3" borderId="3" xfId="5" applyFont="1" applyFill="1" applyBorder="1" applyAlignment="1">
      <alignment horizontal="centerContinuous" vertical="center"/>
    </xf>
    <xf numFmtId="0" fontId="14" fillId="3" borderId="4" xfId="5" applyFont="1" applyFill="1" applyBorder="1" applyAlignment="1">
      <alignment horizontal="centerContinuous" vertical="center"/>
    </xf>
    <xf numFmtId="0" fontId="15" fillId="3" borderId="0" xfId="5" applyFont="1" applyFill="1" applyBorder="1" applyAlignment="1">
      <alignment horizontal="centerContinuous" vertical="center"/>
    </xf>
    <xf numFmtId="0" fontId="16" fillId="3" borderId="0" xfId="5" applyFont="1" applyFill="1" applyBorder="1" applyAlignment="1">
      <alignment horizontal="centerContinuous" vertical="center"/>
    </xf>
    <xf numFmtId="0" fontId="16" fillId="3" borderId="5" xfId="5" applyFont="1" applyFill="1" applyBorder="1" applyAlignment="1">
      <alignment horizontal="centerContinuous" vertical="center"/>
    </xf>
    <xf numFmtId="0" fontId="17" fillId="3" borderId="4" xfId="5" applyFont="1" applyFill="1" applyBorder="1" applyAlignment="1">
      <alignment horizontal="centerContinuous" vertical="center"/>
    </xf>
    <xf numFmtId="0" fontId="16" fillId="3" borderId="4" xfId="5" applyFont="1" applyFill="1" applyBorder="1" applyAlignment="1">
      <alignment horizontal="centerContinuous" vertical="center"/>
    </xf>
    <xf numFmtId="0" fontId="18" fillId="3" borderId="0" xfId="5" applyFont="1" applyFill="1" applyBorder="1" applyAlignment="1">
      <alignment horizontal="centerContinuous" vertical="center"/>
    </xf>
    <xf numFmtId="0" fontId="13" fillId="3" borderId="0" xfId="5" applyFont="1" applyFill="1" applyBorder="1" applyAlignment="1">
      <alignment horizontal="centerContinuous" vertical="center"/>
    </xf>
    <xf numFmtId="0" fontId="18" fillId="3" borderId="5" xfId="5" applyFont="1" applyFill="1" applyBorder="1" applyAlignment="1">
      <alignment horizontal="centerContinuous" vertical="center"/>
    </xf>
    <xf numFmtId="0" fontId="16" fillId="3" borderId="6" xfId="5" applyFont="1" applyFill="1" applyBorder="1" applyAlignment="1">
      <alignment horizontal="centerContinuous" vertical="center"/>
    </xf>
    <xf numFmtId="0" fontId="18" fillId="3" borderId="7" xfId="5" applyFont="1" applyFill="1" applyBorder="1" applyAlignment="1">
      <alignment horizontal="centerContinuous" vertical="center"/>
    </xf>
    <xf numFmtId="0" fontId="13" fillId="3" borderId="7" xfId="5" applyFont="1" applyFill="1" applyBorder="1" applyAlignment="1">
      <alignment horizontal="centerContinuous" vertical="center"/>
    </xf>
    <xf numFmtId="0" fontId="18" fillId="3" borderId="8" xfId="5" applyFont="1" applyFill="1" applyBorder="1" applyAlignment="1">
      <alignment horizontal="centerContinuous" vertical="center"/>
    </xf>
    <xf numFmtId="0" fontId="1" fillId="2" borderId="0" xfId="5" applyFont="1" applyFill="1"/>
    <xf numFmtId="0" fontId="18" fillId="4" borderId="9" xfId="5" applyFont="1" applyFill="1" applyBorder="1" applyAlignment="1">
      <alignment horizontal="left" vertical="center"/>
    </xf>
    <xf numFmtId="0" fontId="18" fillId="4" borderId="9" xfId="5" applyFont="1" applyFill="1" applyBorder="1" applyAlignment="1">
      <alignment horizontal="center" vertical="center"/>
    </xf>
    <xf numFmtId="0" fontId="1" fillId="2" borderId="10" xfId="5" applyFont="1" applyFill="1" applyBorder="1" applyAlignment="1">
      <alignment horizontal="left" vertical="center"/>
    </xf>
    <xf numFmtId="3" fontId="1" fillId="2" borderId="10" xfId="5" applyNumberFormat="1" applyFont="1" applyFill="1" applyBorder="1" applyAlignment="1">
      <alignment horizontal="center" vertical="center"/>
    </xf>
    <xf numFmtId="3" fontId="4" fillId="2" borderId="10" xfId="5" applyNumberFormat="1" applyFill="1" applyBorder="1" applyAlignment="1">
      <alignment horizontal="center" vertical="center"/>
    </xf>
    <xf numFmtId="0" fontId="4" fillId="2" borderId="0" xfId="5" applyFill="1" applyAlignment="1">
      <alignment horizontal="center" vertical="center"/>
    </xf>
    <xf numFmtId="0" fontId="1" fillId="5" borderId="0" xfId="5" applyFont="1" applyFill="1" applyBorder="1" applyAlignment="1">
      <alignment horizontal="left" vertical="center"/>
    </xf>
    <xf numFmtId="3" fontId="1" fillId="5" borderId="0" xfId="5" applyNumberFormat="1" applyFont="1" applyFill="1" applyBorder="1" applyAlignment="1">
      <alignment horizontal="center" vertical="center"/>
    </xf>
    <xf numFmtId="3" fontId="4" fillId="5" borderId="0" xfId="5" applyNumberFormat="1" applyFill="1" applyBorder="1" applyAlignment="1">
      <alignment horizontal="center" vertical="center"/>
    </xf>
    <xf numFmtId="0" fontId="1" fillId="2" borderId="0" xfId="5" applyFont="1" applyFill="1" applyBorder="1" applyAlignment="1">
      <alignment horizontal="left" vertical="center"/>
    </xf>
    <xf numFmtId="3" fontId="1" fillId="2" borderId="0" xfId="5" applyNumberFormat="1" applyFont="1" applyFill="1" applyBorder="1" applyAlignment="1">
      <alignment horizontal="center" vertical="center"/>
    </xf>
    <xf numFmtId="3" fontId="4" fillId="2" borderId="0" xfId="5" applyNumberFormat="1" applyFill="1" applyBorder="1" applyAlignment="1">
      <alignment horizontal="center" vertical="center"/>
    </xf>
    <xf numFmtId="0" fontId="18" fillId="3" borderId="11" xfId="5" applyFont="1" applyFill="1" applyBorder="1" applyAlignment="1">
      <alignment horizontal="left" vertical="center"/>
    </xf>
    <xf numFmtId="3" fontId="18" fillId="3" borderId="11" xfId="5" applyNumberFormat="1" applyFont="1" applyFill="1" applyBorder="1" applyAlignment="1">
      <alignment horizontal="center" vertical="center"/>
    </xf>
    <xf numFmtId="0" fontId="1" fillId="2" borderId="0" xfId="5" applyFont="1" applyFill="1" applyAlignment="1">
      <alignment horizontal="left"/>
    </xf>
    <xf numFmtId="0" fontId="18" fillId="4" borderId="12" xfId="5" applyFont="1" applyFill="1" applyBorder="1" applyAlignment="1">
      <alignment horizontal="left" vertical="center"/>
    </xf>
    <xf numFmtId="0" fontId="18" fillId="4" borderId="12" xfId="5" applyFont="1" applyFill="1" applyBorder="1" applyAlignment="1">
      <alignment horizontal="center" vertical="center"/>
    </xf>
    <xf numFmtId="0" fontId="1" fillId="5" borderId="13" xfId="5" applyFont="1" applyFill="1" applyBorder="1" applyAlignment="1">
      <alignment horizontal="left" vertical="center"/>
    </xf>
    <xf numFmtId="3" fontId="1" fillId="5" borderId="13" xfId="5" applyNumberFormat="1" applyFont="1" applyFill="1" applyBorder="1" applyAlignment="1">
      <alignment horizontal="center" vertical="center"/>
    </xf>
    <xf numFmtId="3" fontId="4" fillId="5" borderId="13" xfId="5" applyNumberFormat="1" applyFill="1" applyBorder="1" applyAlignment="1">
      <alignment horizontal="center" vertical="center"/>
    </xf>
    <xf numFmtId="0" fontId="4" fillId="2" borderId="0" xfId="5" applyFill="1" applyAlignment="1">
      <alignment horizontal="left" vertical="center"/>
    </xf>
    <xf numFmtId="0" fontId="18" fillId="3" borderId="11" xfId="5" applyFont="1" applyFill="1" applyBorder="1" applyAlignment="1">
      <alignment horizontal="center" vertical="center"/>
    </xf>
    <xf numFmtId="3" fontId="4" fillId="2" borderId="0" xfId="5" applyNumberFormat="1" applyFill="1"/>
    <xf numFmtId="0" fontId="5" fillId="2" borderId="0" xfId="5" applyFont="1" applyFill="1" applyProtection="1"/>
    <xf numFmtId="0" fontId="3" fillId="2" borderId="0" xfId="5" applyFont="1" applyFill="1" applyAlignment="1">
      <alignment horizontal="center"/>
    </xf>
    <xf numFmtId="0" fontId="9" fillId="2" borderId="0" xfId="5" applyFont="1" applyFill="1"/>
    <xf numFmtId="0" fontId="18" fillId="4" borderId="12" xfId="5" applyFont="1" applyFill="1" applyBorder="1" applyAlignment="1">
      <alignment horizontal="center" vertical="center" wrapText="1"/>
    </xf>
    <xf numFmtId="0" fontId="1" fillId="2" borderId="0" xfId="5" applyFont="1" applyFill="1" applyBorder="1" applyAlignment="1">
      <alignment horizontal="justify" vertical="center"/>
    </xf>
    <xf numFmtId="3" fontId="4" fillId="2" borderId="0" xfId="5" applyNumberFormat="1" applyFill="1" applyAlignment="1">
      <alignment horizontal="left"/>
    </xf>
    <xf numFmtId="0" fontId="1" fillId="2" borderId="10" xfId="5" applyFont="1" applyFill="1" applyBorder="1" applyAlignment="1">
      <alignment horizontal="justify" vertical="center"/>
    </xf>
    <xf numFmtId="3" fontId="4" fillId="2" borderId="10" xfId="5" applyNumberFormat="1" applyFont="1" applyFill="1" applyBorder="1" applyAlignment="1">
      <alignment horizontal="center" vertical="center"/>
    </xf>
    <xf numFmtId="0" fontId="4" fillId="5" borderId="13" xfId="5" applyFont="1" applyFill="1" applyBorder="1" applyAlignment="1">
      <alignment horizontal="center" vertical="center"/>
    </xf>
    <xf numFmtId="3" fontId="4" fillId="5" borderId="13" xfId="5" applyNumberFormat="1" applyFont="1" applyFill="1" applyBorder="1" applyAlignment="1">
      <alignment horizontal="center" vertical="center"/>
    </xf>
    <xf numFmtId="0" fontId="1" fillId="2" borderId="14" xfId="5" applyFont="1" applyFill="1" applyBorder="1" applyAlignment="1">
      <alignment horizontal="justify" vertical="center"/>
    </xf>
    <xf numFmtId="3" fontId="1" fillId="2" borderId="14" xfId="5" applyNumberFormat="1" applyFont="1" applyFill="1" applyBorder="1" applyAlignment="1">
      <alignment horizontal="center" vertical="center"/>
    </xf>
    <xf numFmtId="3" fontId="4" fillId="2" borderId="14" xfId="5" applyNumberFormat="1" applyFill="1" applyBorder="1" applyAlignment="1">
      <alignment horizontal="center" vertical="center"/>
    </xf>
    <xf numFmtId="3" fontId="4" fillId="2" borderId="14" xfId="5" applyNumberFormat="1" applyFont="1" applyFill="1" applyBorder="1" applyAlignment="1">
      <alignment horizontal="center" vertical="center"/>
    </xf>
    <xf numFmtId="0" fontId="18" fillId="3" borderId="11" xfId="5" applyFont="1" applyFill="1" applyBorder="1" applyAlignment="1">
      <alignment horizontal="justify" vertical="center"/>
    </xf>
    <xf numFmtId="0" fontId="1" fillId="5" borderId="0" xfId="5" applyFont="1" applyFill="1" applyBorder="1" applyAlignment="1">
      <alignment horizontal="justify" vertical="center"/>
    </xf>
    <xf numFmtId="0" fontId="4" fillId="6" borderId="0" xfId="5" applyFill="1" applyAlignment="1">
      <alignment horizontal="right"/>
    </xf>
    <xf numFmtId="0" fontId="2" fillId="2" borderId="0" xfId="5" applyFont="1" applyFill="1" applyBorder="1" applyAlignment="1">
      <alignment horizontal="center" vertical="center" wrapText="1"/>
    </xf>
    <xf numFmtId="3" fontId="4" fillId="2" borderId="0" xfId="5" applyNumberFormat="1" applyFill="1" applyBorder="1" applyAlignment="1">
      <alignment horizontal="center"/>
    </xf>
    <xf numFmtId="0" fontId="1" fillId="2" borderId="15" xfId="5" applyFont="1" applyFill="1" applyBorder="1" applyAlignment="1">
      <alignment horizontal="justify" vertical="center"/>
    </xf>
    <xf numFmtId="3" fontId="1" fillId="2" borderId="15" xfId="5" applyNumberFormat="1" applyFont="1" applyFill="1" applyBorder="1" applyAlignment="1">
      <alignment horizontal="center" vertical="center"/>
    </xf>
    <xf numFmtId="3" fontId="4" fillId="2" borderId="15" xfId="5" applyNumberFormat="1" applyFill="1" applyBorder="1" applyAlignment="1">
      <alignment horizontal="center" vertical="center"/>
    </xf>
    <xf numFmtId="3" fontId="1" fillId="2" borderId="0" xfId="5" applyNumberFormat="1" applyFont="1" applyFill="1" applyBorder="1" applyAlignment="1">
      <alignment horizontal="center"/>
    </xf>
    <xf numFmtId="0" fontId="19" fillId="4" borderId="12" xfId="5" applyFont="1" applyFill="1" applyBorder="1" applyAlignment="1">
      <alignment horizontal="center" vertical="center" wrapText="1"/>
    </xf>
    <xf numFmtId="0" fontId="20" fillId="2" borderId="15" xfId="5" applyFont="1" applyFill="1" applyBorder="1" applyAlignment="1">
      <alignment horizontal="left"/>
    </xf>
    <xf numFmtId="0" fontId="20" fillId="2" borderId="0" xfId="5" applyFont="1" applyFill="1" applyBorder="1" applyAlignment="1">
      <alignment horizontal="left"/>
    </xf>
    <xf numFmtId="0" fontId="6" fillId="2" borderId="15" xfId="5" applyFont="1" applyFill="1" applyBorder="1" applyAlignment="1">
      <alignment horizontal="left"/>
    </xf>
  </cellXfs>
  <cellStyles count="25">
    <cellStyle name="Millares 2" xfId="1"/>
    <cellStyle name="Millares 3" xfId="2"/>
    <cellStyle name="Millares 4" xfId="3"/>
    <cellStyle name="Millares 5" xfId="4"/>
    <cellStyle name="Normal" xfId="0" builtinId="0"/>
    <cellStyle name="Normal 2" xfId="5"/>
    <cellStyle name="Normal 2 2" xfId="6"/>
    <cellStyle name="Normal 2 3" xfId="7"/>
    <cellStyle name="Normal 2 4" xfId="8"/>
    <cellStyle name="Normal 2 5" xfId="9"/>
    <cellStyle name="Normal 3" xfId="10"/>
    <cellStyle name="Normal 4" xfId="11"/>
    <cellStyle name="Normal 5" xfId="12"/>
    <cellStyle name="Normal 6" xfId="13"/>
    <cellStyle name="Normal_Directorio CEMs - agos - 2009 - UGTAI" xfId="14"/>
    <cellStyle name="Porcentaje 2" xfId="15"/>
    <cellStyle name="Porcentaje 3" xfId="16"/>
    <cellStyle name="Porcentaje 4" xfId="17"/>
    <cellStyle name="Porcentaje 5" xfId="18"/>
    <cellStyle name="Porcentaje 6" xfId="19"/>
    <cellStyle name="Porcentaje 7" xfId="20"/>
    <cellStyle name="Porcentaje 8" xfId="21"/>
    <cellStyle name="Porcentual 2" xfId="22"/>
    <cellStyle name="Porcentual 2 2" xfId="23"/>
    <cellStyle name="Porcentual 2 3" xfId="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Número de casos según meses</a:t>
            </a:r>
          </a:p>
        </c:rich>
      </c:tx>
      <c:layout>
        <c:manualLayout>
          <c:xMode val="edge"/>
          <c:yMode val="edge"/>
          <c:x val="0.31545797951726623"/>
          <c:y val="1.31862011872171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36884088119138"/>
          <c:y val="0.13450723194206943"/>
          <c:w val="0.77556109725685785"/>
          <c:h val="0.657232704402515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Estadísticas!$C$16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FF808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Estadísticas!$A$17:$A$28</c:f>
              <c:strCache>
                <c:ptCount val="2"/>
                <c:pt idx="0">
                  <c:v>Ene</c:v>
                </c:pt>
                <c:pt idx="1">
                  <c:v>Feb</c:v>
                </c:pt>
              </c:strCache>
            </c:strRef>
          </c:cat>
          <c:val>
            <c:numRef>
              <c:f>Estadísticas!$C$17:$C$28</c:f>
              <c:numCache>
                <c:formatCode>#,##0</c:formatCode>
                <c:ptCount val="2"/>
                <c:pt idx="0">
                  <c:v>4087</c:v>
                </c:pt>
                <c:pt idx="1">
                  <c:v>4039</c:v>
                </c:pt>
              </c:numCache>
            </c:numRef>
          </c:val>
        </c:ser>
        <c:ser>
          <c:idx val="1"/>
          <c:order val="1"/>
          <c:tx>
            <c:strRef>
              <c:f>Estadísticas!$D$16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12700">
              <a:solidFill>
                <a:schemeClr val="bg1">
                  <a:lumMod val="85000"/>
                </a:schemeClr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3250207813798841E-3"/>
                  <c:y val="9.259252508564816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Estadísticas!$A$17:$A$28</c:f>
              <c:strCache>
                <c:ptCount val="2"/>
                <c:pt idx="0">
                  <c:v>Ene</c:v>
                </c:pt>
                <c:pt idx="1">
                  <c:v>Feb</c:v>
                </c:pt>
              </c:strCache>
            </c:strRef>
          </c:cat>
          <c:val>
            <c:numRef>
              <c:f>Estadísticas!$D$17:$D$28</c:f>
              <c:numCache>
                <c:formatCode>#,##0</c:formatCode>
                <c:ptCount val="2"/>
                <c:pt idx="0">
                  <c:v>633</c:v>
                </c:pt>
                <c:pt idx="1">
                  <c:v>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7122352"/>
        <c:axId val="227118432"/>
      </c:barChart>
      <c:catAx>
        <c:axId val="22712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27118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711843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27122352"/>
        <c:crosses val="autoZero"/>
        <c:crossBetween val="between"/>
        <c:majorUnit val="1000"/>
        <c:minorUnit val="1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020534197931142"/>
          <c:y val="0.89905079069417404"/>
          <c:w val="0.44119046883845398"/>
          <c:h val="7.817834598632156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11" r="0.75000000000000211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991584"/>
        <c:axId val="196984304"/>
      </c:barChart>
      <c:catAx>
        <c:axId val="1969915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9698430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9698430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969915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11" r="0.75000000000000211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Número de  casos según grupo de edad</a:t>
            </a:r>
          </a:p>
        </c:rich>
      </c:tx>
      <c:layout>
        <c:manualLayout>
          <c:xMode val="edge"/>
          <c:yMode val="edge"/>
          <c:x val="0.32467578649443013"/>
          <c:y val="3.24483339875770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51547178426017"/>
          <c:y val="0.19744071991001125"/>
          <c:w val="0.77705791957927695"/>
          <c:h val="0.76540772403449564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85000"/>
                </a:schemeClr>
              </a:fgClr>
              <a:bgClr>
                <a:srgbClr val="969696"/>
              </a:bgClr>
            </a:pattFill>
            <a:ln w="12700">
              <a:solidFill>
                <a:srgbClr val="969696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8"/>
              <c:pt idx="0">
                <c:v>0-5 años</c:v>
              </c:pt>
              <c:pt idx="1">
                <c:v>6-11 años</c:v>
              </c:pt>
              <c:pt idx="2">
                <c:v>12-17 años</c:v>
              </c:pt>
              <c:pt idx="3">
                <c:v>18-25 años</c:v>
              </c:pt>
              <c:pt idx="4">
                <c:v>26-35 años</c:v>
              </c:pt>
              <c:pt idx="5">
                <c:v>36-45 años</c:v>
              </c:pt>
              <c:pt idx="6">
                <c:v>46-59 años</c:v>
              </c:pt>
              <c:pt idx="7">
                <c:v>60 + años</c:v>
              </c:pt>
            </c:strLit>
          </c:cat>
          <c:val>
            <c:numLit>
              <c:formatCode>General</c:formatCode>
              <c:ptCount val="8"/>
              <c:pt idx="0">
                <c:v>564</c:v>
              </c:pt>
              <c:pt idx="1">
                <c:v>1247</c:v>
              </c:pt>
              <c:pt idx="2">
                <c:v>1270</c:v>
              </c:pt>
              <c:pt idx="3">
                <c:v>1318</c:v>
              </c:pt>
              <c:pt idx="4">
                <c:v>2105</c:v>
              </c:pt>
              <c:pt idx="5">
                <c:v>1669</c:v>
              </c:pt>
              <c:pt idx="6">
                <c:v>916</c:v>
              </c:pt>
              <c:pt idx="7">
                <c:v>420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985984"/>
        <c:axId val="196989904"/>
      </c:barChart>
      <c:catAx>
        <c:axId val="1969859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9698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698990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969859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11" r="0.75000000000000211" t="1" header="0" footer="0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de Casos por Tipo de Violencia</a:t>
            </a:r>
          </a:p>
        </c:rich>
      </c:tx>
      <c:layout>
        <c:manualLayout>
          <c:xMode val="edge"/>
          <c:yMode val="edge"/>
          <c:x val="0.28883624716401973"/>
          <c:y val="3.0470850234629761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009942613105576"/>
          <c:y val="0.29646564940953296"/>
          <c:w val="0.64145704759878053"/>
          <c:h val="0.653774047474835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8080"/>
              </a:solidFill>
              <a:ln w="12700">
                <a:solidFill>
                  <a:srgbClr val="339966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12700">
                <a:solidFill>
                  <a:srgbClr val="FFFF00"/>
                </a:solidFill>
                <a:prstDash val="solid"/>
              </a:ln>
            </c:spPr>
          </c:dPt>
          <c:dPt>
            <c:idx val="2"/>
            <c:bubble3D val="0"/>
            <c:spPr>
              <a:pattFill prst="solidDmnd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FF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6.1400534392660383E-2"/>
                  <c:y val="0.23458132249597841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4634792272587549E-2"/>
                  <c:y val="9.638337143340951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3873400960015219E-3"/>
                  <c:y val="-7.9044958089916229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Psicológica</c:v>
              </c:pt>
              <c:pt idx="1">
                <c:v>Física</c:v>
              </c:pt>
              <c:pt idx="2">
                <c:v>Sexual</c:v>
              </c:pt>
            </c:strLit>
          </c:cat>
          <c:val>
            <c:numLit>
              <c:formatCode>General</c:formatCode>
              <c:ptCount val="3"/>
              <c:pt idx="0">
                <c:v>4826</c:v>
              </c:pt>
              <c:pt idx="1">
                <c:v>3727</c:v>
              </c:pt>
              <c:pt idx="2">
                <c:v>956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11" r="0.75000000000000211" t="1" header="0" footer="0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18580422562272"/>
          <c:y val="0.23943614037499458"/>
          <c:w val="0.34119532206056075"/>
          <c:h val="0.6720717450246207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chemeClr val="bg1">
                  <a:lumMod val="85000"/>
                </a:schemeClr>
              </a:solidFill>
              <a:prstDash val="solid"/>
            </a:ln>
          </c:spPr>
          <c:dPt>
            <c:idx val="0"/>
            <c:bubble3D val="0"/>
            <c:spPr>
              <a:pattFill prst="solidDmnd">
                <a:fgClr>
                  <a:srgbClr val="FF8080"/>
                </a:fgClr>
                <a:bgClr>
                  <a:srgbClr val="FF8080"/>
                </a:bgClr>
              </a:pattFill>
              <a:ln w="12700">
                <a:solidFill>
                  <a:schemeClr val="bg1">
                    <a:lumMod val="85000"/>
                  </a:schemeClr>
                </a:solidFill>
                <a:prstDash val="solid"/>
              </a:ln>
            </c:spPr>
          </c:dPt>
          <c:dPt>
            <c:idx val="1"/>
            <c:bubble3D val="0"/>
            <c:spPr>
              <a:pattFill prst="ltUpDiag">
                <a:fgClr>
                  <a:srgbClr val="969696"/>
                </a:fgClr>
                <a:bgClr>
                  <a:srgbClr val="FFFFFF"/>
                </a:bgClr>
              </a:pattFill>
              <a:ln w="12700">
                <a:solidFill>
                  <a:schemeClr val="bg1">
                    <a:lumMod val="85000"/>
                  </a:schemeClr>
                </a:solidFill>
                <a:prstDash val="solid"/>
              </a:ln>
            </c:spPr>
          </c:dPt>
          <c:dPt>
            <c:idx val="2"/>
            <c:bubble3D val="0"/>
            <c:spPr>
              <a:pattFill prst="dashVert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chemeClr val="bg1">
                    <a:lumMod val="85000"/>
                  </a:schemeClr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FFFF"/>
              </a:solidFill>
              <a:ln w="12700">
                <a:solidFill>
                  <a:schemeClr val="bg1">
                    <a:lumMod val="85000"/>
                  </a:schemeClr>
                </a:solidFill>
                <a:prstDash val="solid"/>
              </a:ln>
            </c:spPr>
          </c:dPt>
          <c:dPt>
            <c:idx val="4"/>
            <c:bubble3D val="0"/>
            <c:spPr>
              <a:pattFill prst="lgGrid">
                <a:fgClr>
                  <a:srgbClr val="339966"/>
                </a:fgClr>
                <a:bgClr>
                  <a:srgbClr val="FFFFFF"/>
                </a:bgClr>
              </a:pattFill>
              <a:ln w="12700">
                <a:solidFill>
                  <a:schemeClr val="bg1">
                    <a:lumMod val="85000"/>
                  </a:schemeClr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5.0971217584577046E-2"/>
                  <c:y val="-0.11311066944672039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2038434326144085E-2"/>
                  <c:y val="-1.033966185698875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Sobrio</c:v>
              </c:pt>
              <c:pt idx="1">
                <c:v>Efectos de Alcohol</c:v>
              </c:pt>
              <c:pt idx="2">
                <c:v>Efectos de Drogas</c:v>
              </c:pt>
              <c:pt idx="3">
                <c:v>Ambos</c:v>
              </c:pt>
              <c:pt idx="4">
                <c:v>N/E</c:v>
              </c:pt>
            </c:strLit>
          </c:cat>
          <c:val>
            <c:numLit>
              <c:formatCode>General</c:formatCode>
              <c:ptCount val="5"/>
              <c:pt idx="0">
                <c:v>6938</c:v>
              </c:pt>
              <c:pt idx="1">
                <c:v>2441</c:v>
              </c:pt>
              <c:pt idx="2">
                <c:v>56</c:v>
              </c:pt>
              <c:pt idx="3">
                <c:v>47</c:v>
              </c:pt>
              <c:pt idx="4">
                <c:v>27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11" r="0.75000000000000211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32850499988817"/>
          <c:y val="3.870968303780007E-2"/>
          <c:w val="0.80902499545058804"/>
          <c:h val="0.8279234658109668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Estadísticas!$A$77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</c:spPr>
          <c:invertIfNegative val="0"/>
          <c:cat>
            <c:strLit>
              <c:ptCount val="8"/>
              <c:pt idx="0">
                <c:v>0-5 años</c:v>
              </c:pt>
              <c:pt idx="1">
                <c:v>6-11 años</c:v>
              </c:pt>
              <c:pt idx="2">
                <c:v>12-17 años</c:v>
              </c:pt>
              <c:pt idx="3">
                <c:v>18-25 años</c:v>
              </c:pt>
              <c:pt idx="4">
                <c:v>26-35 años</c:v>
              </c:pt>
              <c:pt idx="5">
                <c:v>36-45 años</c:v>
              </c:pt>
              <c:pt idx="6">
                <c:v>46-59 años</c:v>
              </c:pt>
              <c:pt idx="7">
                <c:v>60 + años</c:v>
              </c:pt>
            </c:strLit>
          </c:cat>
          <c:val>
            <c:numLit>
              <c:formatCode>General</c:formatCode>
              <c:ptCount val="8"/>
              <c:pt idx="0">
                <c:v>261</c:v>
              </c:pt>
              <c:pt idx="1">
                <c:v>603</c:v>
              </c:pt>
              <c:pt idx="2">
                <c:v>479</c:v>
              </c:pt>
              <c:pt idx="3">
                <c:v>553</c:v>
              </c:pt>
              <c:pt idx="4">
                <c:v>1070</c:v>
              </c:pt>
              <c:pt idx="5">
                <c:v>996</c:v>
              </c:pt>
              <c:pt idx="6">
                <c:v>564</c:v>
              </c:pt>
              <c:pt idx="7">
                <c:v>300</c:v>
              </c:pt>
            </c:numLit>
          </c:val>
        </c:ser>
        <c:ser>
          <c:idx val="1"/>
          <c:order val="1"/>
          <c:tx>
            <c:strRef>
              <c:f>Estadísticas!$A$78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rgbClr val="FF8080"/>
            </a:solidFill>
            <a:ln>
              <a:solidFill>
                <a:srgbClr val="FF8080"/>
              </a:solidFill>
            </a:ln>
          </c:spPr>
          <c:invertIfNegative val="0"/>
          <c:cat>
            <c:strLit>
              <c:ptCount val="8"/>
              <c:pt idx="0">
                <c:v>0-5 años</c:v>
              </c:pt>
              <c:pt idx="1">
                <c:v>6-11 años</c:v>
              </c:pt>
              <c:pt idx="2">
                <c:v>12-17 años</c:v>
              </c:pt>
              <c:pt idx="3">
                <c:v>18-25 años</c:v>
              </c:pt>
              <c:pt idx="4">
                <c:v>26-35 años</c:v>
              </c:pt>
              <c:pt idx="5">
                <c:v>36-45 años</c:v>
              </c:pt>
              <c:pt idx="6">
                <c:v>46-59 años</c:v>
              </c:pt>
              <c:pt idx="7">
                <c:v>60 + años</c:v>
              </c:pt>
            </c:strLit>
          </c:cat>
          <c:val>
            <c:numLit>
              <c:formatCode>General</c:formatCode>
              <c:ptCount val="8"/>
              <c:pt idx="0">
                <c:v>251</c:v>
              </c:pt>
              <c:pt idx="1">
                <c:v>405</c:v>
              </c:pt>
              <c:pt idx="2">
                <c:v>348</c:v>
              </c:pt>
              <c:pt idx="3">
                <c:v>658</c:v>
              </c:pt>
              <c:pt idx="4">
                <c:v>969</c:v>
              </c:pt>
              <c:pt idx="5">
                <c:v>644</c:v>
              </c:pt>
              <c:pt idx="6">
                <c:v>344</c:v>
              </c:pt>
              <c:pt idx="7">
                <c:v>108</c:v>
              </c:pt>
            </c:numLit>
          </c:val>
        </c:ser>
        <c:ser>
          <c:idx val="2"/>
          <c:order val="2"/>
          <c:tx>
            <c:strRef>
              <c:f>Estadísticas!$A$79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Lit>
              <c:ptCount val="8"/>
              <c:pt idx="0">
                <c:v>0-5 años</c:v>
              </c:pt>
              <c:pt idx="1">
                <c:v>6-11 años</c:v>
              </c:pt>
              <c:pt idx="2">
                <c:v>12-17 años</c:v>
              </c:pt>
              <c:pt idx="3">
                <c:v>18-25 años</c:v>
              </c:pt>
              <c:pt idx="4">
                <c:v>26-35 años</c:v>
              </c:pt>
              <c:pt idx="5">
                <c:v>36-45 años</c:v>
              </c:pt>
              <c:pt idx="6">
                <c:v>46-59 años</c:v>
              </c:pt>
              <c:pt idx="7">
                <c:v>60 + años</c:v>
              </c:pt>
            </c:strLit>
          </c:cat>
          <c:val>
            <c:numLit>
              <c:formatCode>General</c:formatCode>
              <c:ptCount val="8"/>
              <c:pt idx="0">
                <c:v>52</c:v>
              </c:pt>
              <c:pt idx="1">
                <c:v>239</c:v>
              </c:pt>
              <c:pt idx="2">
                <c:v>443</c:v>
              </c:pt>
              <c:pt idx="3">
                <c:v>107</c:v>
              </c:pt>
              <c:pt idx="4">
                <c:v>66</c:v>
              </c:pt>
              <c:pt idx="5">
                <c:v>29</c:v>
              </c:pt>
              <c:pt idx="6">
                <c:v>8</c:v>
              </c:pt>
              <c:pt idx="7">
                <c:v>12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226465840"/>
        <c:axId val="226463600"/>
      </c:barChart>
      <c:catAx>
        <c:axId val="2264658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26463600"/>
        <c:crosses val="autoZero"/>
        <c:auto val="1"/>
        <c:lblAlgn val="ctr"/>
        <c:lblOffset val="100"/>
        <c:noMultiLvlLbl val="0"/>
      </c:catAx>
      <c:valAx>
        <c:axId val="22646360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26465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74249414769099809"/>
          <c:y val="0.72912734184089067"/>
          <c:w val="0.98799011610035237"/>
          <c:h val="0.94482794823060923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Número de casos según sexo</a:t>
            </a:r>
          </a:p>
        </c:rich>
      </c:tx>
      <c:layout>
        <c:manualLayout>
          <c:xMode val="edge"/>
          <c:yMode val="edge"/>
          <c:x val="0.33270262071512419"/>
          <c:y val="3.6956513529334011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072514804996118"/>
          <c:y val="0.28883334214095735"/>
          <c:w val="0.54859309671718171"/>
          <c:h val="0.5735383748172413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8080"/>
              </a:solidFill>
              <a:ln w="12700">
                <a:solidFill>
                  <a:srgbClr val="FF00FF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rgbClr val="969696"/>
                </a:solidFill>
              </a:ln>
            </c:spPr>
          </c:dPt>
          <c:dLbls>
            <c:dLbl>
              <c:idx val="0"/>
              <c:layout>
                <c:manualLayout>
                  <c:x val="4.6992442527598634E-2"/>
                  <c:y val="2.566257650104325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8188712591830544E-2"/>
                  <c:y val="-2.649569910041895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Estadísticas!$C$16:$D$16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Estadísticas!$C$29:$D$29</c:f>
              <c:numCache>
                <c:formatCode>#,##0</c:formatCode>
                <c:ptCount val="2"/>
                <c:pt idx="0">
                  <c:v>8126</c:v>
                </c:pt>
                <c:pt idx="1">
                  <c:v>1383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11" r="0.75000000000000211" t="1" header="0" footer="0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896272"/>
        <c:axId val="191890112"/>
      </c:barChart>
      <c:catAx>
        <c:axId val="1918962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9189011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91890112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918962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11" r="0.7500000000000021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Número de  casos según grupo de edad</a:t>
            </a:r>
          </a:p>
        </c:rich>
      </c:tx>
      <c:layout>
        <c:manualLayout>
          <c:xMode val="edge"/>
          <c:yMode val="edge"/>
          <c:x val="0.32467578649443013"/>
          <c:y val="3.24483339875770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51547178426017"/>
          <c:y val="0.19744071991001125"/>
          <c:w val="0.77705791957927695"/>
          <c:h val="0.76540772403449564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85000"/>
                </a:schemeClr>
              </a:fgClr>
              <a:bgClr>
                <a:srgbClr val="969696"/>
              </a:bgClr>
            </a:pattFill>
            <a:ln w="12700">
              <a:solidFill>
                <a:srgbClr val="969696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Estadísticas!$C$36:$J$36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Estadísticas!$C$49:$J$49</c:f>
              <c:numCache>
                <c:formatCode>#,##0</c:formatCode>
                <c:ptCount val="8"/>
                <c:pt idx="0">
                  <c:v>564</c:v>
                </c:pt>
                <c:pt idx="1">
                  <c:v>1247</c:v>
                </c:pt>
                <c:pt idx="2" formatCode="General">
                  <c:v>1270</c:v>
                </c:pt>
                <c:pt idx="3">
                  <c:v>1318</c:v>
                </c:pt>
                <c:pt idx="4">
                  <c:v>2105</c:v>
                </c:pt>
                <c:pt idx="5">
                  <c:v>1669</c:v>
                </c:pt>
                <c:pt idx="6">
                  <c:v>916</c:v>
                </c:pt>
                <c:pt idx="7">
                  <c:v>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894032"/>
        <c:axId val="191895152"/>
      </c:barChart>
      <c:catAx>
        <c:axId val="1918940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9189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1895152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918940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11" r="0.75000000000000211" t="1" header="0" footer="0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de Casos por Tipo de Violencia</a:t>
            </a:r>
          </a:p>
        </c:rich>
      </c:tx>
      <c:layout>
        <c:manualLayout>
          <c:xMode val="edge"/>
          <c:yMode val="edge"/>
          <c:x val="0.28883624716401973"/>
          <c:y val="3.0470850234629761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009942613105576"/>
          <c:y val="0.29646564940953296"/>
          <c:w val="0.64145704759878053"/>
          <c:h val="0.653774047474835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layout>
                <c:manualLayout>
                  <c:x val="6.1400534392660383E-2"/>
                  <c:y val="0.23458132249597841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4634792272587549E-2"/>
                  <c:y val="9.638337143340951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3873400960015219E-3"/>
                  <c:y val="-7.9044958089916229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Estadísticas!$C$57:$E$57</c:f>
              <c:strCache>
                <c:ptCount val="3"/>
                <c:pt idx="0">
                  <c:v>Psicológica</c:v>
                </c:pt>
                <c:pt idx="1">
                  <c:v>Física</c:v>
                </c:pt>
                <c:pt idx="2">
                  <c:v>Sexual</c:v>
                </c:pt>
              </c:strCache>
            </c:strRef>
          </c:cat>
          <c:val>
            <c:numRef>
              <c:f>Estadísticas!$C$70:$E$70</c:f>
              <c:numCache>
                <c:formatCode>#,##0</c:formatCode>
                <c:ptCount val="3"/>
                <c:pt idx="0">
                  <c:v>4826</c:v>
                </c:pt>
                <c:pt idx="1">
                  <c:v>3727</c:v>
                </c:pt>
                <c:pt idx="2">
                  <c:v>956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11" r="0.75000000000000211" t="1" header="0" footer="0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18580422562272"/>
          <c:y val="0.23943614037499458"/>
          <c:w val="0.34119532206056075"/>
          <c:h val="0.6720717450246207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chemeClr val="bg1">
                  <a:lumMod val="85000"/>
                </a:schemeClr>
              </a:solidFill>
              <a:prstDash val="solid"/>
            </a:ln>
          </c:spPr>
          <c:dPt>
            <c:idx val="0"/>
            <c:bubble3D val="0"/>
            <c:spPr>
              <a:pattFill prst="solidDmnd">
                <a:fgClr>
                  <a:srgbClr val="FF8080"/>
                </a:fgClr>
                <a:bgClr>
                  <a:srgbClr val="FF8080"/>
                </a:bgClr>
              </a:pattFill>
              <a:ln w="12700">
                <a:solidFill>
                  <a:schemeClr val="bg1">
                    <a:lumMod val="85000"/>
                  </a:schemeClr>
                </a:solidFill>
                <a:prstDash val="solid"/>
              </a:ln>
            </c:spPr>
          </c:dPt>
          <c:dPt>
            <c:idx val="1"/>
            <c:bubble3D val="0"/>
            <c:spPr>
              <a:pattFill prst="ltUpDiag">
                <a:fgClr>
                  <a:srgbClr val="969696"/>
                </a:fgClr>
                <a:bgClr>
                  <a:srgbClr val="FFFFFF"/>
                </a:bgClr>
              </a:pattFill>
              <a:ln w="12700">
                <a:solidFill>
                  <a:schemeClr val="bg1">
                    <a:lumMod val="85000"/>
                  </a:schemeClr>
                </a:solidFill>
                <a:prstDash val="solid"/>
              </a:ln>
            </c:spPr>
          </c:dPt>
          <c:dPt>
            <c:idx val="2"/>
            <c:bubble3D val="0"/>
            <c:spPr>
              <a:pattFill prst="dashVert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chemeClr val="bg1">
                    <a:lumMod val="85000"/>
                  </a:schemeClr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FFFF"/>
              </a:solidFill>
              <a:ln w="12700">
                <a:solidFill>
                  <a:schemeClr val="bg1">
                    <a:lumMod val="85000"/>
                  </a:schemeClr>
                </a:solidFill>
                <a:prstDash val="solid"/>
              </a:ln>
            </c:spPr>
          </c:dPt>
          <c:dPt>
            <c:idx val="4"/>
            <c:bubble3D val="0"/>
            <c:spPr>
              <a:pattFill prst="lgGrid">
                <a:fgClr>
                  <a:srgbClr val="339966"/>
                </a:fgClr>
                <a:bgClr>
                  <a:srgbClr val="FFFFFF"/>
                </a:bgClr>
              </a:pattFill>
              <a:ln w="12700">
                <a:solidFill>
                  <a:schemeClr val="bg1">
                    <a:lumMod val="85000"/>
                  </a:schemeClr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5.0971217584577046E-2"/>
                  <c:y val="-0.11311066944672039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2038434326144085E-2"/>
                  <c:y val="-1.033966185698875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Estadísticas!$C$88:$G$88</c:f>
              <c:strCache>
                <c:ptCount val="5"/>
                <c:pt idx="0">
                  <c:v>Sobrio</c:v>
                </c:pt>
                <c:pt idx="1">
                  <c:v>Efectos de Alcohol</c:v>
                </c:pt>
                <c:pt idx="2">
                  <c:v>Efectos de Drogas</c:v>
                </c:pt>
                <c:pt idx="3">
                  <c:v>Ambos</c:v>
                </c:pt>
                <c:pt idx="4">
                  <c:v>N/E</c:v>
                </c:pt>
              </c:strCache>
            </c:strRef>
          </c:cat>
          <c:val>
            <c:numRef>
              <c:f>Estadísticas!$C$92:$G$92</c:f>
              <c:numCache>
                <c:formatCode>#,##0</c:formatCode>
                <c:ptCount val="5"/>
                <c:pt idx="0">
                  <c:v>6938</c:v>
                </c:pt>
                <c:pt idx="1">
                  <c:v>2441</c:v>
                </c:pt>
                <c:pt idx="2">
                  <c:v>56</c:v>
                </c:pt>
                <c:pt idx="3">
                  <c:v>47</c:v>
                </c:pt>
                <c:pt idx="4">
                  <c:v>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11" r="0.75000000000000211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32850499988817"/>
          <c:y val="3.870968303780007E-2"/>
          <c:w val="0.80902499545058804"/>
          <c:h val="0.8279234658109668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Estadísticas!$A$77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</c:spPr>
          <c:invertIfNegative val="0"/>
          <c:cat>
            <c:strRef>
              <c:f>Estadísticas!$C$76:$J$76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Estadísticas!$C$77:$J$77</c:f>
              <c:numCache>
                <c:formatCode>#,##0</c:formatCode>
                <c:ptCount val="8"/>
                <c:pt idx="0">
                  <c:v>261</c:v>
                </c:pt>
                <c:pt idx="1">
                  <c:v>603</c:v>
                </c:pt>
                <c:pt idx="2">
                  <c:v>479</c:v>
                </c:pt>
                <c:pt idx="3">
                  <c:v>553</c:v>
                </c:pt>
                <c:pt idx="4">
                  <c:v>1070</c:v>
                </c:pt>
                <c:pt idx="5">
                  <c:v>996</c:v>
                </c:pt>
                <c:pt idx="6">
                  <c:v>564</c:v>
                </c:pt>
                <c:pt idx="7">
                  <c:v>300</c:v>
                </c:pt>
              </c:numCache>
            </c:numRef>
          </c:val>
        </c:ser>
        <c:ser>
          <c:idx val="1"/>
          <c:order val="1"/>
          <c:tx>
            <c:strRef>
              <c:f>Estadísticas!$A$78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rgbClr val="FF8080"/>
            </a:solidFill>
            <a:ln>
              <a:solidFill>
                <a:srgbClr val="FF8080"/>
              </a:solidFill>
            </a:ln>
          </c:spPr>
          <c:invertIfNegative val="0"/>
          <c:cat>
            <c:strRef>
              <c:f>Estadísticas!$C$76:$J$76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Estadísticas!$C$78:$J$78</c:f>
              <c:numCache>
                <c:formatCode>#,##0</c:formatCode>
                <c:ptCount val="8"/>
                <c:pt idx="0">
                  <c:v>251</c:v>
                </c:pt>
                <c:pt idx="1">
                  <c:v>405</c:v>
                </c:pt>
                <c:pt idx="2">
                  <c:v>348</c:v>
                </c:pt>
                <c:pt idx="3">
                  <c:v>658</c:v>
                </c:pt>
                <c:pt idx="4">
                  <c:v>969</c:v>
                </c:pt>
                <c:pt idx="5">
                  <c:v>644</c:v>
                </c:pt>
                <c:pt idx="6">
                  <c:v>344</c:v>
                </c:pt>
                <c:pt idx="7">
                  <c:v>108</c:v>
                </c:pt>
              </c:numCache>
            </c:numRef>
          </c:val>
        </c:ser>
        <c:ser>
          <c:idx val="2"/>
          <c:order val="2"/>
          <c:tx>
            <c:strRef>
              <c:f>Estadísticas!$A$79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Estadísticas!$C$76:$J$76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Estadísticas!$C$79:$J$79</c:f>
              <c:numCache>
                <c:formatCode>#,##0</c:formatCode>
                <c:ptCount val="8"/>
                <c:pt idx="0">
                  <c:v>52</c:v>
                </c:pt>
                <c:pt idx="1">
                  <c:v>239</c:v>
                </c:pt>
                <c:pt idx="2">
                  <c:v>443</c:v>
                </c:pt>
                <c:pt idx="3">
                  <c:v>107</c:v>
                </c:pt>
                <c:pt idx="4">
                  <c:v>66</c:v>
                </c:pt>
                <c:pt idx="5">
                  <c:v>29</c:v>
                </c:pt>
                <c:pt idx="6">
                  <c:v>8</c:v>
                </c:pt>
                <c:pt idx="7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193240384"/>
        <c:axId val="193233664"/>
      </c:barChart>
      <c:catAx>
        <c:axId val="1932403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93233664"/>
        <c:crosses val="autoZero"/>
        <c:auto val="1"/>
        <c:lblAlgn val="ctr"/>
        <c:lblOffset val="100"/>
        <c:noMultiLvlLbl val="0"/>
      </c:catAx>
      <c:valAx>
        <c:axId val="193233664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93240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79957414107020397"/>
          <c:y val="0.80002859987329178"/>
          <c:w val="0.9910214939348797"/>
          <c:h val="0.97244854737985342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Número de casos según meses</a:t>
            </a:r>
          </a:p>
        </c:rich>
      </c:tx>
      <c:layout>
        <c:manualLayout>
          <c:xMode val="edge"/>
          <c:yMode val="edge"/>
          <c:x val="0.31545797951726623"/>
          <c:y val="1.31864935801943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36884088119138"/>
          <c:y val="0.13450723194206943"/>
          <c:w val="0.77556109725685785"/>
          <c:h val="0.657232704402515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Estadísticas!$C$16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FF808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FFFF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Set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General</c:formatCode>
              <c:ptCount val="12"/>
              <c:pt idx="0">
                <c:v>4087</c:v>
              </c:pt>
              <c:pt idx="1">
                <c:v>4039</c:v>
              </c:pt>
              <c:pt idx="2">
                <c:v>#N/A</c:v>
              </c:pt>
              <c:pt idx="3">
                <c:v>#N/A</c:v>
              </c:pt>
              <c:pt idx="4">
                <c:v>#N/A</c:v>
              </c:pt>
              <c:pt idx="5">
                <c:v>#N/A</c:v>
              </c:pt>
              <c:pt idx="6">
                <c:v>#N/A</c:v>
              </c:pt>
              <c:pt idx="7">
                <c:v>#N/A</c:v>
              </c:pt>
              <c:pt idx="8">
                <c:v>#N/A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</c:numLit>
          </c:val>
        </c:ser>
        <c:ser>
          <c:idx val="1"/>
          <c:order val="1"/>
          <c:tx>
            <c:strRef>
              <c:f>Estadísticas!$D$16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12700">
              <a:solidFill>
                <a:schemeClr val="bg1">
                  <a:lumMod val="85000"/>
                </a:schemeClr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3250207813798841E-3"/>
                  <c:y val="9.259252508564816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Set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General</c:formatCode>
              <c:ptCount val="12"/>
              <c:pt idx="0">
                <c:v>633</c:v>
              </c:pt>
              <c:pt idx="1">
                <c:v>750</c:v>
              </c:pt>
              <c:pt idx="2">
                <c:v>#N/A</c:v>
              </c:pt>
              <c:pt idx="3">
                <c:v>#N/A</c:v>
              </c:pt>
              <c:pt idx="4">
                <c:v>#N/A</c:v>
              </c:pt>
              <c:pt idx="5">
                <c:v>#N/A</c:v>
              </c:pt>
              <c:pt idx="6">
                <c:v>#N/A</c:v>
              </c:pt>
              <c:pt idx="7">
                <c:v>#N/A</c:v>
              </c:pt>
              <c:pt idx="8">
                <c:v>#N/A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100"/>
        <c:axId val="232924544"/>
        <c:axId val="232930144"/>
      </c:barChart>
      <c:catAx>
        <c:axId val="232924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2930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293014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2924544"/>
        <c:crosses val="autoZero"/>
        <c:crossBetween val="between"/>
        <c:majorUnit val="1000"/>
        <c:minorUnit val="1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790911430188874"/>
          <c:y val="0.87706923458891961"/>
          <c:w val="0.53790932015850956"/>
          <c:h val="0.1009760942044406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11" r="0.75000000000000211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Número de casos según sexo</a:t>
            </a:r>
          </a:p>
        </c:rich>
      </c:tx>
      <c:layout>
        <c:manualLayout>
          <c:xMode val="edge"/>
          <c:yMode val="edge"/>
          <c:x val="0.33270262071512419"/>
          <c:y val="3.6956513529334011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072514804996118"/>
          <c:y val="0.28883334214095735"/>
          <c:w val="0.54859309671718171"/>
          <c:h val="0.5735383748172413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8080"/>
              </a:solidFill>
              <a:ln w="12700">
                <a:solidFill>
                  <a:srgbClr val="FF00FF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rgbClr val="969696"/>
                </a:solidFill>
              </a:ln>
            </c:spPr>
          </c:dPt>
          <c:dLbls>
            <c:dLbl>
              <c:idx val="0"/>
              <c:layout>
                <c:manualLayout>
                  <c:x val="4.6992442527598634E-2"/>
                  <c:y val="2.566257650104325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8188712591830544E-2"/>
                  <c:y val="-2.649569910041895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Femenino</c:v>
              </c:pt>
              <c:pt idx="1">
                <c:v>Masculino</c:v>
              </c:pt>
            </c:strLit>
          </c:cat>
          <c:val>
            <c:numLit>
              <c:formatCode>General</c:formatCode>
              <c:ptCount val="2"/>
              <c:pt idx="0">
                <c:v>8126</c:v>
              </c:pt>
              <c:pt idx="1">
                <c:v>1383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11" r="0.75000000000000211" t="1" header="0" footer="0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13" Type="http://schemas.openxmlformats.org/officeDocument/2006/relationships/chart" Target="../charts/chart12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1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0.xml"/><Relationship Id="rId5" Type="http://schemas.openxmlformats.org/officeDocument/2006/relationships/chart" Target="../charts/chart5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14</xdr:row>
      <xdr:rowOff>66675</xdr:rowOff>
    </xdr:from>
    <xdr:to>
      <xdr:col>10</xdr:col>
      <xdr:colOff>476250</xdr:colOff>
      <xdr:row>31</xdr:row>
      <xdr:rowOff>1514475</xdr:rowOff>
    </xdr:to>
    <xdr:graphicFrame macro="">
      <xdr:nvGraphicFramePr>
        <xdr:cNvPr id="13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600075</xdr:colOff>
      <xdr:row>13</xdr:row>
      <xdr:rowOff>19050</xdr:rowOff>
    </xdr:from>
    <xdr:to>
      <xdr:col>15</xdr:col>
      <xdr:colOff>581025</xdr:colOff>
      <xdr:row>31</xdr:row>
      <xdr:rowOff>1428750</xdr:rowOff>
    </xdr:to>
    <xdr:graphicFrame macro="">
      <xdr:nvGraphicFramePr>
        <xdr:cNvPr id="130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152400</xdr:colOff>
      <xdr:row>32</xdr:row>
      <xdr:rowOff>0</xdr:rowOff>
    </xdr:from>
    <xdr:to>
      <xdr:col>14</xdr:col>
      <xdr:colOff>704850</xdr:colOff>
      <xdr:row>32</xdr:row>
      <xdr:rowOff>0</xdr:rowOff>
    </xdr:to>
    <xdr:graphicFrame macro="">
      <xdr:nvGraphicFramePr>
        <xdr:cNvPr id="130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333375</xdr:colOff>
      <xdr:row>33</xdr:row>
      <xdr:rowOff>38100</xdr:rowOff>
    </xdr:from>
    <xdr:to>
      <xdr:col>15</xdr:col>
      <xdr:colOff>657225</xdr:colOff>
      <xdr:row>49</xdr:row>
      <xdr:rowOff>1866900</xdr:rowOff>
    </xdr:to>
    <xdr:graphicFrame macro="">
      <xdr:nvGraphicFramePr>
        <xdr:cNvPr id="130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523875</xdr:colOff>
      <xdr:row>53</xdr:row>
      <xdr:rowOff>47625</xdr:rowOff>
    </xdr:from>
    <xdr:to>
      <xdr:col>11</xdr:col>
      <xdr:colOff>447675</xdr:colOff>
      <xdr:row>70</xdr:row>
      <xdr:rowOff>1019175</xdr:rowOff>
    </xdr:to>
    <xdr:graphicFrame macro="">
      <xdr:nvGraphicFramePr>
        <xdr:cNvPr id="130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171450</xdr:colOff>
      <xdr:row>86</xdr:row>
      <xdr:rowOff>0</xdr:rowOff>
    </xdr:from>
    <xdr:to>
      <xdr:col>15</xdr:col>
      <xdr:colOff>304800</xdr:colOff>
      <xdr:row>92</xdr:row>
      <xdr:rowOff>695325</xdr:rowOff>
    </xdr:to>
    <xdr:graphicFrame macro="">
      <xdr:nvGraphicFramePr>
        <xdr:cNvPr id="1306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247650</xdr:colOff>
      <xdr:row>74</xdr:row>
      <xdr:rowOff>47625</xdr:rowOff>
    </xdr:from>
    <xdr:to>
      <xdr:col>15</xdr:col>
      <xdr:colOff>666750</xdr:colOff>
      <xdr:row>80</xdr:row>
      <xdr:rowOff>942975</xdr:rowOff>
    </xdr:to>
    <xdr:graphicFrame macro="">
      <xdr:nvGraphicFramePr>
        <xdr:cNvPr id="1307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9525</xdr:colOff>
      <xdr:row>0</xdr:row>
      <xdr:rowOff>19050</xdr:rowOff>
    </xdr:from>
    <xdr:to>
      <xdr:col>3</xdr:col>
      <xdr:colOff>114300</xdr:colOff>
      <xdr:row>4</xdr:row>
      <xdr:rowOff>209550</xdr:rowOff>
    </xdr:to>
    <xdr:pic>
      <xdr:nvPicPr>
        <xdr:cNvPr id="1308" name="Imagen 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24479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190500</xdr:colOff>
      <xdr:row>15</xdr:row>
      <xdr:rowOff>0</xdr:rowOff>
    </xdr:from>
    <xdr:to>
      <xdr:col>10</xdr:col>
      <xdr:colOff>476250</xdr:colOff>
      <xdr:row>31</xdr:row>
      <xdr:rowOff>1676400</xdr:rowOff>
    </xdr:to>
    <xdr:graphicFrame macro="">
      <xdr:nvGraphicFramePr>
        <xdr:cNvPr id="13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600075</xdr:colOff>
      <xdr:row>13</xdr:row>
      <xdr:rowOff>19050</xdr:rowOff>
    </xdr:from>
    <xdr:to>
      <xdr:col>15</xdr:col>
      <xdr:colOff>581025</xdr:colOff>
      <xdr:row>31</xdr:row>
      <xdr:rowOff>1428750</xdr:rowOff>
    </xdr:to>
    <xdr:graphicFrame macro="">
      <xdr:nvGraphicFramePr>
        <xdr:cNvPr id="13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152400</xdr:colOff>
      <xdr:row>32</xdr:row>
      <xdr:rowOff>0</xdr:rowOff>
    </xdr:from>
    <xdr:to>
      <xdr:col>14</xdr:col>
      <xdr:colOff>704850</xdr:colOff>
      <xdr:row>32</xdr:row>
      <xdr:rowOff>0</xdr:rowOff>
    </xdr:to>
    <xdr:graphicFrame macro="">
      <xdr:nvGraphicFramePr>
        <xdr:cNvPr id="131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333375</xdr:colOff>
      <xdr:row>33</xdr:row>
      <xdr:rowOff>38100</xdr:rowOff>
    </xdr:from>
    <xdr:to>
      <xdr:col>15</xdr:col>
      <xdr:colOff>657225</xdr:colOff>
      <xdr:row>49</xdr:row>
      <xdr:rowOff>1866900</xdr:rowOff>
    </xdr:to>
    <xdr:graphicFrame macro="">
      <xdr:nvGraphicFramePr>
        <xdr:cNvPr id="131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523875</xdr:colOff>
      <xdr:row>53</xdr:row>
      <xdr:rowOff>47625</xdr:rowOff>
    </xdr:from>
    <xdr:to>
      <xdr:col>11</xdr:col>
      <xdr:colOff>447675</xdr:colOff>
      <xdr:row>70</xdr:row>
      <xdr:rowOff>1019175</xdr:rowOff>
    </xdr:to>
    <xdr:graphicFrame macro="">
      <xdr:nvGraphicFramePr>
        <xdr:cNvPr id="131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171450</xdr:colOff>
      <xdr:row>86</xdr:row>
      <xdr:rowOff>0</xdr:rowOff>
    </xdr:from>
    <xdr:to>
      <xdr:col>15</xdr:col>
      <xdr:colOff>304800</xdr:colOff>
      <xdr:row>92</xdr:row>
      <xdr:rowOff>695325</xdr:rowOff>
    </xdr:to>
    <xdr:graphicFrame macro="">
      <xdr:nvGraphicFramePr>
        <xdr:cNvPr id="1314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10</xdr:col>
      <xdr:colOff>247650</xdr:colOff>
      <xdr:row>74</xdr:row>
      <xdr:rowOff>47625</xdr:rowOff>
    </xdr:from>
    <xdr:to>
      <xdr:col>15</xdr:col>
      <xdr:colOff>666750</xdr:colOff>
      <xdr:row>80</xdr:row>
      <xdr:rowOff>942975</xdr:rowOff>
    </xdr:to>
    <xdr:graphicFrame macro="">
      <xdr:nvGraphicFramePr>
        <xdr:cNvPr id="1315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0.1032</cdr:x>
      <cdr:y>0.27712</cdr:y>
    </cdr:from>
    <cdr:to>
      <cdr:x>0.1032</cdr:x>
      <cdr:y>0.27712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0.74737</cdr:x>
      <cdr:y>0.54382</cdr:y>
    </cdr:from>
    <cdr:to>
      <cdr:x>0.74737</cdr:x>
      <cdr:y>0.54382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0.06452</cdr:x>
      <cdr:y>0.29008</cdr:y>
    </cdr:from>
    <cdr:to>
      <cdr:x>0.20406</cdr:x>
      <cdr:y>0.53323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2881" y="718064"/>
          <a:ext cx="549271" cy="57965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0.81442</cdr:x>
      <cdr:y>0.66114</cdr:y>
    </cdr:from>
    <cdr:to>
      <cdr:x>0.94224</cdr:x>
      <cdr:y>0.92157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55163" y="1601978"/>
          <a:ext cx="508518" cy="621989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0.08886</cdr:x>
      <cdr:y>0.23917</cdr:y>
    </cdr:from>
    <cdr:to>
      <cdr:x>0.08886</cdr:x>
      <cdr:y>0.23917</cdr:y>
    </cdr:to>
    <cdr:pic>
      <cdr:nvPicPr>
        <cdr:cNvPr id="13313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056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0.73605</cdr:x>
      <cdr:y>0.46105</cdr:y>
    </cdr:from>
    <cdr:to>
      <cdr:x>0.73605</cdr:x>
      <cdr:y>0.46105</cdr:y>
    </cdr:to>
    <cdr:pic>
      <cdr:nvPicPr>
        <cdr:cNvPr id="13314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0127" y="161827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0.1032</cdr:x>
      <cdr:y>0.27712</cdr:y>
    </cdr:from>
    <cdr:to>
      <cdr:x>0.1032</cdr:x>
      <cdr:y>0.27712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0.74737</cdr:x>
      <cdr:y>0.54382</cdr:y>
    </cdr:from>
    <cdr:to>
      <cdr:x>0.74737</cdr:x>
      <cdr:y>0.54382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0.06452</cdr:x>
      <cdr:y>0.29008</cdr:y>
    </cdr:from>
    <cdr:to>
      <cdr:x>0.20406</cdr:x>
      <cdr:y>0.53323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2881" y="718064"/>
          <a:ext cx="549271" cy="57965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0.81442</cdr:x>
      <cdr:y>0.66114</cdr:y>
    </cdr:from>
    <cdr:to>
      <cdr:x>0.94224</cdr:x>
      <cdr:y>0.92157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55163" y="1601978"/>
          <a:ext cx="508518" cy="621989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0.08886</cdr:x>
      <cdr:y>0.23917</cdr:y>
    </cdr:from>
    <cdr:to>
      <cdr:x>0.08886</cdr:x>
      <cdr:y>0.23917</cdr:y>
    </cdr:to>
    <cdr:pic>
      <cdr:nvPicPr>
        <cdr:cNvPr id="13313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056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0.73605</cdr:x>
      <cdr:y>0.46105</cdr:y>
    </cdr:from>
    <cdr:to>
      <cdr:x>0.73605</cdr:x>
      <cdr:y>0.46105</cdr:y>
    </cdr:to>
    <cdr:pic>
      <cdr:nvPicPr>
        <cdr:cNvPr id="13314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0127" y="161827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LANO~1.PNC/AppData/Local/Temp/CAI%20BRE&#209;A%20Y%20OTR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diaz.PNCVFS/Downloads/ESTAD&#205;STICAS%202012/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LANO~1.PNC/AppData/Local/Temp/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P98"/>
  <sheetViews>
    <sheetView tabSelected="1" view="pageBreakPreview" topLeftCell="A6" zoomScaleNormal="70" zoomScaleSheetLayoutView="100" workbookViewId="0">
      <selection activeCell="A51" sqref="A51"/>
    </sheetView>
  </sheetViews>
  <sheetFormatPr baseColWidth="10" defaultRowHeight="12.75" x14ac:dyDescent="0.2"/>
  <cols>
    <col min="1" max="2" width="11.42578125" style="2"/>
    <col min="3" max="3" width="12.28515625" style="2" bestFit="1" customWidth="1"/>
    <col min="4" max="21" width="11.42578125" style="2"/>
    <col min="22" max="22" width="11.42578125" style="2" customWidth="1"/>
    <col min="23" max="16384" width="11.42578125" style="2"/>
  </cols>
  <sheetData>
    <row r="1" spans="1:16" ht="9" customHeight="1" x14ac:dyDescent="0.2"/>
    <row r="2" spans="1:16" ht="9" customHeight="1" x14ac:dyDescent="0.2"/>
    <row r="3" spans="1:16" ht="9.75" customHeight="1" x14ac:dyDescent="0.2"/>
    <row r="4" spans="1:16" ht="4.5" customHeight="1" x14ac:dyDescent="0.2"/>
    <row r="5" spans="1:16" ht="17.25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3" customHeight="1" thickBot="1" x14ac:dyDescent="0.25">
      <c r="A6" s="1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</row>
    <row r="7" spans="1:16" ht="5.25" customHeight="1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8"/>
    </row>
    <row r="8" spans="1:16" ht="18.75" customHeight="1" x14ac:dyDescent="0.2">
      <c r="A8" s="9" t="s">
        <v>38</v>
      </c>
      <c r="B8" s="10"/>
      <c r="C8" s="10"/>
      <c r="D8" s="10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/>
    </row>
    <row r="9" spans="1:16" ht="18.75" customHeight="1" x14ac:dyDescent="0.2">
      <c r="A9" s="13" t="s">
        <v>39</v>
      </c>
      <c r="B9" s="10"/>
      <c r="C9" s="10"/>
      <c r="D9" s="10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2"/>
    </row>
    <row r="10" spans="1:16" ht="18.75" customHeight="1" x14ac:dyDescent="0.2">
      <c r="A10" s="14" t="s">
        <v>45</v>
      </c>
      <c r="B10" s="15"/>
      <c r="C10" s="16"/>
      <c r="D10" s="15"/>
      <c r="E10" s="15"/>
      <c r="F10" s="15"/>
      <c r="G10" s="15"/>
      <c r="H10" s="15"/>
      <c r="I10" s="16"/>
      <c r="J10" s="16"/>
      <c r="K10" s="15"/>
      <c r="L10" s="15"/>
      <c r="M10" s="15"/>
      <c r="N10" s="15"/>
      <c r="O10" s="15"/>
      <c r="P10" s="17"/>
    </row>
    <row r="11" spans="1:16" ht="5.25" customHeight="1" thickBot="1" x14ac:dyDescent="0.25">
      <c r="A11" s="18"/>
      <c r="B11" s="19"/>
      <c r="C11" s="20"/>
      <c r="D11" s="19"/>
      <c r="E11" s="19"/>
      <c r="F11" s="19"/>
      <c r="G11" s="19"/>
      <c r="H11" s="19"/>
      <c r="I11" s="20"/>
      <c r="J11" s="20"/>
      <c r="K11" s="19"/>
      <c r="L11" s="19"/>
      <c r="M11" s="19"/>
      <c r="N11" s="19"/>
      <c r="O11" s="19"/>
      <c r="P11" s="21"/>
    </row>
    <row r="12" spans="1:16" ht="4.5" customHeight="1" x14ac:dyDescent="0.2"/>
    <row r="13" spans="1:16" ht="17.25" customHeight="1" x14ac:dyDescent="0.25">
      <c r="A13" s="70" t="s">
        <v>40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</row>
    <row r="14" spans="1:16" ht="2.25" customHeight="1" x14ac:dyDescent="0.2">
      <c r="A14" s="22"/>
    </row>
    <row r="15" spans="1:16" ht="5.25" customHeight="1" x14ac:dyDescent="0.2"/>
    <row r="16" spans="1:16" ht="39" customHeight="1" x14ac:dyDescent="0.2">
      <c r="A16" s="23" t="s">
        <v>0</v>
      </c>
      <c r="B16" s="24" t="s">
        <v>1</v>
      </c>
      <c r="C16" s="24" t="s">
        <v>2</v>
      </c>
      <c r="D16" s="24" t="s">
        <v>3</v>
      </c>
    </row>
    <row r="17" spans="1:4" s="28" customFormat="1" ht="16.5" customHeight="1" x14ac:dyDescent="0.2">
      <c r="A17" s="25" t="s">
        <v>4</v>
      </c>
      <c r="B17" s="26">
        <f>C17+D17</f>
        <v>4720</v>
      </c>
      <c r="C17" s="27">
        <v>4087</v>
      </c>
      <c r="D17" s="27">
        <v>633</v>
      </c>
    </row>
    <row r="18" spans="1:4" s="28" customFormat="1" ht="16.5" customHeight="1" x14ac:dyDescent="0.2">
      <c r="A18" s="29" t="s">
        <v>5</v>
      </c>
      <c r="B18" s="30">
        <f t="shared" ref="B18:B28" si="0">+C18+D18</f>
        <v>4789</v>
      </c>
      <c r="C18" s="31">
        <v>4039</v>
      </c>
      <c r="D18" s="31">
        <v>750</v>
      </c>
    </row>
    <row r="19" spans="1:4" s="28" customFormat="1" ht="1.5" hidden="1" customHeight="1" x14ac:dyDescent="0.2">
      <c r="A19" s="32" t="s">
        <v>6</v>
      </c>
      <c r="B19" s="33">
        <f t="shared" si="0"/>
        <v>0</v>
      </c>
      <c r="C19" s="34"/>
      <c r="D19" s="34"/>
    </row>
    <row r="20" spans="1:4" s="28" customFormat="1" ht="1.5" hidden="1" customHeight="1" x14ac:dyDescent="0.2">
      <c r="A20" s="29" t="s">
        <v>7</v>
      </c>
      <c r="B20" s="30">
        <f t="shared" si="0"/>
        <v>0</v>
      </c>
      <c r="C20" s="31"/>
      <c r="D20" s="31"/>
    </row>
    <row r="21" spans="1:4" s="28" customFormat="1" ht="1.5" hidden="1" customHeight="1" x14ac:dyDescent="0.2">
      <c r="A21" s="32" t="s">
        <v>8</v>
      </c>
      <c r="B21" s="33">
        <f t="shared" si="0"/>
        <v>0</v>
      </c>
      <c r="C21" s="34"/>
      <c r="D21" s="34"/>
    </row>
    <row r="22" spans="1:4" s="28" customFormat="1" ht="1.5" hidden="1" customHeight="1" x14ac:dyDescent="0.2">
      <c r="A22" s="29" t="s">
        <v>9</v>
      </c>
      <c r="B22" s="30">
        <f t="shared" si="0"/>
        <v>0</v>
      </c>
      <c r="C22" s="31"/>
      <c r="D22" s="31"/>
    </row>
    <row r="23" spans="1:4" s="28" customFormat="1" ht="1.5" hidden="1" customHeight="1" x14ac:dyDescent="0.2">
      <c r="A23" s="32" t="s">
        <v>10</v>
      </c>
      <c r="B23" s="33">
        <f t="shared" si="0"/>
        <v>0</v>
      </c>
      <c r="C23" s="34"/>
      <c r="D23" s="34"/>
    </row>
    <row r="24" spans="1:4" s="28" customFormat="1" ht="1.5" hidden="1" customHeight="1" x14ac:dyDescent="0.2">
      <c r="A24" s="29" t="s">
        <v>11</v>
      </c>
      <c r="B24" s="30">
        <f t="shared" si="0"/>
        <v>0</v>
      </c>
      <c r="C24" s="31"/>
      <c r="D24" s="31"/>
    </row>
    <row r="25" spans="1:4" s="28" customFormat="1" ht="1.5" hidden="1" customHeight="1" x14ac:dyDescent="0.2">
      <c r="A25" s="32" t="s">
        <v>12</v>
      </c>
      <c r="B25" s="33">
        <f t="shared" si="0"/>
        <v>0</v>
      </c>
      <c r="C25" s="34"/>
      <c r="D25" s="34"/>
    </row>
    <row r="26" spans="1:4" s="28" customFormat="1" ht="1.5" hidden="1" customHeight="1" x14ac:dyDescent="0.2">
      <c r="A26" s="29" t="s">
        <v>13</v>
      </c>
      <c r="B26" s="30">
        <f t="shared" si="0"/>
        <v>0</v>
      </c>
      <c r="C26" s="31"/>
      <c r="D26" s="31"/>
    </row>
    <row r="27" spans="1:4" s="28" customFormat="1" ht="1.5" hidden="1" customHeight="1" x14ac:dyDescent="0.2">
      <c r="A27" s="32" t="s">
        <v>14</v>
      </c>
      <c r="B27" s="33">
        <f t="shared" si="0"/>
        <v>0</v>
      </c>
      <c r="C27" s="34"/>
      <c r="D27" s="34"/>
    </row>
    <row r="28" spans="1:4" s="28" customFormat="1" ht="1.5" hidden="1" customHeight="1" x14ac:dyDescent="0.2">
      <c r="A28" s="29" t="s">
        <v>15</v>
      </c>
      <c r="B28" s="30">
        <f t="shared" si="0"/>
        <v>0</v>
      </c>
      <c r="C28" s="31"/>
      <c r="D28" s="31"/>
    </row>
    <row r="29" spans="1:4" s="28" customFormat="1" ht="15" customHeight="1" x14ac:dyDescent="0.2">
      <c r="A29" s="35" t="s">
        <v>1</v>
      </c>
      <c r="B29" s="36">
        <f>SUM(B17:B28)</f>
        <v>9509</v>
      </c>
      <c r="C29" s="36">
        <f>SUM(C17:C28)</f>
        <v>8126</v>
      </c>
      <c r="D29" s="36">
        <f>SUM(D17:D28)</f>
        <v>1383</v>
      </c>
    </row>
    <row r="30" spans="1:4" ht="1.5" customHeight="1" x14ac:dyDescent="0.2"/>
    <row r="31" spans="1:4" ht="1.5" customHeight="1" x14ac:dyDescent="0.2">
      <c r="A31" s="22"/>
      <c r="B31" s="37"/>
    </row>
    <row r="32" spans="1:4" ht="133.5" customHeight="1" x14ac:dyDescent="0.2"/>
    <row r="33" spans="1:16" ht="15.75" x14ac:dyDescent="0.25">
      <c r="A33" s="70" t="s">
        <v>41</v>
      </c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</row>
    <row r="34" spans="1:16" ht="9.75" customHeight="1" x14ac:dyDescent="0.2"/>
    <row r="35" spans="1:16" ht="2.25" hidden="1" customHeight="1" x14ac:dyDescent="0.2"/>
    <row r="36" spans="1:16" ht="39" customHeight="1" x14ac:dyDescent="0.2">
      <c r="A36" s="38" t="s">
        <v>0</v>
      </c>
      <c r="B36" s="39" t="s">
        <v>1</v>
      </c>
      <c r="C36" s="39" t="s">
        <v>16</v>
      </c>
      <c r="D36" s="39" t="s">
        <v>17</v>
      </c>
      <c r="E36" s="38" t="s">
        <v>18</v>
      </c>
      <c r="F36" s="39" t="s">
        <v>19</v>
      </c>
      <c r="G36" s="39" t="s">
        <v>20</v>
      </c>
      <c r="H36" s="39" t="s">
        <v>21</v>
      </c>
      <c r="I36" s="38" t="s">
        <v>22</v>
      </c>
      <c r="J36" s="39" t="s">
        <v>23</v>
      </c>
    </row>
    <row r="37" spans="1:16" s="28" customFormat="1" ht="16.5" customHeight="1" x14ac:dyDescent="0.2">
      <c r="A37" s="25" t="s">
        <v>4</v>
      </c>
      <c r="B37" s="26">
        <f>SUM(C37:J37)</f>
        <v>4720</v>
      </c>
      <c r="C37" s="27">
        <v>266</v>
      </c>
      <c r="D37" s="27">
        <v>548</v>
      </c>
      <c r="E37" s="27">
        <v>608</v>
      </c>
      <c r="F37" s="27">
        <v>665</v>
      </c>
      <c r="G37" s="27">
        <v>1098</v>
      </c>
      <c r="H37" s="27">
        <v>868</v>
      </c>
      <c r="I37" s="27">
        <v>450</v>
      </c>
      <c r="J37" s="27">
        <v>217</v>
      </c>
    </row>
    <row r="38" spans="1:16" s="28" customFormat="1" ht="16.5" customHeight="1" x14ac:dyDescent="0.2">
      <c r="A38" s="40" t="s">
        <v>5</v>
      </c>
      <c r="B38" s="41">
        <f t="shared" ref="B38:B48" si="1">SUM(C38:J38)</f>
        <v>4789</v>
      </c>
      <c r="C38" s="42">
        <v>298</v>
      </c>
      <c r="D38" s="42">
        <v>699</v>
      </c>
      <c r="E38" s="42">
        <v>662</v>
      </c>
      <c r="F38" s="42">
        <v>653</v>
      </c>
      <c r="G38" s="42">
        <v>1007</v>
      </c>
      <c r="H38" s="42">
        <v>801</v>
      </c>
      <c r="I38" s="42">
        <v>466</v>
      </c>
      <c r="J38" s="42">
        <v>203</v>
      </c>
    </row>
    <row r="39" spans="1:16" s="28" customFormat="1" ht="27" hidden="1" customHeight="1" x14ac:dyDescent="0.2">
      <c r="A39" s="32" t="s">
        <v>6</v>
      </c>
      <c r="B39" s="33">
        <f t="shared" si="1"/>
        <v>0</v>
      </c>
      <c r="C39" s="34"/>
      <c r="D39" s="34"/>
      <c r="E39" s="34"/>
      <c r="F39" s="34"/>
      <c r="G39" s="34"/>
      <c r="H39" s="34"/>
      <c r="I39" s="34"/>
      <c r="J39" s="34"/>
    </row>
    <row r="40" spans="1:16" s="28" customFormat="1" ht="8.25" hidden="1" customHeight="1" x14ac:dyDescent="0.2">
      <c r="A40" s="40" t="s">
        <v>7</v>
      </c>
      <c r="B40" s="41">
        <f t="shared" si="1"/>
        <v>0</v>
      </c>
      <c r="C40" s="42"/>
      <c r="D40" s="42"/>
      <c r="E40" s="42"/>
      <c r="F40" s="42"/>
      <c r="G40" s="42"/>
      <c r="H40" s="42"/>
      <c r="I40" s="42"/>
      <c r="J40" s="42"/>
    </row>
    <row r="41" spans="1:16" s="28" customFormat="1" ht="15" hidden="1" customHeight="1" x14ac:dyDescent="0.2">
      <c r="A41" s="32" t="s">
        <v>8</v>
      </c>
      <c r="B41" s="33">
        <f t="shared" si="1"/>
        <v>0</v>
      </c>
      <c r="C41" s="34"/>
      <c r="D41" s="34"/>
      <c r="E41" s="34"/>
      <c r="F41" s="34"/>
      <c r="G41" s="34"/>
      <c r="H41" s="34"/>
      <c r="I41" s="34"/>
      <c r="J41" s="34"/>
      <c r="K41" s="43"/>
    </row>
    <row r="42" spans="1:16" s="28" customFormat="1" ht="12" hidden="1" customHeight="1" x14ac:dyDescent="0.2">
      <c r="A42" s="40" t="s">
        <v>9</v>
      </c>
      <c r="B42" s="41">
        <f t="shared" si="1"/>
        <v>0</v>
      </c>
      <c r="C42" s="42"/>
      <c r="D42" s="42"/>
      <c r="E42" s="42"/>
      <c r="F42" s="42"/>
      <c r="G42" s="42"/>
      <c r="H42" s="42"/>
      <c r="I42" s="42"/>
      <c r="J42" s="42"/>
      <c r="K42" s="43"/>
    </row>
    <row r="43" spans="1:16" s="28" customFormat="1" ht="9" hidden="1" customHeight="1" x14ac:dyDescent="0.2">
      <c r="A43" s="32" t="s">
        <v>10</v>
      </c>
      <c r="B43" s="33">
        <f t="shared" si="1"/>
        <v>0</v>
      </c>
      <c r="C43" s="34"/>
      <c r="D43" s="34"/>
      <c r="E43" s="34"/>
      <c r="F43" s="34"/>
      <c r="G43" s="34"/>
      <c r="H43" s="34"/>
      <c r="I43" s="34"/>
      <c r="J43" s="34"/>
      <c r="K43" s="43"/>
    </row>
    <row r="44" spans="1:16" s="28" customFormat="1" ht="6" hidden="1" customHeight="1" x14ac:dyDescent="0.2">
      <c r="A44" s="40" t="s">
        <v>11</v>
      </c>
      <c r="B44" s="41">
        <f t="shared" si="1"/>
        <v>0</v>
      </c>
      <c r="C44" s="42"/>
      <c r="D44" s="42"/>
      <c r="E44" s="42"/>
      <c r="F44" s="42"/>
      <c r="G44" s="42"/>
      <c r="H44" s="42"/>
      <c r="I44" s="42"/>
      <c r="J44" s="42"/>
      <c r="K44" s="43"/>
    </row>
    <row r="45" spans="1:16" s="28" customFormat="1" ht="13.5" hidden="1" customHeight="1" x14ac:dyDescent="0.2">
      <c r="A45" s="32" t="s">
        <v>12</v>
      </c>
      <c r="B45" s="33">
        <f t="shared" si="1"/>
        <v>0</v>
      </c>
      <c r="C45" s="34"/>
      <c r="D45" s="34"/>
      <c r="E45" s="34"/>
      <c r="F45" s="34"/>
      <c r="G45" s="34"/>
      <c r="H45" s="34"/>
      <c r="I45" s="34"/>
      <c r="J45" s="34"/>
    </row>
    <row r="46" spans="1:16" s="28" customFormat="1" ht="6.75" hidden="1" customHeight="1" x14ac:dyDescent="0.2">
      <c r="A46" s="40" t="s">
        <v>13</v>
      </c>
      <c r="B46" s="41">
        <f t="shared" si="1"/>
        <v>0</v>
      </c>
      <c r="C46" s="42"/>
      <c r="D46" s="42"/>
      <c r="E46" s="42"/>
      <c r="F46" s="42"/>
      <c r="G46" s="42"/>
      <c r="H46" s="42"/>
      <c r="I46" s="42"/>
      <c r="J46" s="42"/>
    </row>
    <row r="47" spans="1:16" s="28" customFormat="1" ht="9.75" hidden="1" customHeight="1" x14ac:dyDescent="0.2">
      <c r="A47" s="32" t="s">
        <v>14</v>
      </c>
      <c r="B47" s="33">
        <f t="shared" si="1"/>
        <v>0</v>
      </c>
      <c r="C47" s="34"/>
      <c r="D47" s="34"/>
      <c r="E47" s="34"/>
      <c r="F47" s="34"/>
      <c r="G47" s="34"/>
      <c r="H47" s="34"/>
      <c r="I47" s="34"/>
      <c r="J47" s="34"/>
    </row>
    <row r="48" spans="1:16" s="28" customFormat="1" ht="12.75" hidden="1" customHeight="1" x14ac:dyDescent="0.2">
      <c r="A48" s="40" t="s">
        <v>15</v>
      </c>
      <c r="B48" s="41">
        <f t="shared" si="1"/>
        <v>0</v>
      </c>
      <c r="C48" s="42"/>
      <c r="D48" s="42"/>
      <c r="E48" s="42"/>
      <c r="F48" s="42"/>
      <c r="G48" s="42"/>
      <c r="H48" s="42"/>
      <c r="I48" s="42"/>
      <c r="J48" s="42"/>
    </row>
    <row r="49" spans="1:16" s="28" customFormat="1" ht="30" customHeight="1" x14ac:dyDescent="0.2">
      <c r="A49" s="35" t="s">
        <v>1</v>
      </c>
      <c r="B49" s="36">
        <f>SUM(B37:B48)</f>
        <v>9509</v>
      </c>
      <c r="C49" s="36">
        <f>SUM(C37:C48)</f>
        <v>564</v>
      </c>
      <c r="D49" s="36">
        <f t="shared" ref="D49:J49" si="2">SUM(D37:D48)</f>
        <v>1247</v>
      </c>
      <c r="E49" s="44">
        <f t="shared" si="2"/>
        <v>1270</v>
      </c>
      <c r="F49" s="36">
        <f t="shared" si="2"/>
        <v>1318</v>
      </c>
      <c r="G49" s="36">
        <f>SUM(G37:G48)</f>
        <v>2105</v>
      </c>
      <c r="H49" s="36">
        <f t="shared" si="2"/>
        <v>1669</v>
      </c>
      <c r="I49" s="36">
        <f t="shared" si="2"/>
        <v>916</v>
      </c>
      <c r="J49" s="36">
        <f t="shared" si="2"/>
        <v>420</v>
      </c>
    </row>
    <row r="50" spans="1:16" ht="150" customHeight="1" x14ac:dyDescent="0.2">
      <c r="B50" s="45"/>
      <c r="F50" s="45"/>
      <c r="G50" s="45"/>
      <c r="H50" s="45"/>
      <c r="I50" s="45"/>
    </row>
    <row r="51" spans="1:16" ht="18" customHeight="1" x14ac:dyDescent="0.2">
      <c r="A51" s="46" t="s">
        <v>36</v>
      </c>
    </row>
    <row r="52" spans="1:16" ht="10.5" customHeight="1" x14ac:dyDescent="0.2">
      <c r="A52" s="46"/>
    </row>
    <row r="53" spans="1:16" ht="15.75" x14ac:dyDescent="0.25">
      <c r="A53" s="70" t="s">
        <v>37</v>
      </c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</row>
    <row r="54" spans="1:16" ht="3.75" customHeight="1" x14ac:dyDescent="0.25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</row>
    <row r="55" spans="1:16" ht="15.75" x14ac:dyDescent="0.25">
      <c r="M55" s="48" t="s">
        <v>24</v>
      </c>
    </row>
    <row r="56" spans="1:16" ht="6" customHeight="1" x14ac:dyDescent="0.2"/>
    <row r="57" spans="1:16" ht="47.25" customHeight="1" x14ac:dyDescent="0.2">
      <c r="A57" s="38" t="s">
        <v>0</v>
      </c>
      <c r="B57" s="39" t="s">
        <v>1</v>
      </c>
      <c r="C57" s="39" t="s">
        <v>25</v>
      </c>
      <c r="D57" s="39" t="s">
        <v>26</v>
      </c>
      <c r="E57" s="38" t="s">
        <v>27</v>
      </c>
      <c r="M57" s="38" t="s">
        <v>0</v>
      </c>
      <c r="N57" s="69" t="s">
        <v>28</v>
      </c>
      <c r="O57" s="69" t="s">
        <v>35</v>
      </c>
      <c r="P57" s="69" t="s">
        <v>44</v>
      </c>
    </row>
    <row r="58" spans="1:16" ht="19.5" customHeight="1" x14ac:dyDescent="0.2">
      <c r="A58" s="50" t="s">
        <v>4</v>
      </c>
      <c r="B58" s="33">
        <f>SUM(C58:E58)</f>
        <v>4720</v>
      </c>
      <c r="C58" s="34">
        <v>2420</v>
      </c>
      <c r="D58" s="34">
        <v>1841</v>
      </c>
      <c r="E58" s="34">
        <v>459</v>
      </c>
      <c r="F58" s="51"/>
      <c r="M58" s="52" t="s">
        <v>4</v>
      </c>
      <c r="N58" s="53">
        <v>131</v>
      </c>
      <c r="O58" s="27">
        <v>265</v>
      </c>
      <c r="P58" s="27">
        <v>8</v>
      </c>
    </row>
    <row r="59" spans="1:16" ht="19.5" customHeight="1" x14ac:dyDescent="0.2">
      <c r="A59" s="40" t="s">
        <v>5</v>
      </c>
      <c r="B59" s="41">
        <f t="shared" ref="B59:B69" si="3">SUM(C59:E59)</f>
        <v>4789</v>
      </c>
      <c r="C59" s="42">
        <v>2406</v>
      </c>
      <c r="D59" s="42">
        <v>1886</v>
      </c>
      <c r="E59" s="54">
        <v>497</v>
      </c>
      <c r="F59" s="51"/>
      <c r="M59" s="40" t="s">
        <v>5</v>
      </c>
      <c r="N59" s="55">
        <v>130</v>
      </c>
      <c r="O59" s="42">
        <v>263</v>
      </c>
      <c r="P59" s="42">
        <v>3</v>
      </c>
    </row>
    <row r="60" spans="1:16" ht="13.5" hidden="1" customHeight="1" x14ac:dyDescent="0.2">
      <c r="A60" s="56" t="s">
        <v>6</v>
      </c>
      <c r="B60" s="57">
        <f t="shared" si="3"/>
        <v>0</v>
      </c>
      <c r="C60" s="58"/>
      <c r="D60" s="58"/>
      <c r="E60" s="58"/>
      <c r="F60" s="51"/>
      <c r="M60" s="56" t="s">
        <v>6</v>
      </c>
      <c r="N60" s="59"/>
      <c r="O60" s="58"/>
      <c r="P60" s="58"/>
    </row>
    <row r="61" spans="1:16" ht="15.75" hidden="1" customHeight="1" x14ac:dyDescent="0.2">
      <c r="A61" s="40" t="s">
        <v>7</v>
      </c>
      <c r="B61" s="41">
        <f t="shared" si="3"/>
        <v>0</v>
      </c>
      <c r="C61" s="42"/>
      <c r="D61" s="42"/>
      <c r="E61" s="54"/>
      <c r="F61" s="51"/>
      <c r="M61" s="40" t="s">
        <v>7</v>
      </c>
      <c r="N61" s="55"/>
      <c r="O61" s="42"/>
      <c r="P61" s="42"/>
    </row>
    <row r="62" spans="1:16" ht="12.75" hidden="1" customHeight="1" x14ac:dyDescent="0.2">
      <c r="A62" s="56" t="s">
        <v>8</v>
      </c>
      <c r="B62" s="57">
        <f t="shared" si="3"/>
        <v>0</v>
      </c>
      <c r="C62" s="58"/>
      <c r="D62" s="58"/>
      <c r="E62" s="58"/>
      <c r="F62" s="51"/>
      <c r="M62" s="56" t="s">
        <v>8</v>
      </c>
      <c r="N62" s="59"/>
      <c r="O62" s="58"/>
      <c r="P62" s="58"/>
    </row>
    <row r="63" spans="1:16" ht="20.25" hidden="1" customHeight="1" x14ac:dyDescent="0.2">
      <c r="A63" s="40" t="s">
        <v>9</v>
      </c>
      <c r="B63" s="41">
        <f t="shared" si="3"/>
        <v>0</v>
      </c>
      <c r="C63" s="42"/>
      <c r="D63" s="42"/>
      <c r="E63" s="54"/>
      <c r="F63" s="51"/>
      <c r="M63" s="40" t="s">
        <v>9</v>
      </c>
      <c r="N63" s="55"/>
      <c r="O63" s="42"/>
      <c r="P63" s="42"/>
    </row>
    <row r="64" spans="1:16" ht="16.5" hidden="1" customHeight="1" x14ac:dyDescent="0.2">
      <c r="A64" s="56" t="s">
        <v>10</v>
      </c>
      <c r="B64" s="57">
        <f t="shared" si="3"/>
        <v>0</v>
      </c>
      <c r="C64" s="58"/>
      <c r="D64" s="58"/>
      <c r="E64" s="58"/>
      <c r="F64" s="51"/>
      <c r="M64" s="56" t="s">
        <v>10</v>
      </c>
      <c r="N64" s="59"/>
      <c r="O64" s="58"/>
      <c r="P64" s="58"/>
    </row>
    <row r="65" spans="1:16" ht="16.5" hidden="1" customHeight="1" x14ac:dyDescent="0.2">
      <c r="A65" s="40" t="s">
        <v>11</v>
      </c>
      <c r="B65" s="41">
        <f t="shared" si="3"/>
        <v>0</v>
      </c>
      <c r="C65" s="42"/>
      <c r="D65" s="42"/>
      <c r="E65" s="54"/>
      <c r="F65" s="51"/>
      <c r="M65" s="40" t="s">
        <v>11</v>
      </c>
      <c r="N65" s="55"/>
      <c r="O65" s="42"/>
      <c r="P65" s="42"/>
    </row>
    <row r="66" spans="1:16" ht="14.25" hidden="1" customHeight="1" x14ac:dyDescent="0.2">
      <c r="A66" s="56" t="s">
        <v>12</v>
      </c>
      <c r="B66" s="57">
        <f t="shared" si="3"/>
        <v>0</v>
      </c>
      <c r="C66" s="58"/>
      <c r="D66" s="58"/>
      <c r="E66" s="58"/>
      <c r="F66" s="51"/>
      <c r="M66" s="56" t="s">
        <v>12</v>
      </c>
      <c r="N66" s="59"/>
      <c r="O66" s="58"/>
      <c r="P66" s="58"/>
    </row>
    <row r="67" spans="1:16" ht="15" hidden="1" customHeight="1" x14ac:dyDescent="0.2">
      <c r="A67" s="40" t="s">
        <v>13</v>
      </c>
      <c r="B67" s="41">
        <f t="shared" si="3"/>
        <v>0</v>
      </c>
      <c r="C67" s="42"/>
      <c r="D67" s="42"/>
      <c r="E67" s="54"/>
      <c r="M67" s="40" t="s">
        <v>13</v>
      </c>
      <c r="N67" s="55"/>
      <c r="O67" s="42"/>
      <c r="P67" s="42"/>
    </row>
    <row r="68" spans="1:16" ht="12" hidden="1" customHeight="1" x14ac:dyDescent="0.2">
      <c r="A68" s="56" t="s">
        <v>14</v>
      </c>
      <c r="B68" s="57">
        <f t="shared" si="3"/>
        <v>0</v>
      </c>
      <c r="C68" s="58"/>
      <c r="D68" s="58"/>
      <c r="E68" s="58"/>
      <c r="M68" s="56" t="s">
        <v>14</v>
      </c>
      <c r="N68" s="58"/>
      <c r="O68" s="58"/>
      <c r="P68" s="58"/>
    </row>
    <row r="69" spans="1:16" ht="21" hidden="1" customHeight="1" x14ac:dyDescent="0.2">
      <c r="A69" s="40" t="s">
        <v>15</v>
      </c>
      <c r="B69" s="41">
        <f t="shared" si="3"/>
        <v>0</v>
      </c>
      <c r="C69" s="42"/>
      <c r="D69" s="42"/>
      <c r="E69" s="54"/>
      <c r="M69" s="40" t="s">
        <v>15</v>
      </c>
      <c r="N69" s="41"/>
      <c r="O69" s="42"/>
      <c r="P69" s="42"/>
    </row>
    <row r="70" spans="1:16" ht="17.25" customHeight="1" x14ac:dyDescent="0.2">
      <c r="A70" s="35" t="s">
        <v>1</v>
      </c>
      <c r="B70" s="36">
        <f>SUM(B58:B69)</f>
        <v>9509</v>
      </c>
      <c r="C70" s="36">
        <f>SUM(C58:C69)</f>
        <v>4826</v>
      </c>
      <c r="D70" s="36">
        <f>SUM(D58:D69)</f>
        <v>3727</v>
      </c>
      <c r="E70" s="36">
        <f>SUM(E58:E69)</f>
        <v>956</v>
      </c>
      <c r="M70" s="60" t="s">
        <v>1</v>
      </c>
      <c r="N70" s="36">
        <f>SUM(N58:N69)</f>
        <v>261</v>
      </c>
      <c r="O70" s="36">
        <f>SUM(O58:O69)</f>
        <v>528</v>
      </c>
      <c r="P70" s="36">
        <f>SUM(P58:P69)</f>
        <v>11</v>
      </c>
    </row>
    <row r="71" spans="1:16" ht="72.75" customHeight="1" x14ac:dyDescent="0.2">
      <c r="C71" s="45"/>
      <c r="D71" s="45"/>
      <c r="E71" s="45"/>
    </row>
    <row r="72" spans="1:16" ht="5.25" customHeight="1" x14ac:dyDescent="0.2">
      <c r="C72" s="45"/>
      <c r="D72" s="45"/>
      <c r="E72" s="45"/>
    </row>
    <row r="73" spans="1:16" ht="15.75" x14ac:dyDescent="0.25">
      <c r="A73" s="71" t="s">
        <v>42</v>
      </c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</row>
    <row r="74" spans="1:16" ht="3" customHeight="1" x14ac:dyDescent="0.25">
      <c r="A74" s="72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</row>
    <row r="75" spans="1:16" ht="3.75" customHeight="1" x14ac:dyDescent="0.2"/>
    <row r="76" spans="1:16" ht="39" customHeight="1" x14ac:dyDescent="0.2">
      <c r="A76" s="49" t="s">
        <v>29</v>
      </c>
      <c r="B76" s="39" t="s">
        <v>1</v>
      </c>
      <c r="C76" s="39" t="s">
        <v>16</v>
      </c>
      <c r="D76" s="39" t="s">
        <v>17</v>
      </c>
      <c r="E76" s="38" t="s">
        <v>18</v>
      </c>
      <c r="F76" s="38" t="s">
        <v>19</v>
      </c>
      <c r="G76" s="39" t="s">
        <v>20</v>
      </c>
      <c r="H76" s="39" t="s">
        <v>21</v>
      </c>
      <c r="I76" s="39" t="s">
        <v>22</v>
      </c>
      <c r="J76" s="38" t="s">
        <v>23</v>
      </c>
    </row>
    <row r="77" spans="1:16" ht="30.75" customHeight="1" x14ac:dyDescent="0.2">
      <c r="A77" s="52" t="s">
        <v>25</v>
      </c>
      <c r="B77" s="26">
        <f>SUM(C77:J77)</f>
        <v>4826</v>
      </c>
      <c r="C77" s="27">
        <v>261</v>
      </c>
      <c r="D77" s="27">
        <v>603</v>
      </c>
      <c r="E77" s="27">
        <v>479</v>
      </c>
      <c r="F77" s="27">
        <v>553</v>
      </c>
      <c r="G77" s="27">
        <v>1070</v>
      </c>
      <c r="H77" s="27">
        <v>996</v>
      </c>
      <c r="I77" s="27">
        <v>564</v>
      </c>
      <c r="J77" s="27">
        <v>300</v>
      </c>
    </row>
    <row r="78" spans="1:16" ht="30.75" customHeight="1" x14ac:dyDescent="0.2">
      <c r="A78" s="61" t="s">
        <v>26</v>
      </c>
      <c r="B78" s="30">
        <f>SUM(C78:J78)</f>
        <v>3727</v>
      </c>
      <c r="C78" s="31">
        <v>251</v>
      </c>
      <c r="D78" s="31">
        <v>405</v>
      </c>
      <c r="E78" s="31">
        <v>348</v>
      </c>
      <c r="F78" s="31">
        <v>658</v>
      </c>
      <c r="G78" s="31">
        <v>969</v>
      </c>
      <c r="H78" s="31">
        <v>644</v>
      </c>
      <c r="I78" s="31">
        <v>344</v>
      </c>
      <c r="J78" s="31">
        <v>108</v>
      </c>
    </row>
    <row r="79" spans="1:16" ht="30.75" customHeight="1" x14ac:dyDescent="0.2">
      <c r="A79" s="50" t="s">
        <v>27</v>
      </c>
      <c r="B79" s="33">
        <f>SUM(C79:J79)</f>
        <v>956</v>
      </c>
      <c r="C79" s="34">
        <v>52</v>
      </c>
      <c r="D79" s="34">
        <v>239</v>
      </c>
      <c r="E79" s="34">
        <v>443</v>
      </c>
      <c r="F79" s="34">
        <v>107</v>
      </c>
      <c r="G79" s="34">
        <v>66</v>
      </c>
      <c r="H79" s="34">
        <v>29</v>
      </c>
      <c r="I79" s="34">
        <v>8</v>
      </c>
      <c r="J79" s="34">
        <v>12</v>
      </c>
    </row>
    <row r="80" spans="1:16" ht="30.75" customHeight="1" x14ac:dyDescent="0.2">
      <c r="A80" s="35" t="s">
        <v>1</v>
      </c>
      <c r="B80" s="36">
        <f>SUM(B77:B79)</f>
        <v>9509</v>
      </c>
      <c r="C80" s="36">
        <f t="shared" ref="C80:J80" si="4">SUM(C77:C79)</f>
        <v>564</v>
      </c>
      <c r="D80" s="36">
        <f t="shared" si="4"/>
        <v>1247</v>
      </c>
      <c r="E80" s="36">
        <f t="shared" si="4"/>
        <v>1270</v>
      </c>
      <c r="F80" s="36">
        <f t="shared" si="4"/>
        <v>1318</v>
      </c>
      <c r="G80" s="36">
        <f t="shared" si="4"/>
        <v>2105</v>
      </c>
      <c r="H80" s="36">
        <f t="shared" si="4"/>
        <v>1669</v>
      </c>
      <c r="I80" s="36">
        <f t="shared" si="4"/>
        <v>916</v>
      </c>
      <c r="J80" s="36">
        <f t="shared" si="4"/>
        <v>420</v>
      </c>
    </row>
    <row r="81" spans="1:16" ht="55.5" customHeight="1" x14ac:dyDescent="0.2"/>
    <row r="82" spans="1:16" ht="4.5" customHeight="1" x14ac:dyDescent="0.2">
      <c r="C82" s="62"/>
      <c r="D82" s="62"/>
      <c r="E82" s="62"/>
      <c r="F82" s="62"/>
      <c r="G82" s="62"/>
      <c r="H82" s="62"/>
      <c r="I82" s="62"/>
      <c r="J82" s="62"/>
    </row>
    <row r="83" spans="1:16" ht="4.5" customHeight="1" x14ac:dyDescent="0.2"/>
    <row r="84" spans="1:16" ht="4.5" customHeight="1" x14ac:dyDescent="0.2"/>
    <row r="85" spans="1:16" ht="15.75" x14ac:dyDescent="0.25">
      <c r="A85" s="70" t="s">
        <v>43</v>
      </c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</row>
    <row r="86" spans="1:16" ht="4.5" customHeight="1" x14ac:dyDescent="0.2"/>
    <row r="87" spans="1:16" ht="4.5" customHeight="1" x14ac:dyDescent="0.2"/>
    <row r="88" spans="1:16" ht="30" customHeight="1" x14ac:dyDescent="0.2">
      <c r="A88" s="49" t="s">
        <v>29</v>
      </c>
      <c r="B88" s="39" t="s">
        <v>1</v>
      </c>
      <c r="C88" s="49" t="s">
        <v>30</v>
      </c>
      <c r="D88" s="49" t="s">
        <v>31</v>
      </c>
      <c r="E88" s="49" t="s">
        <v>32</v>
      </c>
      <c r="F88" s="49" t="s">
        <v>33</v>
      </c>
      <c r="G88" s="49" t="s">
        <v>34</v>
      </c>
      <c r="H88" s="63"/>
      <c r="I88" s="63"/>
    </row>
    <row r="89" spans="1:16" ht="27" customHeight="1" x14ac:dyDescent="0.2">
      <c r="A89" s="52" t="s">
        <v>25</v>
      </c>
      <c r="B89" s="26">
        <f>SUM(C89:G89)</f>
        <v>4826</v>
      </c>
      <c r="C89" s="27">
        <v>3554</v>
      </c>
      <c r="D89" s="27">
        <v>1213</v>
      </c>
      <c r="E89" s="27">
        <v>25</v>
      </c>
      <c r="F89" s="27">
        <v>25</v>
      </c>
      <c r="G89" s="27">
        <f>B77-(C89+D89+E89+F89)</f>
        <v>9</v>
      </c>
      <c r="H89" s="64"/>
      <c r="I89" s="64"/>
    </row>
    <row r="90" spans="1:16" ht="27" customHeight="1" x14ac:dyDescent="0.2">
      <c r="A90" s="61" t="s">
        <v>26</v>
      </c>
      <c r="B90" s="30">
        <f>SUM(C90:G90)</f>
        <v>3727</v>
      </c>
      <c r="C90" s="31">
        <v>2580</v>
      </c>
      <c r="D90" s="31">
        <v>1092</v>
      </c>
      <c r="E90" s="31">
        <v>26</v>
      </c>
      <c r="F90" s="31">
        <v>17</v>
      </c>
      <c r="G90" s="31">
        <f>B78-(C90+D90+E90+F90)</f>
        <v>12</v>
      </c>
      <c r="H90" s="64"/>
      <c r="I90" s="64"/>
    </row>
    <row r="91" spans="1:16" ht="27" customHeight="1" x14ac:dyDescent="0.2">
      <c r="A91" s="65" t="s">
        <v>27</v>
      </c>
      <c r="B91" s="66">
        <f>SUM(C91:G91)</f>
        <v>956</v>
      </c>
      <c r="C91" s="67">
        <v>804</v>
      </c>
      <c r="D91" s="67">
        <v>136</v>
      </c>
      <c r="E91" s="67">
        <v>5</v>
      </c>
      <c r="F91" s="67">
        <v>5</v>
      </c>
      <c r="G91" s="67">
        <f>B79-(C91+D91+E91+F91)</f>
        <v>6</v>
      </c>
      <c r="H91" s="64"/>
      <c r="I91" s="64"/>
    </row>
    <row r="92" spans="1:16" ht="27" customHeight="1" x14ac:dyDescent="0.2">
      <c r="A92" s="60" t="s">
        <v>1</v>
      </c>
      <c r="B92" s="36">
        <f t="shared" ref="B92:G92" si="5">SUM(B89:B91)</f>
        <v>9509</v>
      </c>
      <c r="C92" s="36">
        <f t="shared" si="5"/>
        <v>6938</v>
      </c>
      <c r="D92" s="36">
        <f t="shared" si="5"/>
        <v>2441</v>
      </c>
      <c r="E92" s="36">
        <f t="shared" si="5"/>
        <v>56</v>
      </c>
      <c r="F92" s="36">
        <f t="shared" si="5"/>
        <v>47</v>
      </c>
      <c r="G92" s="36">
        <f t="shared" si="5"/>
        <v>27</v>
      </c>
      <c r="H92" s="68"/>
      <c r="I92" s="68"/>
    </row>
    <row r="93" spans="1:16" ht="60.75" customHeight="1" x14ac:dyDescent="0.2"/>
    <row r="97" ht="3" customHeight="1" x14ac:dyDescent="0.2"/>
    <row r="98" hidden="1" x14ac:dyDescent="0.2"/>
  </sheetData>
  <mergeCells count="6">
    <mergeCell ref="A85:P85"/>
    <mergeCell ref="A13:P13"/>
    <mergeCell ref="A33:P33"/>
    <mergeCell ref="A53:P53"/>
    <mergeCell ref="A73:P73"/>
    <mergeCell ref="A74:P74"/>
  </mergeCells>
  <printOptions horizontalCentered="1"/>
  <pageMargins left="0.19685039370078741" right="0.19685039370078741" top="0.62992125984251968" bottom="0.43307086614173229" header="0" footer="0"/>
  <pageSetup paperSize="9" scale="74" orientation="landscape" r:id="rId1"/>
  <headerFooter alignWithMargins="0">
    <oddFooter>&amp;L&amp;8Fuente: Sistema de Registro de Casos y Atenciones en los CEM  Elaboración: Unidad de Generación de Información y Gestión del Conocimiento  - Programa Nacional contra la Violencia Familiar y Sexual&amp;RPág. &amp;P</oddFooter>
  </headerFooter>
  <rowBreaks count="1" manualBreakCount="1">
    <brk id="51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Estadísticas</vt:lpstr>
      <vt:lpstr>Estadísticas!Área_de_impresión</vt:lpstr>
    </vt:vector>
  </TitlesOfParts>
  <Company>pncvfs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oangulo</cp:lastModifiedBy>
  <cp:lastPrinted>2015-03-10T16:12:30Z</cp:lastPrinted>
  <dcterms:created xsi:type="dcterms:W3CDTF">2010-03-03T17:27:08Z</dcterms:created>
  <dcterms:modified xsi:type="dcterms:W3CDTF">2015-03-10T18:06:07Z</dcterms:modified>
</cp:coreProperties>
</file>