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496" firstSheet="2" activeTab="2"/>
  </bookViews>
  <sheets>
    <sheet name="2008" sheetId="2" state="hidden" r:id="rId1"/>
    <sheet name="2009" sheetId="1" state="hidden" r:id="rId2"/>
    <sheet name="2015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'2015'!$A$1:$O$89</definedName>
  </definedNames>
  <calcPr calcId="152511"/>
</workbook>
</file>

<file path=xl/calcChain.xml><?xml version="1.0" encoding="utf-8"?>
<calcChain xmlns="http://schemas.openxmlformats.org/spreadsheetml/2006/main">
  <c r="M30" i="3" l="1"/>
  <c r="N30" i="3"/>
  <c r="O30" i="3"/>
  <c r="L29" i="3"/>
  <c r="C30" i="3"/>
  <c r="D30" i="3"/>
  <c r="B18" i="3"/>
  <c r="B19" i="3"/>
  <c r="B20" i="3"/>
  <c r="B21" i="3"/>
  <c r="B22" i="3"/>
  <c r="B23" i="3"/>
  <c r="B24" i="3"/>
  <c r="B25" i="3"/>
  <c r="B26" i="3"/>
  <c r="B27" i="3"/>
  <c r="B28" i="3"/>
  <c r="B29" i="3"/>
  <c r="F65" i="3"/>
  <c r="D65" i="3"/>
  <c r="C65" i="3"/>
  <c r="G65" i="3"/>
  <c r="E64" i="3"/>
  <c r="B64" i="3"/>
  <c r="B61" i="3"/>
  <c r="B62" i="3"/>
  <c r="B63" i="3"/>
  <c r="E63" i="3"/>
  <c r="E62" i="3"/>
  <c r="E61" i="3"/>
  <c r="B41" i="3"/>
  <c r="F42" i="3"/>
  <c r="G41" i="3"/>
  <c r="G39" i="3"/>
  <c r="G42" i="3"/>
  <c r="H42" i="3"/>
  <c r="I41" i="3"/>
  <c r="E54" i="3"/>
  <c r="E55" i="3"/>
  <c r="E65" i="3"/>
  <c r="E56" i="3"/>
  <c r="E57" i="3"/>
  <c r="E58" i="3"/>
  <c r="E59" i="3"/>
  <c r="E60" i="3"/>
  <c r="E53" i="3"/>
  <c r="B58" i="3"/>
  <c r="B53" i="3"/>
  <c r="B65" i="3"/>
  <c r="B60" i="3"/>
  <c r="B59" i="3"/>
  <c r="B57" i="3"/>
  <c r="B56" i="3"/>
  <c r="B55" i="3"/>
  <c r="B54" i="3"/>
  <c r="D42" i="3"/>
  <c r="E39" i="3"/>
  <c r="B40" i="3"/>
  <c r="B39" i="3"/>
  <c r="B42" i="3"/>
  <c r="L17" i="3"/>
  <c r="L30" i="3"/>
  <c r="L31" i="3"/>
  <c r="B17" i="3"/>
  <c r="B3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B64" i="2"/>
  <c r="D65" i="2"/>
  <c r="H38" i="2"/>
  <c r="I38" i="2"/>
  <c r="F38" i="2"/>
  <c r="G38" i="2"/>
  <c r="D38" i="2"/>
  <c r="E38" i="2"/>
  <c r="B37" i="2"/>
  <c r="I36" i="2"/>
  <c r="G36" i="2"/>
  <c r="E36" i="2"/>
  <c r="B36" i="2"/>
  <c r="I35" i="2"/>
  <c r="G35" i="2"/>
  <c r="E35" i="2"/>
  <c r="B35" i="2"/>
  <c r="B38" i="2"/>
  <c r="C36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L26" i="2"/>
  <c r="B14" i="2"/>
  <c r="B26" i="2"/>
  <c r="D28" i="1"/>
  <c r="D29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28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/>
  <c r="H40" i="1"/>
  <c r="I40" i="1"/>
  <c r="F40" i="1"/>
  <c r="G40" i="1"/>
  <c r="D40" i="1"/>
  <c r="E40" i="1"/>
  <c r="B39" i="1"/>
  <c r="B38" i="1"/>
  <c r="B37" i="1"/>
  <c r="C37" i="1"/>
  <c r="O28" i="1"/>
  <c r="N28" i="1"/>
  <c r="M28" i="1"/>
  <c r="M29" i="1"/>
  <c r="L27" i="1"/>
  <c r="L26" i="1"/>
  <c r="L25" i="1"/>
  <c r="L24" i="1"/>
  <c r="L23" i="1"/>
  <c r="L22" i="1"/>
  <c r="L21" i="1"/>
  <c r="L20" i="1"/>
  <c r="L19" i="1"/>
  <c r="L18" i="1"/>
  <c r="L17" i="1"/>
  <c r="L28" i="1"/>
  <c r="N29" i="1"/>
  <c r="L16" i="1"/>
  <c r="G38" i="1"/>
  <c r="E37" i="1"/>
  <c r="I37" i="2"/>
  <c r="G37" i="2"/>
  <c r="E37" i="2"/>
  <c r="G37" i="1"/>
  <c r="B40" i="1"/>
  <c r="C40" i="1"/>
  <c r="L29" i="1"/>
  <c r="E38" i="1"/>
  <c r="G39" i="1"/>
  <c r="C37" i="2"/>
  <c r="C65" i="2"/>
  <c r="B65" i="2"/>
  <c r="C27" i="2"/>
  <c r="B27" i="2"/>
  <c r="C66" i="1"/>
  <c r="B66" i="1"/>
  <c r="D66" i="1"/>
  <c r="L27" i="2"/>
  <c r="N27" i="2"/>
  <c r="O27" i="2"/>
  <c r="M27" i="2"/>
  <c r="D27" i="2"/>
  <c r="B29" i="1"/>
  <c r="C29" i="1"/>
  <c r="C38" i="2"/>
  <c r="I37" i="1"/>
  <c r="O29" i="1"/>
  <c r="I39" i="1"/>
  <c r="C38" i="1"/>
  <c r="C35" i="2"/>
  <c r="I38" i="1"/>
  <c r="C39" i="1"/>
  <c r="E39" i="1"/>
  <c r="E40" i="3"/>
  <c r="E42" i="3"/>
  <c r="E41" i="3"/>
  <c r="I40" i="3"/>
  <c r="I42" i="3"/>
  <c r="G40" i="3"/>
  <c r="N31" i="3"/>
  <c r="O31" i="3"/>
  <c r="M31" i="3"/>
  <c r="I39" i="3"/>
  <c r="D31" i="3"/>
  <c r="B31" i="3"/>
  <c r="C31" i="3"/>
  <c r="M52" i="3"/>
  <c r="C66" i="3"/>
  <c r="B66" i="3"/>
  <c r="F66" i="3"/>
  <c r="E66" i="3"/>
  <c r="G66" i="3"/>
  <c r="D66" i="3"/>
  <c r="C40" i="3"/>
  <c r="C42" i="3"/>
  <c r="C41" i="3"/>
  <c r="C39" i="3"/>
</calcChain>
</file>

<file path=xl/sharedStrings.xml><?xml version="1.0" encoding="utf-8"?>
<sst xmlns="http://schemas.openxmlformats.org/spreadsheetml/2006/main" count="367" uniqueCount="83">
  <si>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</si>
  <si>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</si>
  <si>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</si>
  <si>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</si>
  <si>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</si>
  <si>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</si>
  <si>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</si>
  <si>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</si>
  <si>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</si>
  <si>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</si>
  <si>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</si>
  <si>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</si>
  <si>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</si>
  <si>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</si>
  <si>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</si>
  <si>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</si>
  <si>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</si>
  <si>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</si>
  <si>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</si>
  <si>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</si>
  <si>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</si>
  <si>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</si>
  <si>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</si>
  <si>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</si>
  <si>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</si>
  <si>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</si>
  <si>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</si>
  <si>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</si>
  <si>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</si>
  <si>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</si>
  <si>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</si>
  <si>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</si>
  <si>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</si>
  <si>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</si>
  <si>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</si>
  <si>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</si>
  <si>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</si>
  <si>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</si>
  <si>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</si>
  <si>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</si>
  <si>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</si>
  <si>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</si>
  <si>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</si>
  <si>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</si>
  <si>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</si>
  <si>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</si>
  <si>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</si>
  <si>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</si>
  <si>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</si>
  <si>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</si>
  <si>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</si>
  <si>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</si>
  <si>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</si>
  <si>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</si>
  <si>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</si>
  <si>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</si>
  <si>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</si>
  <si>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</si>
  <si>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La Violación Sexual de Niños, Niñas y Adolescentes</t>
  </si>
  <si>
    <t>Familiar</t>
  </si>
  <si>
    <t>del total de Casos de Violencia Sexual en NNA.</t>
  </si>
  <si>
    <t>Otros (*)</t>
  </si>
  <si>
    <t>No Familiar (**)</t>
  </si>
  <si>
    <t>(**) Persona fuera del entorno familiar (vecino, profesor, amigo, conocido, desconocido, entre otros)</t>
  </si>
  <si>
    <t>(*)  Algún miembro de la familia y/o persona fuera del entorno familiar (vecino, profesor, amigo, conocido, desconocido, entre otros)</t>
  </si>
  <si>
    <t>2  NNA: Niños, Niñas y Adolescentes</t>
  </si>
  <si>
    <t>representa un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</si>
  <si>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2</t>
    </r>
  </si>
  <si>
    <t>Elaboración : UGIGC - Programa Nacional contra la Violencia Familiar y Sexual</t>
  </si>
  <si>
    <t>Fuente : Registro de casos y atenciones del CEM</t>
  </si>
  <si>
    <r>
      <t>CASOS ATENDIDOS</t>
    </r>
    <r>
      <rPr>
        <b/>
        <vertAlign val="superscript"/>
        <sz val="13"/>
        <color indexed="9"/>
        <rFont val="Arial"/>
        <family val="2"/>
      </rPr>
      <t>1</t>
    </r>
    <r>
      <rPr>
        <b/>
        <sz val="13"/>
        <color indexed="9"/>
        <rFont val="Arial"/>
        <family val="2"/>
      </rPr>
      <t xml:space="preserve"> POR VIOLENCIA FAMILIAR Y SEXUAL LOS CEM A NIVEL NACIONAL</t>
    </r>
  </si>
  <si>
    <t>Número de casos atendidos de NNA según</t>
  </si>
  <si>
    <t>mes y sexo</t>
  </si>
  <si>
    <t xml:space="preserve"> mes y grupo de edad</t>
  </si>
  <si>
    <t>Número de casos atendidos de NNA según grupo de edad y tipo de violencia</t>
  </si>
  <si>
    <t>1  Se considera caso atendido a los casos nuevos, reincidentes y continuadores en el CEM</t>
  </si>
  <si>
    <t>2  NNA: Niños, niñas y adolescentes</t>
  </si>
  <si>
    <t>TRATA con fines de explotación sexual</t>
  </si>
  <si>
    <t>Número de casos atendidos de NNA por violación sexual según sexo y número de casos de TRATA con fines de explotación sexual</t>
  </si>
  <si>
    <t>1  Se considera Caso Atendido a los Casos Nuevos, Reincidentes y Continuadores en el CEM</t>
  </si>
  <si>
    <t>Principal Persona Agresora del Niño, Niña y Adolescente según grupo de edad y Tipo de Violencia</t>
  </si>
  <si>
    <t xml:space="preserve">Principal Persona Agresora </t>
  </si>
  <si>
    <t>Período : Enero a Febrero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</si>
</sst>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3"/>
      <color indexed="9"/>
      <name val="Arial"/>
      <family val="2"/>
    </font>
    <font>
      <b/>
      <vertAlign val="superscript"/>
      <sz val="13"/>
      <color indexed="9"/>
      <name val="Arial"/>
      <family val="2"/>
    </font>
    <font>
      <b/>
      <u/>
      <vertAlign val="superscript"/>
      <sz val="13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FF808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theme="0"/>
      </top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/>
      <bottom style="medium">
        <color rgb="FFFF8080"/>
      </bottom>
      <diagonal/>
    </border>
    <border>
      <left/>
      <right/>
      <top style="medium">
        <color rgb="FFFF8080"/>
      </top>
      <bottom/>
      <diagonal/>
    </border>
  </borders>
  <cellStyleXfs count="3">
    <xf numFmtId="0" fontId="0" fillId="0" borderId="0"/>
    <xf numFmtId="0" fontId="1" fillId="0" borderId="0"/>
    <xf numFmtId="9" fontId="2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2" fillId="2" borderId="0" xfId="0" applyFont="1" applyFill="1" applyBorder="1" applyAlignment="1">
      <alignment horizontal="centerContinuous"/>
    </xf>
    <xf numFmtId="0" fontId="2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25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centerContinuous" vertical="center" wrapText="1"/>
    </xf>
    <xf numFmtId="0" fontId="26" fillId="7" borderId="4" xfId="0" applyFont="1" applyFill="1" applyBorder="1" applyAlignment="1">
      <alignment horizontal="centerContinuous" vertical="center" wrapText="1"/>
    </xf>
    <xf numFmtId="0" fontId="27" fillId="7" borderId="2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0" fontId="15" fillId="2" borderId="0" xfId="0" applyFont="1" applyFill="1" applyBorder="1" applyAlignment="1"/>
    <xf numFmtId="0" fontId="1" fillId="2" borderId="16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" fillId="2" borderId="0" xfId="1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7" fillId="2" borderId="0" xfId="0" applyFont="1" applyFill="1"/>
    <xf numFmtId="0" fontId="6" fillId="6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5" fillId="2" borderId="0" xfId="0" applyFont="1" applyFill="1" applyBorder="1"/>
    <xf numFmtId="0" fontId="29" fillId="2" borderId="0" xfId="1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 vertical="center"/>
    </xf>
    <xf numFmtId="0" fontId="30" fillId="2" borderId="0" xfId="0" applyFont="1" applyFill="1"/>
    <xf numFmtId="0" fontId="31" fillId="8" borderId="0" xfId="0" applyFont="1" applyFill="1" applyBorder="1" applyAlignment="1">
      <alignment horizontal="centerContinuous" vertical="center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25" fillId="8" borderId="17" xfId="0" applyFont="1" applyFill="1" applyBorder="1"/>
    <xf numFmtId="0" fontId="25" fillId="8" borderId="18" xfId="0" applyFont="1" applyFill="1" applyBorder="1"/>
    <xf numFmtId="0" fontId="25" fillId="8" borderId="19" xfId="0" applyFont="1" applyFill="1" applyBorder="1"/>
    <xf numFmtId="0" fontId="33" fillId="8" borderId="20" xfId="0" applyFont="1" applyFill="1" applyBorder="1" applyAlignment="1">
      <alignment horizontal="centerContinuous"/>
    </xf>
    <xf numFmtId="0" fontId="32" fillId="8" borderId="21" xfId="0" applyFont="1" applyFill="1" applyBorder="1" applyAlignment="1">
      <alignment horizontal="centerContinuous" vertical="center"/>
    </xf>
    <xf numFmtId="0" fontId="34" fillId="8" borderId="20" xfId="0" applyFont="1" applyFill="1" applyBorder="1" applyAlignment="1">
      <alignment horizontal="centerContinuous"/>
    </xf>
    <xf numFmtId="0" fontId="32" fillId="8" borderId="20" xfId="0" applyFont="1" applyFill="1" applyBorder="1" applyAlignment="1">
      <alignment horizontal="centerContinuous"/>
    </xf>
    <xf numFmtId="0" fontId="26" fillId="8" borderId="21" xfId="0" applyFont="1" applyFill="1" applyBorder="1" applyAlignment="1">
      <alignment horizontal="centerContinuous" vertical="center"/>
    </xf>
    <xf numFmtId="0" fontId="32" fillId="8" borderId="22" xfId="0" applyFont="1" applyFill="1" applyBorder="1" applyAlignment="1">
      <alignment horizontal="centerContinuous"/>
    </xf>
    <xf numFmtId="0" fontId="26" fillId="8" borderId="23" xfId="0" applyFont="1" applyFill="1" applyBorder="1" applyAlignment="1">
      <alignment horizontal="centerContinuous" vertical="center"/>
    </xf>
    <xf numFmtId="0" fontId="25" fillId="8" borderId="23" xfId="0" applyFont="1" applyFill="1" applyBorder="1" applyAlignment="1">
      <alignment horizontal="centerContinuous" vertical="center"/>
    </xf>
    <xf numFmtId="0" fontId="26" fillId="8" borderId="24" xfId="0" applyFont="1" applyFill="1" applyBorder="1" applyAlignment="1">
      <alignment horizontal="centerContinuous" vertical="center"/>
    </xf>
    <xf numFmtId="0" fontId="26" fillId="9" borderId="25" xfId="0" applyFont="1" applyFill="1" applyBorder="1" applyAlignment="1">
      <alignment horizontal="left" vertical="center"/>
    </xf>
    <xf numFmtId="0" fontId="26" fillId="9" borderId="25" xfId="0" applyFont="1" applyFill="1" applyBorder="1" applyAlignment="1">
      <alignment horizontal="center" vertical="center"/>
    </xf>
    <xf numFmtId="0" fontId="26" fillId="8" borderId="26" xfId="0" applyFont="1" applyFill="1" applyBorder="1" applyAlignment="1">
      <alignment vertical="center"/>
    </xf>
    <xf numFmtId="3" fontId="26" fillId="8" borderId="26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vertical="center"/>
    </xf>
    <xf numFmtId="0" fontId="26" fillId="8" borderId="28" xfId="0" applyFont="1" applyFill="1" applyBorder="1" applyAlignment="1">
      <alignment vertical="center"/>
    </xf>
    <xf numFmtId="3" fontId="26" fillId="8" borderId="28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9" fontId="26" fillId="8" borderId="26" xfId="2" applyFont="1" applyFill="1" applyBorder="1" applyAlignment="1">
      <alignment horizontal="center" vertical="center"/>
    </xf>
    <xf numFmtId="9" fontId="1" fillId="6" borderId="27" xfId="2" applyFont="1" applyFill="1" applyBorder="1" applyAlignment="1">
      <alignment horizontal="center" vertical="center"/>
    </xf>
    <xf numFmtId="9" fontId="1" fillId="0" borderId="27" xfId="2" applyFont="1" applyFill="1" applyBorder="1" applyAlignment="1">
      <alignment horizontal="center" vertical="center"/>
    </xf>
    <xf numFmtId="3" fontId="1" fillId="6" borderId="29" xfId="0" applyNumberFormat="1" applyFont="1" applyFill="1" applyBorder="1" applyAlignment="1">
      <alignment horizontal="center" vertical="center"/>
    </xf>
    <xf numFmtId="9" fontId="1" fillId="6" borderId="29" xfId="2" applyFont="1" applyFill="1" applyBorder="1" applyAlignment="1">
      <alignment horizontal="center" vertical="center"/>
    </xf>
    <xf numFmtId="9" fontId="1" fillId="0" borderId="29" xfId="2" applyFont="1" applyFill="1" applyBorder="1" applyAlignment="1">
      <alignment horizontal="center" vertical="center"/>
    </xf>
    <xf numFmtId="9" fontId="2" fillId="6" borderId="29" xfId="2" applyFont="1" applyFill="1" applyBorder="1" applyAlignment="1">
      <alignment horizontal="center" vertical="center"/>
    </xf>
    <xf numFmtId="9" fontId="1" fillId="10" borderId="0" xfId="2" applyFont="1" applyFill="1" applyBorder="1" applyAlignment="1">
      <alignment horizontal="center" vertical="center"/>
    </xf>
    <xf numFmtId="0" fontId="28" fillId="9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26" fillId="9" borderId="31" xfId="0" quotePrefix="1" applyFont="1" applyFill="1" applyBorder="1" applyAlignment="1">
      <alignment horizontal="centerContinuous" vertical="center" wrapText="1"/>
    </xf>
    <xf numFmtId="0" fontId="26" fillId="9" borderId="31" xfId="0" applyFont="1" applyFill="1" applyBorder="1" applyAlignment="1">
      <alignment horizontal="centerContinuous" vertical="center" wrapText="1"/>
    </xf>
    <xf numFmtId="0" fontId="27" fillId="9" borderId="30" xfId="0" applyFont="1" applyFill="1" applyBorder="1" applyAlignment="1">
      <alignment horizontal="center"/>
    </xf>
    <xf numFmtId="0" fontId="27" fillId="9" borderId="30" xfId="0" applyFont="1" applyFill="1" applyBorder="1" applyAlignment="1">
      <alignment horizontal="center" vertical="center"/>
    </xf>
    <xf numFmtId="9" fontId="1" fillId="2" borderId="27" xfId="2" applyFont="1" applyFill="1" applyBorder="1" applyAlignment="1">
      <alignment horizontal="center" vertical="center"/>
    </xf>
    <xf numFmtId="3" fontId="1" fillId="10" borderId="0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/>
    </xf>
    <xf numFmtId="3" fontId="2" fillId="2" borderId="27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center" wrapText="1"/>
    </xf>
    <xf numFmtId="3" fontId="2" fillId="10" borderId="0" xfId="0" applyNumberFormat="1" applyFont="1" applyFill="1" applyBorder="1" applyAlignment="1">
      <alignment horizontal="center" vertical="center" wrapText="1"/>
    </xf>
    <xf numFmtId="3" fontId="2" fillId="6" borderId="27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3" fontId="2" fillId="10" borderId="0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6" borderId="29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9" fontId="2" fillId="2" borderId="32" xfId="2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9" fontId="2" fillId="3" borderId="32" xfId="2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9" fontId="2" fillId="3" borderId="33" xfId="2" applyNumberFormat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left"/>
    </xf>
    <xf numFmtId="0" fontId="2" fillId="2" borderId="34" xfId="0" applyFont="1" applyFill="1" applyBorder="1" applyAlignment="1">
      <alignment vertical="center"/>
    </xf>
    <xf numFmtId="3" fontId="2" fillId="2" borderId="34" xfId="0" applyNumberFormat="1" applyFont="1" applyFill="1" applyBorder="1" applyAlignment="1">
      <alignment horizontal="center" vertical="center"/>
    </xf>
    <xf numFmtId="3" fontId="1" fillId="2" borderId="34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1" fontId="2" fillId="6" borderId="0" xfId="2" applyNumberFormat="1" applyFont="1" applyFill="1" applyBorder="1" applyAlignment="1"/>
    <xf numFmtId="3" fontId="1" fillId="10" borderId="0" xfId="0" applyNumberFormat="1" applyFont="1" applyFill="1" applyBorder="1" applyAlignment="1">
      <alignment horizontal="center" vertical="center"/>
    </xf>
    <xf numFmtId="3" fontId="1" fillId="6" borderId="27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9" fontId="2" fillId="2" borderId="0" xfId="2" applyFont="1" applyFill="1" applyBorder="1" applyAlignment="1">
      <alignment horizontal="left" vertical="center"/>
    </xf>
    <xf numFmtId="0" fontId="1" fillId="2" borderId="38" xfId="0" applyFont="1" applyFill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9" fontId="1" fillId="10" borderId="42" xfId="2" applyNumberFormat="1" applyFont="1" applyFill="1" applyBorder="1" applyAlignment="1">
      <alignment horizontal="center" vertical="center"/>
    </xf>
    <xf numFmtId="9" fontId="1" fillId="10" borderId="42" xfId="2" applyFont="1" applyFill="1" applyBorder="1" applyAlignment="1">
      <alignment horizontal="center" vertical="center"/>
    </xf>
    <xf numFmtId="9" fontId="1" fillId="6" borderId="43" xfId="2" applyFont="1" applyFill="1" applyBorder="1" applyAlignment="1">
      <alignment horizontal="center" vertical="center"/>
    </xf>
    <xf numFmtId="9" fontId="1" fillId="2" borderId="43" xfId="2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 wrapText="1"/>
    </xf>
    <xf numFmtId="0" fontId="26" fillId="9" borderId="31" xfId="0" applyFont="1" applyFill="1" applyBorder="1" applyAlignment="1">
      <alignment horizontal="center" vertical="center" wrapText="1"/>
    </xf>
    <xf numFmtId="0" fontId="28" fillId="9" borderId="25" xfId="0" applyFont="1" applyFill="1" applyBorder="1" applyAlignment="1">
      <alignment horizontal="center" vertical="center" wrapText="1"/>
    </xf>
    <xf numFmtId="0" fontId="28" fillId="9" borderId="31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center" vertical="center"/>
    </xf>
    <xf numFmtId="3" fontId="1" fillId="6" borderId="2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3" fontId="1" fillId="10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1" fillId="6" borderId="43" xfId="0" applyNumberFormat="1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43708609271523"/>
          <c:y val="0.34798659278628946"/>
          <c:w val="0.31125827814569534"/>
          <c:h val="0.322345475423089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3117216"/>
        <c:axId val="153117776"/>
      </c:barChart>
      <c:catAx>
        <c:axId val="153117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117776"/>
        <c:crosses val="autoZero"/>
        <c:auto val="1"/>
        <c:lblAlgn val="ctr"/>
        <c:lblOffset val="100"/>
        <c:noMultiLvlLbl val="0"/>
      </c:catAx>
      <c:valAx>
        <c:axId val="15311777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5311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1948076626168334"/>
          <c:y val="0.10931556632344035"/>
          <c:w val="0.96157029013907191"/>
          <c:h val="0.50204171846940182"/>
        </c:manualLayout>
      </c:layout>
      <c:overlay val="0"/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43708609271523"/>
          <c:y val="0.34798659278628946"/>
          <c:w val="0.31125827814569534"/>
          <c:h val="0.322345475423089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90025968"/>
        <c:axId val="190026528"/>
      </c:barChart>
      <c:catAx>
        <c:axId val="190025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0026528"/>
        <c:crosses val="autoZero"/>
        <c:auto val="1"/>
        <c:lblAlgn val="ctr"/>
        <c:lblOffset val="100"/>
        <c:noMultiLvlLbl val="0"/>
      </c:catAx>
      <c:valAx>
        <c:axId val="190026528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9002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285307775442097"/>
          <c:y val="4.8584696143751264E-2"/>
          <c:w val="0.97062030142159827"/>
          <c:h val="0.44131084828971279"/>
        </c:manualLayout>
      </c:layout>
      <c:overlay val="0"/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NNA según sexo</a:t>
            </a:r>
          </a:p>
        </c:rich>
      </c:tx>
      <c:layout>
        <c:manualLayout>
          <c:xMode val="edge"/>
          <c:yMode val="edge"/>
          <c:x val="0.18075353484040302"/>
          <c:y val="5.5664443218483038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95256333604192"/>
          <c:y val="0.22968050948117441"/>
          <c:w val="0.54641725764349236"/>
          <c:h val="0.5551315284618816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6898809568421106E-2"/>
                  <c:y val="0.1776533794984863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407129582462876E-3"/>
                  <c:y val="-9.41480895373877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'2015'!$C$30:$D$30</c:f>
              <c:numCache>
                <c:formatCode>#,##0</c:formatCode>
                <c:ptCount val="2"/>
                <c:pt idx="0">
                  <c:v>1984</c:v>
                </c:pt>
                <c:pt idx="1">
                  <c:v>1097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5760598503741"/>
          <c:y val="5.364004744390357E-2"/>
          <c:w val="0.76309226932668328"/>
          <c:h val="0.885060782824408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'2015'!$A$39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('2015'!$D$37,'2015'!$F$37,'2015'!$H$37)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('2015'!$D$39,'2015'!$F$39,'2015'!$H$39)</c:f>
              <c:numCache>
                <c:formatCode>#,##0</c:formatCode>
                <c:ptCount val="3"/>
                <c:pt idx="0">
                  <c:v>261</c:v>
                </c:pt>
                <c:pt idx="1">
                  <c:v>603</c:v>
                </c:pt>
                <c:pt idx="2">
                  <c:v>479</c:v>
                </c:pt>
              </c:numCache>
            </c:numRef>
          </c:val>
        </c:ser>
        <c:ser>
          <c:idx val="1"/>
          <c:order val="1"/>
          <c:tx>
            <c:strRef>
              <c:f>'2015'!$A$40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('2015'!$D$37,'2015'!$F$37,'2015'!$H$37)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('2015'!$D$40,'2015'!$F$40,'2015'!$H$40)</c:f>
              <c:numCache>
                <c:formatCode>#,##0</c:formatCode>
                <c:ptCount val="3"/>
                <c:pt idx="0">
                  <c:v>251</c:v>
                </c:pt>
                <c:pt idx="1">
                  <c:v>405</c:v>
                </c:pt>
                <c:pt idx="2">
                  <c:v>348</c:v>
                </c:pt>
              </c:numCache>
            </c:numRef>
          </c:val>
        </c:ser>
        <c:ser>
          <c:idx val="2"/>
          <c:order val="2"/>
          <c:tx>
            <c:strRef>
              <c:f>'2015'!$A$41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07175133586684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('2015'!$D$37,'2015'!$F$37,'2015'!$H$37)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('2015'!$D$41,'2015'!$F$41,'2015'!$H$41)</c:f>
              <c:numCache>
                <c:formatCode>#,##0</c:formatCode>
                <c:ptCount val="3"/>
                <c:pt idx="0">
                  <c:v>52</c:v>
                </c:pt>
                <c:pt idx="1">
                  <c:v>239</c:v>
                </c:pt>
                <c:pt idx="2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90896528"/>
        <c:axId val="190895968"/>
      </c:barChart>
      <c:catAx>
        <c:axId val="190896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0895968"/>
        <c:crosses val="autoZero"/>
        <c:auto val="1"/>
        <c:lblAlgn val="ctr"/>
        <c:lblOffset val="100"/>
        <c:noMultiLvlLbl val="0"/>
      </c:catAx>
      <c:valAx>
        <c:axId val="1908959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90896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3285517528135"/>
          <c:y val="4.6080132840537788E-2"/>
          <c:w val="0.2054523011356254"/>
          <c:h val="0.2653146928062563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chart" Target="../charts/chart5.xml"/><Relationship Id="rId6" Type="http://schemas.openxmlformats.org/officeDocument/2006/relationships/image" Target="../media/image7.png"/><Relationship Id="rId5" Type="http://schemas.openxmlformats.org/officeDocument/2006/relationships/chart" Target="../charts/chart6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123825</xdr:rowOff>
    </xdr:from>
    <xdr:to>
      <xdr:col>8</xdr:col>
      <xdr:colOff>542925</xdr:colOff>
      <xdr:row>29</xdr:row>
      <xdr:rowOff>0</xdr:rowOff>
    </xdr:to>
    <xdr:graphicFrame macro="">
      <xdr:nvGraphicFramePr>
        <xdr:cNvPr id="23792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171450</xdr:colOff>
      <xdr:row>2</xdr:row>
      <xdr:rowOff>38100</xdr:rowOff>
    </xdr:to>
    <xdr:pic>
      <xdr:nvPicPr>
        <xdr:cNvPr id="23792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544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29</xdr:row>
      <xdr:rowOff>76200</xdr:rowOff>
    </xdr:from>
    <xdr:to>
      <xdr:col>14</xdr:col>
      <xdr:colOff>676275</xdr:colOff>
      <xdr:row>40</xdr:row>
      <xdr:rowOff>142875</xdr:rowOff>
    </xdr:to>
    <xdr:graphicFrame macro="">
      <xdr:nvGraphicFramePr>
        <xdr:cNvPr id="23792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609600</xdr:colOff>
      <xdr:row>15</xdr:row>
      <xdr:rowOff>57150</xdr:rowOff>
    </xdr:from>
    <xdr:to>
      <xdr:col>8</xdr:col>
      <xdr:colOff>361950</xdr:colOff>
      <xdr:row>19</xdr:row>
      <xdr:rowOff>152400</xdr:rowOff>
    </xdr:to>
    <xdr:grpSp>
      <xdr:nvGrpSpPr>
        <xdr:cNvPr id="2379244" name="Group 215"/>
        <xdr:cNvGrpSpPr>
          <a:grpSpLocks/>
        </xdr:cNvGrpSpPr>
      </xdr:nvGrpSpPr>
      <xdr:grpSpPr bwMode="auto">
        <a:xfrm>
          <a:off x="5943600" y="3171825"/>
          <a:ext cx="514350" cy="742950"/>
          <a:chOff x="8944" y="3989"/>
          <a:chExt cx="620" cy="870"/>
        </a:xfrm>
      </xdr:grpSpPr>
      <xdr:pic>
        <xdr:nvPicPr>
          <xdr:cNvPr id="23792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792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57150</xdr:rowOff>
    </xdr:from>
    <xdr:to>
      <xdr:col>9</xdr:col>
      <xdr:colOff>285750</xdr:colOff>
      <xdr:row>60</xdr:row>
      <xdr:rowOff>123825</xdr:rowOff>
    </xdr:to>
    <xdr:pic>
      <xdr:nvPicPr>
        <xdr:cNvPr id="23792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9810750"/>
          <a:ext cx="17335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271784</xdr:colOff>
      <xdr:row>52</xdr:row>
      <xdr:rowOff>43793</xdr:rowOff>
    </xdr:from>
    <xdr:to>
      <xdr:col>13</xdr:col>
      <xdr:colOff>29511</xdr:colOff>
      <xdr:row>60</xdr:row>
      <xdr:rowOff>140444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0.16259</cdr:x>
      <cdr:y>0.37925</cdr:y>
    </cdr:from>
    <cdr:to>
      <cdr:x>0.16259</cdr:x>
      <cdr:y>0.37925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0.63321</cdr:x>
      <cdr:y>0.52716</cdr:y>
    </cdr:from>
    <cdr:to>
      <cdr:x>0.63321</cdr:x>
      <cdr:y>0.52716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0.10486</cdr:x>
      <cdr:y>0.13905</cdr:y>
    </cdr:from>
    <cdr:to>
      <cdr:x>0.30194</cdr:x>
      <cdr:y>0.39225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0.72932</cdr:x>
      <cdr:y>0.66273</cdr:y>
    </cdr:from>
    <cdr:to>
      <cdr:x>0.92324</cdr:x>
      <cdr:y>0.96208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0.67447</cdr:x>
      <cdr:y>0.71042</cdr:y>
    </cdr:from>
    <cdr:to>
      <cdr:x>0.79631</cdr:x>
      <cdr:y>0.82683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123825</xdr:rowOff>
    </xdr:from>
    <xdr:to>
      <xdr:col>8</xdr:col>
      <xdr:colOff>542925</xdr:colOff>
      <xdr:row>31</xdr:row>
      <xdr:rowOff>0</xdr:rowOff>
    </xdr:to>
    <xdr:graphicFrame macro="">
      <xdr:nvGraphicFramePr>
        <xdr:cNvPr id="2300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171450</xdr:colOff>
      <xdr:row>2</xdr:row>
      <xdr:rowOff>38100</xdr:rowOff>
    </xdr:to>
    <xdr:pic>
      <xdr:nvPicPr>
        <xdr:cNvPr id="230050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544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31</xdr:row>
      <xdr:rowOff>76200</xdr:rowOff>
    </xdr:from>
    <xdr:to>
      <xdr:col>14</xdr:col>
      <xdr:colOff>676275</xdr:colOff>
      <xdr:row>42</xdr:row>
      <xdr:rowOff>142875</xdr:rowOff>
    </xdr:to>
    <xdr:graphicFrame macro="">
      <xdr:nvGraphicFramePr>
        <xdr:cNvPr id="230050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609600</xdr:colOff>
      <xdr:row>17</xdr:row>
      <xdr:rowOff>57150</xdr:rowOff>
    </xdr:from>
    <xdr:to>
      <xdr:col>8</xdr:col>
      <xdr:colOff>361950</xdr:colOff>
      <xdr:row>21</xdr:row>
      <xdr:rowOff>152400</xdr:rowOff>
    </xdr:to>
    <xdr:grpSp>
      <xdr:nvGrpSpPr>
        <xdr:cNvPr id="2300504" name="Group 215"/>
        <xdr:cNvGrpSpPr>
          <a:grpSpLocks/>
        </xdr:cNvGrpSpPr>
      </xdr:nvGrpSpPr>
      <xdr:grpSpPr bwMode="auto">
        <a:xfrm>
          <a:off x="5943600" y="3438525"/>
          <a:ext cx="514350" cy="742950"/>
          <a:chOff x="8944" y="3989"/>
          <a:chExt cx="620" cy="870"/>
        </a:xfrm>
      </xdr:grpSpPr>
      <xdr:pic>
        <xdr:nvPicPr>
          <xdr:cNvPr id="230050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0050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57150</xdr:rowOff>
    </xdr:from>
    <xdr:to>
      <xdr:col>9</xdr:col>
      <xdr:colOff>285750</xdr:colOff>
      <xdr:row>61</xdr:row>
      <xdr:rowOff>123825</xdr:rowOff>
    </xdr:to>
    <xdr:pic>
      <xdr:nvPicPr>
        <xdr:cNvPr id="230050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9915525"/>
          <a:ext cx="17335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281308</xdr:colOff>
      <xdr:row>53</xdr:row>
      <xdr:rowOff>36173</xdr:rowOff>
    </xdr:from>
    <xdr:to>
      <xdr:col>14</xdr:col>
      <xdr:colOff>399879</xdr:colOff>
      <xdr:row>61</xdr:row>
      <xdr:rowOff>140517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0.16259</cdr:x>
      <cdr:y>0.37925</cdr:y>
    </cdr:from>
    <cdr:to>
      <cdr:x>0.16259</cdr:x>
      <cdr:y>0.37925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0.63321</cdr:x>
      <cdr:y>0.52715</cdr:y>
    </cdr:from>
    <cdr:to>
      <cdr:x>0.63321</cdr:x>
      <cdr:y>0.52715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0.10486</cdr:x>
      <cdr:y>0.13905</cdr:y>
    </cdr:from>
    <cdr:to>
      <cdr:x>0.30194</cdr:x>
      <cdr:y>0.39225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0.72932</cdr:x>
      <cdr:y>0.66272</cdr:y>
    </cdr:from>
    <cdr:to>
      <cdr:x>0.92324</cdr:x>
      <cdr:y>0.96208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0.84961</cdr:x>
      <cdr:y>0.71042</cdr:y>
    </cdr:from>
    <cdr:to>
      <cdr:x>0.9651</cdr:x>
      <cdr:y>0.82683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11</xdr:row>
      <xdr:rowOff>9525</xdr:rowOff>
    </xdr:from>
    <xdr:to>
      <xdr:col>9</xdr:col>
      <xdr:colOff>609600</xdr:colOff>
      <xdr:row>32</xdr:row>
      <xdr:rowOff>104775</xdr:rowOff>
    </xdr:to>
    <xdr:graphicFrame macro="">
      <xdr:nvGraphicFramePr>
        <xdr:cNvPr id="26481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523875</xdr:colOff>
      <xdr:row>15</xdr:row>
      <xdr:rowOff>114300</xdr:rowOff>
    </xdr:from>
    <xdr:to>
      <xdr:col>9</xdr:col>
      <xdr:colOff>276225</xdr:colOff>
      <xdr:row>29</xdr:row>
      <xdr:rowOff>104775</xdr:rowOff>
    </xdr:to>
    <xdr:grpSp>
      <xdr:nvGrpSpPr>
        <xdr:cNvPr id="2648194" name="Group 215"/>
        <xdr:cNvGrpSpPr>
          <a:grpSpLocks/>
        </xdr:cNvGrpSpPr>
      </xdr:nvGrpSpPr>
      <xdr:grpSpPr bwMode="auto">
        <a:xfrm>
          <a:off x="6680489" y="2279073"/>
          <a:ext cx="514350" cy="769793"/>
          <a:chOff x="8944" y="3989"/>
          <a:chExt cx="620" cy="870"/>
        </a:xfrm>
      </xdr:grpSpPr>
      <xdr:pic>
        <xdr:nvPicPr>
          <xdr:cNvPr id="2648198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48199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142875</xdr:colOff>
      <xdr:row>49</xdr:row>
      <xdr:rowOff>219075</xdr:rowOff>
    </xdr:from>
    <xdr:to>
      <xdr:col>9</xdr:col>
      <xdr:colOff>714375</xdr:colOff>
      <xdr:row>52</xdr:row>
      <xdr:rowOff>304800</xdr:rowOff>
    </xdr:to>
    <xdr:pic>
      <xdr:nvPicPr>
        <xdr:cNvPr id="264819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7610475"/>
          <a:ext cx="1333500" cy="83820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323850</xdr:colOff>
      <xdr:row>33</xdr:row>
      <xdr:rowOff>57150</xdr:rowOff>
    </xdr:from>
    <xdr:to>
      <xdr:col>14</xdr:col>
      <xdr:colOff>638175</xdr:colOff>
      <xdr:row>43</xdr:row>
      <xdr:rowOff>85725</xdr:rowOff>
    </xdr:to>
    <xdr:graphicFrame macro="">
      <xdr:nvGraphicFramePr>
        <xdr:cNvPr id="264819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57150</xdr:rowOff>
    </xdr:to>
    <xdr:pic>
      <xdr:nvPicPr>
        <xdr:cNvPr id="2648197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0.12813</cdr:x>
      <cdr:y>0.33434</cdr:y>
    </cdr:from>
    <cdr:to>
      <cdr:x>0.12813</cdr:x>
      <cdr:y>0.33434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0.69094</cdr:x>
      <cdr:y>0.55068</cdr:y>
    </cdr:from>
    <cdr:to>
      <cdr:x>0.69094</cdr:x>
      <cdr:y>0.55068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0.05798</cdr:x>
      <cdr:y>0.30655</cdr:y>
    </cdr:from>
    <cdr:to>
      <cdr:x>0.21021</cdr:x>
      <cdr:y>0.626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0820" y="1316995"/>
          <a:ext cx="661540" cy="121766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0.82991</cdr:x>
      <cdr:y>0.54355</cdr:y>
    </cdr:from>
    <cdr:to>
      <cdr:x>0.98848</cdr:x>
      <cdr:y>0.7843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30723" y="1628027"/>
          <a:ext cx="655505" cy="7210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7" zoomScaleNormal="100" zoomScaleSheetLayoutView="87" workbookViewId="0">
      <selection activeCell="K77" sqref="K77"/>
    </sheetView>
  </sheetViews>
  <sheetFormatPr baseColWidth="10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182" t="s">
        <v>24</v>
      </c>
      <c r="B33" s="182" t="s">
        <v>5</v>
      </c>
      <c r="C33" s="182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182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184" t="s">
        <v>4</v>
      </c>
      <c r="B50" s="185" t="s">
        <v>32</v>
      </c>
      <c r="C50" s="186"/>
      <c r="D50" s="187"/>
      <c r="E50" s="188" t="s">
        <v>33</v>
      </c>
      <c r="J50" s="42"/>
    </row>
    <row r="51" spans="1:10" ht="17.25" customHeight="1" x14ac:dyDescent="0.2">
      <c r="A51" s="184"/>
      <c r="B51" s="50" t="s">
        <v>5</v>
      </c>
      <c r="C51" s="50" t="s">
        <v>34</v>
      </c>
      <c r="D51" s="50" t="s">
        <v>35</v>
      </c>
      <c r="E51" s="189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182" t="s">
        <v>24</v>
      </c>
      <c r="B72" s="182" t="s">
        <v>8</v>
      </c>
      <c r="C72" s="182"/>
      <c r="D72" s="182"/>
      <c r="E72" s="182" t="s">
        <v>9</v>
      </c>
      <c r="F72" s="182"/>
      <c r="G72" s="182"/>
      <c r="H72" s="182" t="s">
        <v>10</v>
      </c>
      <c r="I72" s="182"/>
      <c r="J72" s="182"/>
    </row>
    <row r="73" spans="1:10" ht="19.5" customHeight="1" x14ac:dyDescent="0.2">
      <c r="A73" s="182"/>
      <c r="B73" s="183" t="s">
        <v>38</v>
      </c>
      <c r="C73" s="183"/>
      <c r="D73" s="49" t="s">
        <v>22</v>
      </c>
      <c r="E73" s="183" t="s">
        <v>38</v>
      </c>
      <c r="F73" s="183"/>
      <c r="G73" s="49" t="s">
        <v>22</v>
      </c>
      <c r="H73" s="183" t="s">
        <v>38</v>
      </c>
      <c r="I73" s="183"/>
      <c r="J73" s="49" t="s">
        <v>22</v>
      </c>
    </row>
    <row r="74" spans="1:10" ht="21.75" customHeight="1" x14ac:dyDescent="0.2">
      <c r="A74" s="45" t="s">
        <v>26</v>
      </c>
      <c r="B74" s="178" t="s">
        <v>39</v>
      </c>
      <c r="C74" s="178"/>
      <c r="D74" s="46">
        <v>0.90400000000000003</v>
      </c>
      <c r="E74" s="178" t="s">
        <v>39</v>
      </c>
      <c r="F74" s="178"/>
      <c r="G74" s="47">
        <v>0.85799999999999998</v>
      </c>
      <c r="H74" s="178" t="s">
        <v>39</v>
      </c>
      <c r="I74" s="178"/>
      <c r="J74" s="47">
        <v>0.72</v>
      </c>
    </row>
    <row r="75" spans="1:10" ht="21.75" customHeight="1" x14ac:dyDescent="0.2">
      <c r="A75" s="45" t="s">
        <v>27</v>
      </c>
      <c r="B75" s="178" t="s">
        <v>39</v>
      </c>
      <c r="C75" s="178"/>
      <c r="D75" s="46">
        <v>0.86699999999999999</v>
      </c>
      <c r="E75" s="178" t="s">
        <v>39</v>
      </c>
      <c r="F75" s="178"/>
      <c r="G75" s="47">
        <v>0.81499999999999995</v>
      </c>
      <c r="H75" s="178" t="s">
        <v>39</v>
      </c>
      <c r="I75" s="178"/>
      <c r="J75" s="47">
        <v>0.622</v>
      </c>
    </row>
    <row r="76" spans="1:10" ht="21.75" customHeight="1" x14ac:dyDescent="0.2">
      <c r="A76" s="179" t="s">
        <v>28</v>
      </c>
      <c r="B76" s="178" t="s">
        <v>40</v>
      </c>
      <c r="C76" s="178"/>
      <c r="D76" s="46">
        <v>0.41399999999999998</v>
      </c>
      <c r="E76" s="178" t="s">
        <v>40</v>
      </c>
      <c r="F76" s="178"/>
      <c r="G76" s="47">
        <v>0.42499999999999999</v>
      </c>
      <c r="H76" s="178" t="s">
        <v>40</v>
      </c>
      <c r="I76" s="178"/>
      <c r="J76" s="47">
        <v>0.45300000000000001</v>
      </c>
    </row>
    <row r="77" spans="1:10" ht="21.75" customHeight="1" x14ac:dyDescent="0.2">
      <c r="A77" s="179"/>
      <c r="B77" s="180" t="s">
        <v>41</v>
      </c>
      <c r="C77" s="181"/>
      <c r="D77" s="47">
        <v>0.27600000000000002</v>
      </c>
      <c r="E77" s="180" t="s">
        <v>41</v>
      </c>
      <c r="F77" s="181"/>
      <c r="G77" s="47">
        <v>0.25</v>
      </c>
      <c r="H77" s="180" t="s">
        <v>41</v>
      </c>
      <c r="I77" s="181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33:A34"/>
    <mergeCell ref="B33:C33"/>
    <mergeCell ref="A50:A51"/>
    <mergeCell ref="B50:D50"/>
    <mergeCell ref="E50:E51"/>
    <mergeCell ref="A72:A73"/>
    <mergeCell ref="B72:D72"/>
    <mergeCell ref="E72:G72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190" t="s">
        <v>24</v>
      </c>
      <c r="B35" s="190" t="s">
        <v>5</v>
      </c>
      <c r="C35" s="190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190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192" t="s">
        <v>4</v>
      </c>
      <c r="B51" s="193" t="s">
        <v>32</v>
      </c>
      <c r="C51" s="194"/>
      <c r="D51" s="195"/>
      <c r="E51" s="196" t="s">
        <v>33</v>
      </c>
      <c r="J51" s="42"/>
    </row>
    <row r="52" spans="1:10" ht="17.25" customHeight="1" x14ac:dyDescent="0.2">
      <c r="A52" s="192"/>
      <c r="B52" s="72" t="s">
        <v>5</v>
      </c>
      <c r="C52" s="72" t="s">
        <v>34</v>
      </c>
      <c r="D52" s="72" t="s">
        <v>35</v>
      </c>
      <c r="E52" s="197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190" t="s">
        <v>24</v>
      </c>
      <c r="B73" s="190" t="s">
        <v>8</v>
      </c>
      <c r="C73" s="190"/>
      <c r="D73" s="190"/>
      <c r="E73" s="190" t="s">
        <v>9</v>
      </c>
      <c r="F73" s="190"/>
      <c r="G73" s="190"/>
      <c r="H73" s="190" t="s">
        <v>10</v>
      </c>
      <c r="I73" s="190"/>
      <c r="J73" s="190"/>
    </row>
    <row r="74" spans="1:10" ht="19.5" customHeight="1" x14ac:dyDescent="0.2">
      <c r="A74" s="190"/>
      <c r="B74" s="191" t="s">
        <v>38</v>
      </c>
      <c r="C74" s="191"/>
      <c r="D74" s="73" t="s">
        <v>22</v>
      </c>
      <c r="E74" s="191" t="s">
        <v>38</v>
      </c>
      <c r="F74" s="191"/>
      <c r="G74" s="73" t="s">
        <v>22</v>
      </c>
      <c r="H74" s="191" t="s">
        <v>38</v>
      </c>
      <c r="I74" s="191"/>
      <c r="J74" s="73" t="s">
        <v>22</v>
      </c>
    </row>
    <row r="75" spans="1:10" ht="21.75" customHeight="1" x14ac:dyDescent="0.2">
      <c r="A75" s="200" t="s">
        <v>26</v>
      </c>
      <c r="B75" s="178" t="s">
        <v>39</v>
      </c>
      <c r="C75" s="178"/>
      <c r="D75" s="46">
        <v>0.92</v>
      </c>
      <c r="E75" s="178" t="s">
        <v>39</v>
      </c>
      <c r="F75" s="178"/>
      <c r="G75" s="47">
        <v>0.85</v>
      </c>
      <c r="H75" s="178" t="s">
        <v>39</v>
      </c>
      <c r="I75" s="178"/>
      <c r="J75" s="47">
        <v>0.73</v>
      </c>
    </row>
    <row r="76" spans="1:10" ht="21.75" customHeight="1" x14ac:dyDescent="0.2">
      <c r="A76" s="201"/>
      <c r="B76" s="198" t="s">
        <v>49</v>
      </c>
      <c r="C76" s="199"/>
      <c r="D76" s="46">
        <v>0.08</v>
      </c>
      <c r="E76" s="198" t="s">
        <v>49</v>
      </c>
      <c r="F76" s="199"/>
      <c r="G76" s="47">
        <v>0.15</v>
      </c>
      <c r="H76" s="198" t="s">
        <v>49</v>
      </c>
      <c r="I76" s="199"/>
      <c r="J76" s="47">
        <v>0.27</v>
      </c>
    </row>
    <row r="77" spans="1:10" ht="21.75" customHeight="1" x14ac:dyDescent="0.2">
      <c r="A77" s="200" t="s">
        <v>27</v>
      </c>
      <c r="B77" s="178" t="s">
        <v>39</v>
      </c>
      <c r="C77" s="178"/>
      <c r="D77" s="46">
        <v>0.9</v>
      </c>
      <c r="E77" s="178" t="s">
        <v>39</v>
      </c>
      <c r="F77" s="178"/>
      <c r="G77" s="47">
        <v>0.79</v>
      </c>
      <c r="H77" s="178" t="s">
        <v>39</v>
      </c>
      <c r="I77" s="178"/>
      <c r="J77" s="47">
        <v>0.59</v>
      </c>
    </row>
    <row r="78" spans="1:10" ht="21.75" customHeight="1" x14ac:dyDescent="0.2">
      <c r="A78" s="201"/>
      <c r="B78" s="198" t="s">
        <v>49</v>
      </c>
      <c r="C78" s="199"/>
      <c r="D78" s="46">
        <v>0.1</v>
      </c>
      <c r="E78" s="198" t="s">
        <v>49</v>
      </c>
      <c r="F78" s="199"/>
      <c r="G78" s="47">
        <v>0.21</v>
      </c>
      <c r="H78" s="198" t="s">
        <v>49</v>
      </c>
      <c r="I78" s="199"/>
      <c r="J78" s="47">
        <v>0.41</v>
      </c>
    </row>
    <row r="79" spans="1:10" ht="21.75" customHeight="1" x14ac:dyDescent="0.2">
      <c r="A79" s="179" t="s">
        <v>28</v>
      </c>
      <c r="B79" s="178" t="s">
        <v>40</v>
      </c>
      <c r="C79" s="178"/>
      <c r="D79" s="46">
        <v>0.49</v>
      </c>
      <c r="E79" s="178" t="s">
        <v>40</v>
      </c>
      <c r="F79" s="178"/>
      <c r="G79" s="47">
        <v>0.53</v>
      </c>
      <c r="H79" s="178" t="s">
        <v>40</v>
      </c>
      <c r="I79" s="178"/>
      <c r="J79" s="47">
        <v>0.54</v>
      </c>
    </row>
    <row r="80" spans="1:10" ht="21.75" customHeight="1" x14ac:dyDescent="0.2">
      <c r="A80" s="179"/>
      <c r="B80" s="180" t="s">
        <v>41</v>
      </c>
      <c r="C80" s="181"/>
      <c r="D80" s="47">
        <v>0.51</v>
      </c>
      <c r="E80" s="180" t="s">
        <v>41</v>
      </c>
      <c r="F80" s="181"/>
      <c r="G80" s="47">
        <v>0.47</v>
      </c>
      <c r="H80" s="180" t="s">
        <v>41</v>
      </c>
      <c r="I80" s="181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6:I76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B75:C75"/>
    <mergeCell ref="E75:F75"/>
    <mergeCell ref="H75:I75"/>
    <mergeCell ref="H77:I77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2"/>
  <sheetViews>
    <sheetView tabSelected="1" view="pageBreakPreview" zoomScale="110" zoomScaleNormal="100" zoomScaleSheetLayoutView="110" workbookViewId="0">
      <selection activeCell="L32" sqref="L32"/>
    </sheetView>
  </sheetViews>
  <sheetFormatPr baseColWidth="10" defaultRowHeight="12.75" x14ac:dyDescent="0.2"/>
  <cols>
    <col min="1" max="3" width="11.42578125" style="3"/>
    <col min="4" max="4" width="12.28515625" style="3" bestFit="1" customWidth="1"/>
    <col min="5" max="10" width="11.42578125" style="3"/>
    <col min="11" max="11" width="7.28515625" style="3" customWidth="1"/>
    <col min="12" max="14" width="11.42578125" style="3"/>
    <col min="15" max="15" width="12" style="3" customWidth="1"/>
    <col min="16" max="16384" width="11.42578125" style="3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98" customFormat="1" ht="13.5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7.5" customHeight="1" thickBot="1" x14ac:dyDescent="0.25">
      <c r="A5" s="8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1:15" ht="18.75" customHeight="1" x14ac:dyDescent="0.25">
      <c r="A7" s="106" t="s">
        <v>70</v>
      </c>
      <c r="B7" s="99"/>
      <c r="C7" s="99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7"/>
    </row>
    <row r="8" spans="1:15" ht="19.5" customHeight="1" x14ac:dyDescent="0.25">
      <c r="A8" s="108" t="s">
        <v>67</v>
      </c>
      <c r="B8" s="99"/>
      <c r="C8" s="99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7"/>
    </row>
    <row r="9" spans="1:15" ht="16.5" x14ac:dyDescent="0.25">
      <c r="A9" s="106" t="s">
        <v>57</v>
      </c>
      <c r="B9" s="99"/>
      <c r="C9" s="99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7"/>
    </row>
    <row r="10" spans="1:15" ht="15.75" customHeight="1" x14ac:dyDescent="0.25">
      <c r="A10" s="109" t="s">
        <v>82</v>
      </c>
      <c r="B10" s="101"/>
      <c r="C10" s="102"/>
      <c r="D10" s="101"/>
      <c r="E10" s="101"/>
      <c r="F10" s="101"/>
      <c r="G10" s="101"/>
      <c r="H10" s="101"/>
      <c r="I10" s="102"/>
      <c r="J10" s="102"/>
      <c r="K10" s="101"/>
      <c r="L10" s="101"/>
      <c r="M10" s="101"/>
      <c r="N10" s="101"/>
      <c r="O10" s="110"/>
    </row>
    <row r="11" spans="1:15" ht="4.5" customHeight="1" thickBot="1" x14ac:dyDescent="0.3">
      <c r="A11" s="111"/>
      <c r="B11" s="112"/>
      <c r="C11" s="113"/>
      <c r="D11" s="112"/>
      <c r="E11" s="112"/>
      <c r="F11" s="112"/>
      <c r="G11" s="112"/>
      <c r="H11" s="112"/>
      <c r="I11" s="113"/>
      <c r="J11" s="113"/>
      <c r="K11" s="112"/>
      <c r="L11" s="112"/>
      <c r="M11" s="112"/>
      <c r="N11" s="112"/>
      <c r="O11" s="114"/>
    </row>
    <row r="12" spans="1:15" ht="9" customHeight="1" x14ac:dyDescent="0.2">
      <c r="N12" s="10"/>
    </row>
    <row r="13" spans="1:15" ht="14.25" customHeight="1" x14ac:dyDescent="0.25">
      <c r="A13" s="78" t="s">
        <v>71</v>
      </c>
      <c r="B13" s="75"/>
      <c r="C13" s="75"/>
      <c r="D13" s="75"/>
      <c r="E13" s="12"/>
      <c r="F13" s="12"/>
      <c r="G13" s="12"/>
      <c r="H13" s="12"/>
      <c r="I13" s="12"/>
      <c r="J13" s="12"/>
      <c r="K13" s="78" t="s">
        <v>71</v>
      </c>
      <c r="L13" s="75"/>
      <c r="M13" s="75"/>
      <c r="N13" s="75"/>
      <c r="O13" s="75"/>
    </row>
    <row r="14" spans="1:15" ht="13.5" customHeight="1" x14ac:dyDescent="0.2">
      <c r="A14" s="78" t="s">
        <v>72</v>
      </c>
      <c r="B14" s="76"/>
      <c r="C14" s="76"/>
      <c r="D14" s="76"/>
      <c r="K14" s="79" t="s">
        <v>73</v>
      </c>
      <c r="L14" s="77"/>
      <c r="M14" s="77"/>
      <c r="N14" s="77"/>
      <c r="O14" s="77"/>
    </row>
    <row r="15" spans="1:15" ht="6" customHeight="1" x14ac:dyDescent="0.2"/>
    <row r="16" spans="1:15" ht="24.75" customHeight="1" x14ac:dyDescent="0.2">
      <c r="A16" s="115" t="s">
        <v>4</v>
      </c>
      <c r="B16" s="116" t="s">
        <v>5</v>
      </c>
      <c r="C16" s="116" t="s">
        <v>6</v>
      </c>
      <c r="D16" s="116" t="s">
        <v>7</v>
      </c>
      <c r="K16" s="120" t="s">
        <v>4</v>
      </c>
      <c r="L16" s="116" t="s">
        <v>5</v>
      </c>
      <c r="M16" s="116" t="s">
        <v>8</v>
      </c>
      <c r="N16" s="116" t="s">
        <v>9</v>
      </c>
      <c r="O16" s="116" t="s">
        <v>10</v>
      </c>
    </row>
    <row r="17" spans="1:15" ht="18.75" customHeight="1" x14ac:dyDescent="0.2">
      <c r="A17" s="140" t="s">
        <v>11</v>
      </c>
      <c r="B17" s="141">
        <f>SUM(C17:D17)</f>
        <v>1422</v>
      </c>
      <c r="C17" s="119">
        <v>942</v>
      </c>
      <c r="D17" s="119">
        <v>480</v>
      </c>
      <c r="K17" s="140" t="s">
        <v>11</v>
      </c>
      <c r="L17" s="141">
        <f>SUM(M17:O17)</f>
        <v>1422</v>
      </c>
      <c r="M17" s="119">
        <v>266</v>
      </c>
      <c r="N17" s="119">
        <v>548</v>
      </c>
      <c r="O17" s="119">
        <v>608</v>
      </c>
    </row>
    <row r="18" spans="1:15" ht="18.75" hidden="1" customHeight="1" x14ac:dyDescent="0.2">
      <c r="A18" s="142" t="s">
        <v>12</v>
      </c>
      <c r="B18" s="143">
        <f t="shared" ref="B18:B29" si="0">SUM(C18:D18)</f>
        <v>0</v>
      </c>
      <c r="C18" s="139"/>
      <c r="D18" s="139"/>
      <c r="K18" s="142" t="s">
        <v>12</v>
      </c>
      <c r="L18" s="143"/>
      <c r="M18" s="139"/>
      <c r="N18" s="139"/>
      <c r="O18" s="139"/>
    </row>
    <row r="19" spans="1:15" ht="18.75" hidden="1" customHeight="1" x14ac:dyDescent="0.2">
      <c r="A19" s="157" t="s">
        <v>13</v>
      </c>
      <c r="B19" s="158">
        <f t="shared" si="0"/>
        <v>0</v>
      </c>
      <c r="C19" s="159"/>
      <c r="D19" s="159"/>
      <c r="K19" s="157" t="s">
        <v>13</v>
      </c>
      <c r="L19" s="158"/>
      <c r="M19" s="159"/>
      <c r="N19" s="159"/>
      <c r="O19" s="159"/>
    </row>
    <row r="20" spans="1:15" ht="18.75" hidden="1" customHeight="1" x14ac:dyDescent="0.2">
      <c r="A20" s="142" t="s">
        <v>14</v>
      </c>
      <c r="B20" s="143">
        <f t="shared" si="0"/>
        <v>0</v>
      </c>
      <c r="C20" s="139"/>
      <c r="D20" s="139"/>
      <c r="K20" s="142" t="s">
        <v>14</v>
      </c>
      <c r="L20" s="143"/>
      <c r="M20" s="139"/>
      <c r="N20" s="139"/>
      <c r="O20" s="139"/>
    </row>
    <row r="21" spans="1:15" ht="18.75" hidden="1" customHeight="1" x14ac:dyDescent="0.2">
      <c r="A21" s="157" t="s">
        <v>15</v>
      </c>
      <c r="B21" s="158">
        <f t="shared" si="0"/>
        <v>0</v>
      </c>
      <c r="C21" s="159"/>
      <c r="D21" s="159"/>
      <c r="K21" s="157" t="s">
        <v>15</v>
      </c>
      <c r="L21" s="158"/>
      <c r="M21" s="159"/>
      <c r="N21" s="159"/>
      <c r="O21" s="159"/>
    </row>
    <row r="22" spans="1:15" ht="18.75" hidden="1" customHeight="1" x14ac:dyDescent="0.2">
      <c r="A22" s="142" t="s">
        <v>16</v>
      </c>
      <c r="B22" s="143">
        <f t="shared" si="0"/>
        <v>0</v>
      </c>
      <c r="C22" s="139"/>
      <c r="D22" s="139"/>
      <c r="K22" s="142" t="s">
        <v>16</v>
      </c>
      <c r="L22" s="143"/>
      <c r="M22" s="139"/>
      <c r="N22" s="139"/>
      <c r="O22" s="139"/>
    </row>
    <row r="23" spans="1:15" ht="18.75" hidden="1" customHeight="1" x14ac:dyDescent="0.2">
      <c r="A23" s="157" t="s">
        <v>17</v>
      </c>
      <c r="B23" s="158">
        <f t="shared" si="0"/>
        <v>0</v>
      </c>
      <c r="C23" s="159"/>
      <c r="D23" s="159"/>
      <c r="K23" s="157" t="s">
        <v>17</v>
      </c>
      <c r="L23" s="158"/>
      <c r="M23" s="159"/>
      <c r="N23" s="159"/>
      <c r="O23" s="159"/>
    </row>
    <row r="24" spans="1:15" ht="18.75" hidden="1" customHeight="1" x14ac:dyDescent="0.2">
      <c r="A24" s="142" t="s">
        <v>18</v>
      </c>
      <c r="B24" s="143">
        <f t="shared" si="0"/>
        <v>0</v>
      </c>
      <c r="C24" s="139"/>
      <c r="D24" s="139"/>
      <c r="K24" s="142" t="s">
        <v>18</v>
      </c>
      <c r="L24" s="143"/>
      <c r="M24" s="139"/>
      <c r="N24" s="139"/>
      <c r="O24" s="139"/>
    </row>
    <row r="25" spans="1:15" ht="18.75" hidden="1" customHeight="1" x14ac:dyDescent="0.2">
      <c r="A25" s="157" t="s">
        <v>19</v>
      </c>
      <c r="B25" s="158">
        <f t="shared" si="0"/>
        <v>0</v>
      </c>
      <c r="C25" s="159"/>
      <c r="D25" s="159"/>
      <c r="K25" s="157" t="s">
        <v>19</v>
      </c>
      <c r="L25" s="158"/>
      <c r="M25" s="159"/>
      <c r="N25" s="159"/>
      <c r="O25" s="159"/>
    </row>
    <row r="26" spans="1:15" ht="18.75" hidden="1" customHeight="1" x14ac:dyDescent="0.2">
      <c r="A26" s="142" t="s">
        <v>43</v>
      </c>
      <c r="B26" s="143">
        <f t="shared" si="0"/>
        <v>0</v>
      </c>
      <c r="C26" s="139"/>
      <c r="D26" s="139"/>
      <c r="K26" s="142" t="s">
        <v>44</v>
      </c>
      <c r="L26" s="143"/>
      <c r="M26" s="139"/>
      <c r="N26" s="139"/>
      <c r="O26" s="139"/>
    </row>
    <row r="27" spans="1:15" ht="18" hidden="1" customHeight="1" x14ac:dyDescent="0.2">
      <c r="A27" s="157" t="s">
        <v>20</v>
      </c>
      <c r="B27" s="158">
        <f t="shared" si="0"/>
        <v>0</v>
      </c>
      <c r="C27" s="159"/>
      <c r="D27" s="159"/>
      <c r="K27" s="157" t="s">
        <v>20</v>
      </c>
      <c r="L27" s="158"/>
      <c r="M27" s="159"/>
      <c r="N27" s="159"/>
      <c r="O27" s="159"/>
    </row>
    <row r="28" spans="1:15" ht="18" hidden="1" customHeight="1" x14ac:dyDescent="0.2">
      <c r="A28" s="142" t="s">
        <v>21</v>
      </c>
      <c r="B28" s="143">
        <f t="shared" si="0"/>
        <v>0</v>
      </c>
      <c r="C28" s="139"/>
      <c r="D28" s="139"/>
      <c r="K28" s="142" t="s">
        <v>21</v>
      </c>
      <c r="L28" s="143"/>
      <c r="M28" s="139"/>
      <c r="N28" s="139"/>
      <c r="O28" s="139"/>
    </row>
    <row r="29" spans="1:15" ht="18" customHeight="1" x14ac:dyDescent="0.2">
      <c r="A29" s="142" t="s">
        <v>12</v>
      </c>
      <c r="B29" s="143">
        <f t="shared" si="0"/>
        <v>1659</v>
      </c>
      <c r="C29" s="139">
        <v>1042</v>
      </c>
      <c r="D29" s="139">
        <v>617</v>
      </c>
      <c r="K29" s="142" t="s">
        <v>12</v>
      </c>
      <c r="L29" s="143">
        <f>SUM(M29:O29)</f>
        <v>1659</v>
      </c>
      <c r="M29" s="139">
        <v>298</v>
      </c>
      <c r="N29" s="139">
        <v>699</v>
      </c>
      <c r="O29" s="139">
        <v>662</v>
      </c>
    </row>
    <row r="30" spans="1:15" ht="19.5" customHeight="1" x14ac:dyDescent="0.2">
      <c r="A30" s="117" t="s">
        <v>5</v>
      </c>
      <c r="B30" s="118">
        <f>SUM(B17:B29)</f>
        <v>3081</v>
      </c>
      <c r="C30" s="118">
        <f>SUM(C17:C29)</f>
        <v>1984</v>
      </c>
      <c r="D30" s="118">
        <f>SUM(D17:D29)</f>
        <v>1097</v>
      </c>
      <c r="E30" s="21"/>
      <c r="K30" s="121" t="s">
        <v>5</v>
      </c>
      <c r="L30" s="122">
        <f>SUM(L17:L29)</f>
        <v>3081</v>
      </c>
      <c r="M30" s="122">
        <f>SUM(M17:M29)</f>
        <v>564</v>
      </c>
      <c r="N30" s="122">
        <f>SUM(N17:N29)</f>
        <v>1247</v>
      </c>
      <c r="O30" s="122">
        <f>SUM(O17:O29)</f>
        <v>1270</v>
      </c>
    </row>
    <row r="31" spans="1:15" ht="23.85" customHeight="1" thickBot="1" x14ac:dyDescent="0.25">
      <c r="A31" s="151" t="s">
        <v>22</v>
      </c>
      <c r="B31" s="152">
        <f>+B30/$B$30</f>
        <v>1</v>
      </c>
      <c r="C31" s="152">
        <f>+C30/$B$30</f>
        <v>0.64394677052904903</v>
      </c>
      <c r="D31" s="152">
        <f>+D30/$B$30</f>
        <v>0.35605322947095097</v>
      </c>
      <c r="K31" s="153" t="s">
        <v>22</v>
      </c>
      <c r="L31" s="154">
        <f>+L30/$L$30</f>
        <v>1</v>
      </c>
      <c r="M31" s="154">
        <f>+M30/$L$30</f>
        <v>0.1830574488802337</v>
      </c>
      <c r="N31" s="154">
        <f>+N30/$L$30</f>
        <v>0.40473872119441739</v>
      </c>
      <c r="O31" s="154">
        <f>+O30/$L$30</f>
        <v>0.41220382992534893</v>
      </c>
    </row>
    <row r="32" spans="1:15" ht="82.15" customHeight="1" x14ac:dyDescent="0.2">
      <c r="A32" s="94"/>
      <c r="K32" s="94"/>
      <c r="O32" s="25"/>
    </row>
    <row r="33" spans="1:15" ht="7.5" customHeight="1" x14ac:dyDescent="0.2">
      <c r="A33" s="94"/>
      <c r="B33" s="26"/>
      <c r="K33" s="94"/>
    </row>
    <row r="34" spans="1:15" ht="15" x14ac:dyDescent="0.25">
      <c r="A34" s="123" t="s">
        <v>74</v>
      </c>
      <c r="B34" s="80"/>
      <c r="C34" s="80"/>
      <c r="D34" s="80"/>
      <c r="E34" s="80"/>
      <c r="F34" s="80"/>
      <c r="G34" s="80"/>
      <c r="H34" s="80"/>
      <c r="I34" s="80"/>
      <c r="J34" s="12"/>
      <c r="K34" s="27"/>
      <c r="L34" s="27"/>
      <c r="M34" s="27"/>
      <c r="N34" s="27"/>
      <c r="O34" s="27"/>
    </row>
    <row r="35" spans="1:15" ht="5.25" customHeight="1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28"/>
      <c r="K35" s="27"/>
      <c r="L35" s="27"/>
      <c r="M35" s="27"/>
      <c r="N35" s="27"/>
      <c r="O35" s="27"/>
    </row>
    <row r="36" spans="1:15" ht="5.25" customHeight="1" x14ac:dyDescent="0.25">
      <c r="K36" s="27"/>
      <c r="L36" s="27"/>
      <c r="M36" s="27"/>
      <c r="N36" s="27"/>
      <c r="O36" s="27"/>
    </row>
    <row r="37" spans="1:15" ht="18" customHeight="1" x14ac:dyDescent="0.25">
      <c r="A37" s="202" t="s">
        <v>24</v>
      </c>
      <c r="B37" s="203" t="s">
        <v>5</v>
      </c>
      <c r="C37" s="203"/>
      <c r="D37" s="134" t="s">
        <v>8</v>
      </c>
      <c r="E37" s="135"/>
      <c r="F37" s="134" t="s">
        <v>9</v>
      </c>
      <c r="G37" s="135"/>
      <c r="H37" s="134" t="s">
        <v>10</v>
      </c>
      <c r="I37" s="135"/>
      <c r="K37" s="27"/>
      <c r="L37" s="27"/>
      <c r="M37" s="27"/>
      <c r="N37" s="27"/>
      <c r="O37" s="27"/>
    </row>
    <row r="38" spans="1:15" ht="18" customHeight="1" x14ac:dyDescent="0.25">
      <c r="A38" s="202"/>
      <c r="B38" s="136" t="s">
        <v>25</v>
      </c>
      <c r="C38" s="136" t="s">
        <v>22</v>
      </c>
      <c r="D38" s="136" t="s">
        <v>25</v>
      </c>
      <c r="E38" s="136" t="s">
        <v>22</v>
      </c>
      <c r="F38" s="136" t="s">
        <v>25</v>
      </c>
      <c r="G38" s="136" t="s">
        <v>22</v>
      </c>
      <c r="H38" s="136" t="s">
        <v>25</v>
      </c>
      <c r="I38" s="136" t="s">
        <v>22</v>
      </c>
      <c r="K38" s="27"/>
      <c r="L38" s="27"/>
      <c r="M38" s="27"/>
      <c r="N38" s="27"/>
      <c r="O38" s="27"/>
    </row>
    <row r="39" spans="1:15" ht="18.75" customHeight="1" x14ac:dyDescent="0.25">
      <c r="A39" s="140" t="s">
        <v>26</v>
      </c>
      <c r="B39" s="144">
        <f>+D39+F39+H39</f>
        <v>1343</v>
      </c>
      <c r="C39" s="125">
        <f>+B39/$B$42</f>
        <v>0.4358974358974359</v>
      </c>
      <c r="D39" s="163">
        <v>261</v>
      </c>
      <c r="E39" s="126">
        <f>D39/$D$42</f>
        <v>0.46276595744680848</v>
      </c>
      <c r="F39" s="163">
        <v>603</v>
      </c>
      <c r="G39" s="126">
        <f>F39/$F$42</f>
        <v>0.48356054530874099</v>
      </c>
      <c r="H39" s="163">
        <v>479</v>
      </c>
      <c r="I39" s="125">
        <f>H39/$H$42</f>
        <v>0.37716535433070864</v>
      </c>
      <c r="K39" s="27"/>
      <c r="L39" s="27"/>
      <c r="M39" s="27"/>
      <c r="N39" s="27"/>
      <c r="O39" s="27"/>
    </row>
    <row r="40" spans="1:15" ht="18.75" customHeight="1" x14ac:dyDescent="0.25">
      <c r="A40" s="145" t="s">
        <v>27</v>
      </c>
      <c r="B40" s="146">
        <f>+D40+F40+H40</f>
        <v>1004</v>
      </c>
      <c r="C40" s="131">
        <f>+B40/$B$42</f>
        <v>0.32586822460240183</v>
      </c>
      <c r="D40" s="162">
        <v>251</v>
      </c>
      <c r="E40" s="131">
        <f>D40/$D$42</f>
        <v>0.44503546099290781</v>
      </c>
      <c r="F40" s="162">
        <v>405</v>
      </c>
      <c r="G40" s="131">
        <f>F40/$F$42</f>
        <v>0.32477947072975138</v>
      </c>
      <c r="H40" s="162">
        <v>348</v>
      </c>
      <c r="I40" s="131">
        <f>H40/$H$42</f>
        <v>0.27401574803149609</v>
      </c>
      <c r="K40" s="27"/>
      <c r="L40" s="27"/>
      <c r="M40" s="27"/>
      <c r="N40" s="27"/>
      <c r="O40" s="27"/>
    </row>
    <row r="41" spans="1:15" ht="18.75" customHeight="1" x14ac:dyDescent="0.25">
      <c r="A41" s="147" t="s">
        <v>28</v>
      </c>
      <c r="B41" s="148">
        <f>+D41+F41+H41</f>
        <v>734</v>
      </c>
      <c r="C41" s="128">
        <f>+B41/$B$42</f>
        <v>0.23823433950016229</v>
      </c>
      <c r="D41" s="127">
        <v>52</v>
      </c>
      <c r="E41" s="129">
        <f>D41/$D$42</f>
        <v>9.2198581560283682E-2</v>
      </c>
      <c r="F41" s="127">
        <v>239</v>
      </c>
      <c r="G41" s="129">
        <f>F41/$F$42</f>
        <v>0.19165998396150763</v>
      </c>
      <c r="H41" s="127">
        <v>443</v>
      </c>
      <c r="I41" s="130">
        <f>H41/$H$42</f>
        <v>0.34881889763779528</v>
      </c>
      <c r="K41" s="27"/>
      <c r="L41" s="27"/>
      <c r="M41" s="27"/>
      <c r="N41" s="27"/>
      <c r="O41" s="27"/>
    </row>
    <row r="42" spans="1:15" ht="23.85" customHeight="1" x14ac:dyDescent="0.25">
      <c r="A42" s="117" t="s">
        <v>5</v>
      </c>
      <c r="B42" s="118">
        <f>SUM(B39:B41)</f>
        <v>3081</v>
      </c>
      <c r="C42" s="124">
        <f>+B42/$B$42</f>
        <v>1</v>
      </c>
      <c r="D42" s="118">
        <f t="shared" ref="D42:I42" si="1">SUM(D39:D41)</f>
        <v>564</v>
      </c>
      <c r="E42" s="124">
        <f t="shared" si="1"/>
        <v>1</v>
      </c>
      <c r="F42" s="118">
        <f t="shared" si="1"/>
        <v>1247</v>
      </c>
      <c r="G42" s="124">
        <f t="shared" si="1"/>
        <v>1</v>
      </c>
      <c r="H42" s="118">
        <f t="shared" si="1"/>
        <v>1270</v>
      </c>
      <c r="I42" s="124">
        <f t="shared" si="1"/>
        <v>1</v>
      </c>
      <c r="K42" s="27"/>
      <c r="L42" s="27"/>
      <c r="M42" s="27"/>
      <c r="N42" s="27"/>
      <c r="O42" s="27"/>
    </row>
    <row r="43" spans="1:15" ht="3.75" customHeight="1" x14ac:dyDescent="0.25">
      <c r="A43" s="24"/>
      <c r="B43" s="36"/>
      <c r="C43" s="36"/>
      <c r="D43" s="161"/>
      <c r="E43" s="161"/>
      <c r="F43" s="161"/>
      <c r="G43" s="161"/>
      <c r="H43" s="161"/>
      <c r="I43" s="161"/>
      <c r="K43" s="27"/>
      <c r="L43" s="27"/>
      <c r="M43" s="27"/>
      <c r="N43" s="27"/>
      <c r="O43" s="27"/>
    </row>
    <row r="44" spans="1:15" ht="12" customHeight="1" x14ac:dyDescent="0.25">
      <c r="A44" s="90" t="s">
        <v>75</v>
      </c>
      <c r="B44" s="36"/>
      <c r="C44" s="36"/>
      <c r="D44" s="36"/>
      <c r="E44" s="36"/>
      <c r="F44" s="36"/>
      <c r="G44" s="36"/>
      <c r="H44" s="36"/>
      <c r="I44" s="36"/>
      <c r="K44" s="27"/>
      <c r="L44" s="27"/>
      <c r="M44" s="27"/>
      <c r="N44" s="27"/>
      <c r="O44" s="27"/>
    </row>
    <row r="45" spans="1:15" ht="12" customHeight="1" x14ac:dyDescent="0.25">
      <c r="A45" s="90" t="s">
        <v>76</v>
      </c>
      <c r="B45" s="36"/>
      <c r="C45" s="36"/>
      <c r="D45" s="36"/>
      <c r="E45" s="36"/>
      <c r="F45" s="36"/>
      <c r="G45" s="36"/>
      <c r="H45" s="36"/>
      <c r="I45" s="36"/>
      <c r="K45" s="27"/>
      <c r="L45" s="27"/>
      <c r="M45" s="27"/>
      <c r="N45" s="27"/>
      <c r="O45" s="27"/>
    </row>
    <row r="46" spans="1:15" ht="12" customHeight="1" x14ac:dyDescent="0.25">
      <c r="A46" s="91" t="s">
        <v>69</v>
      </c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" customHeight="1" x14ac:dyDescent="0.25">
      <c r="A47" s="91" t="s">
        <v>68</v>
      </c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33" customHeight="1" x14ac:dyDescent="0.25">
      <c r="A48" s="86" t="s">
        <v>78</v>
      </c>
      <c r="B48" s="87"/>
      <c r="C48" s="87"/>
      <c r="D48" s="87"/>
      <c r="E48" s="87"/>
      <c r="F48" s="85"/>
      <c r="G48" s="85"/>
      <c r="H48" s="85"/>
      <c r="I48" s="85"/>
      <c r="J48" s="85"/>
      <c r="K48" s="85"/>
    </row>
    <row r="49" spans="1:15" ht="5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5" ht="5.25" customHeight="1" thickBot="1" x14ac:dyDescent="0.25"/>
    <row r="51" spans="1:15" ht="24" customHeight="1" x14ac:dyDescent="0.2">
      <c r="A51" s="204" t="s">
        <v>4</v>
      </c>
      <c r="B51" s="205" t="s">
        <v>32</v>
      </c>
      <c r="C51" s="205"/>
      <c r="D51" s="205"/>
      <c r="E51" s="205" t="s">
        <v>77</v>
      </c>
      <c r="F51" s="205"/>
      <c r="G51" s="205"/>
      <c r="K51" s="164" t="s">
        <v>58</v>
      </c>
      <c r="L51" s="165"/>
      <c r="M51" s="165"/>
      <c r="N51" s="165"/>
      <c r="O51" s="166"/>
    </row>
    <row r="52" spans="1:15" ht="24" customHeight="1" x14ac:dyDescent="0.2">
      <c r="A52" s="204"/>
      <c r="B52" s="132" t="s">
        <v>5</v>
      </c>
      <c r="C52" s="132" t="s">
        <v>34</v>
      </c>
      <c r="D52" s="132" t="s">
        <v>35</v>
      </c>
      <c r="E52" s="132" t="s">
        <v>5</v>
      </c>
      <c r="F52" s="132" t="s">
        <v>34</v>
      </c>
      <c r="G52" s="132" t="s">
        <v>35</v>
      </c>
      <c r="K52" s="167" t="s">
        <v>66</v>
      </c>
      <c r="L52" s="168"/>
      <c r="M52" s="169">
        <f>B65/B41</f>
        <v>0.50408719346049047</v>
      </c>
      <c r="N52" s="168"/>
      <c r="O52" s="170"/>
    </row>
    <row r="53" spans="1:15" ht="18.600000000000001" customHeight="1" thickBot="1" x14ac:dyDescent="0.25">
      <c r="A53" s="140" t="s">
        <v>11</v>
      </c>
      <c r="B53" s="141">
        <f>SUM(C53:D53)</f>
        <v>178</v>
      </c>
      <c r="C53" s="119">
        <v>165</v>
      </c>
      <c r="D53" s="119">
        <v>13</v>
      </c>
      <c r="E53" s="119">
        <f>SUM(F53:G53)</f>
        <v>7</v>
      </c>
      <c r="F53" s="119">
        <v>7</v>
      </c>
      <c r="G53" s="133">
        <v>0</v>
      </c>
      <c r="K53" s="171" t="s">
        <v>60</v>
      </c>
      <c r="L53" s="172"/>
      <c r="M53" s="172"/>
      <c r="N53" s="172"/>
      <c r="O53" s="173"/>
    </row>
    <row r="54" spans="1:15" ht="18.600000000000001" customHeight="1" x14ac:dyDescent="0.2">
      <c r="A54" s="142" t="s">
        <v>12</v>
      </c>
      <c r="B54" s="143">
        <f t="shared" ref="B54:B60" si="2">SUM(C54:D54)</f>
        <v>192</v>
      </c>
      <c r="C54" s="139">
        <v>180</v>
      </c>
      <c r="D54" s="139">
        <v>12</v>
      </c>
      <c r="E54" s="139">
        <f t="shared" ref="E54:E62" si="3">SUM(F54:G54)</f>
        <v>2</v>
      </c>
      <c r="F54" s="139">
        <v>2</v>
      </c>
      <c r="G54" s="155">
        <v>0</v>
      </c>
      <c r="N54" s="84"/>
      <c r="O54" s="4"/>
    </row>
    <row r="55" spans="1:15" ht="18.600000000000001" customHeight="1" x14ac:dyDescent="0.2">
      <c r="A55" s="157" t="s">
        <v>13</v>
      </c>
      <c r="B55" s="158">
        <f t="shared" si="2"/>
        <v>0</v>
      </c>
      <c r="C55" s="159"/>
      <c r="D55" s="159"/>
      <c r="E55" s="159">
        <f t="shared" si="3"/>
        <v>0</v>
      </c>
      <c r="F55" s="159"/>
      <c r="G55" s="160"/>
      <c r="N55" s="4"/>
      <c r="O55" s="156"/>
    </row>
    <row r="56" spans="1:15" ht="18.600000000000001" customHeight="1" x14ac:dyDescent="0.2">
      <c r="A56" s="142" t="s">
        <v>14</v>
      </c>
      <c r="B56" s="143">
        <f t="shared" si="2"/>
        <v>0</v>
      </c>
      <c r="C56" s="139"/>
      <c r="D56" s="139"/>
      <c r="E56" s="139">
        <f t="shared" si="3"/>
        <v>0</v>
      </c>
      <c r="F56" s="139"/>
      <c r="G56" s="155"/>
      <c r="N56" s="4"/>
      <c r="O56" s="4"/>
    </row>
    <row r="57" spans="1:15" ht="18.600000000000001" customHeight="1" x14ac:dyDescent="0.2">
      <c r="A57" s="157" t="s">
        <v>15</v>
      </c>
      <c r="B57" s="158">
        <f t="shared" si="2"/>
        <v>0</v>
      </c>
      <c r="C57" s="159"/>
      <c r="D57" s="159"/>
      <c r="E57" s="159">
        <f t="shared" si="3"/>
        <v>0</v>
      </c>
      <c r="F57" s="159"/>
      <c r="G57" s="160"/>
      <c r="N57" s="4"/>
      <c r="O57" s="4"/>
    </row>
    <row r="58" spans="1:15" ht="18.600000000000001" customHeight="1" x14ac:dyDescent="0.2">
      <c r="A58" s="142" t="s">
        <v>16</v>
      </c>
      <c r="B58" s="143">
        <f>SUM(C58:D58)</f>
        <v>0</v>
      </c>
      <c r="C58" s="139"/>
      <c r="D58" s="139"/>
      <c r="E58" s="139">
        <f t="shared" si="3"/>
        <v>0</v>
      </c>
      <c r="F58" s="139"/>
      <c r="G58" s="155"/>
      <c r="K58" s="4"/>
      <c r="L58" s="4"/>
      <c r="M58" s="4"/>
      <c r="N58" s="4"/>
      <c r="O58" s="4"/>
    </row>
    <row r="59" spans="1:15" ht="18.600000000000001" customHeight="1" x14ac:dyDescent="0.2">
      <c r="A59" s="157" t="s">
        <v>17</v>
      </c>
      <c r="B59" s="158">
        <f t="shared" si="2"/>
        <v>0</v>
      </c>
      <c r="C59" s="159"/>
      <c r="D59" s="159"/>
      <c r="E59" s="159">
        <f t="shared" si="3"/>
        <v>0</v>
      </c>
      <c r="F59" s="159"/>
      <c r="G59" s="160"/>
      <c r="K59" s="4"/>
      <c r="L59" s="4"/>
      <c r="M59" s="4"/>
      <c r="N59" s="4"/>
      <c r="O59" s="4"/>
    </row>
    <row r="60" spans="1:15" ht="18.600000000000001" customHeight="1" x14ac:dyDescent="0.2">
      <c r="A60" s="142" t="s">
        <v>18</v>
      </c>
      <c r="B60" s="143">
        <f t="shared" si="2"/>
        <v>0</v>
      </c>
      <c r="C60" s="139"/>
      <c r="D60" s="139"/>
      <c r="E60" s="139">
        <f t="shared" si="3"/>
        <v>0</v>
      </c>
      <c r="F60" s="139"/>
      <c r="G60" s="155"/>
    </row>
    <row r="61" spans="1:15" ht="18.600000000000001" customHeight="1" x14ac:dyDescent="0.2">
      <c r="A61" s="157" t="s">
        <v>19</v>
      </c>
      <c r="B61" s="158">
        <f>SUM(C61:D61)</f>
        <v>0</v>
      </c>
      <c r="C61" s="159"/>
      <c r="D61" s="159"/>
      <c r="E61" s="159">
        <f>SUM(F61:G61)</f>
        <v>0</v>
      </c>
      <c r="F61" s="159"/>
      <c r="G61" s="160"/>
    </row>
    <row r="62" spans="1:15" ht="18.600000000000001" customHeight="1" x14ac:dyDescent="0.2">
      <c r="A62" s="142" t="s">
        <v>44</v>
      </c>
      <c r="B62" s="143">
        <f>SUM(C62:D62)</f>
        <v>0</v>
      </c>
      <c r="C62" s="139"/>
      <c r="D62" s="139"/>
      <c r="E62" s="139">
        <f t="shared" si="3"/>
        <v>0</v>
      </c>
      <c r="F62" s="139"/>
      <c r="G62" s="155"/>
    </row>
    <row r="63" spans="1:15" ht="19.5" customHeight="1" x14ac:dyDescent="0.2">
      <c r="A63" s="157" t="s">
        <v>20</v>
      </c>
      <c r="B63" s="158">
        <f>SUM(C63:D63)</f>
        <v>0</v>
      </c>
      <c r="C63" s="159"/>
      <c r="D63" s="159"/>
      <c r="E63" s="159">
        <f>SUM(F63:G63)</f>
        <v>0</v>
      </c>
      <c r="F63" s="159"/>
      <c r="G63" s="160"/>
    </row>
    <row r="64" spans="1:15" ht="19.5" customHeight="1" x14ac:dyDescent="0.2">
      <c r="A64" s="142" t="s">
        <v>21</v>
      </c>
      <c r="B64" s="143">
        <f>SUM(C64:D64)</f>
        <v>0</v>
      </c>
      <c r="C64" s="139"/>
      <c r="D64" s="139"/>
      <c r="E64" s="139">
        <f>SUM(F64:G64)</f>
        <v>0</v>
      </c>
      <c r="F64" s="139"/>
      <c r="G64" s="155"/>
    </row>
    <row r="65" spans="1:15" ht="21" customHeight="1" x14ac:dyDescent="0.2">
      <c r="A65" s="117" t="s">
        <v>5</v>
      </c>
      <c r="B65" s="118">
        <f t="shared" ref="B65:G65" si="4">SUM(B53:B64)</f>
        <v>370</v>
      </c>
      <c r="C65" s="118">
        <f t="shared" si="4"/>
        <v>345</v>
      </c>
      <c r="D65" s="118">
        <f t="shared" si="4"/>
        <v>25</v>
      </c>
      <c r="E65" s="118">
        <f t="shared" si="4"/>
        <v>9</v>
      </c>
      <c r="F65" s="118">
        <f t="shared" si="4"/>
        <v>9</v>
      </c>
      <c r="G65" s="118">
        <f t="shared" si="4"/>
        <v>0</v>
      </c>
    </row>
    <row r="66" spans="1:15" ht="21" customHeight="1" thickBot="1" x14ac:dyDescent="0.25">
      <c r="A66" s="149" t="s">
        <v>22</v>
      </c>
      <c r="B66" s="150">
        <f>SUM(C66:D66)</f>
        <v>1</v>
      </c>
      <c r="C66" s="150">
        <f>+C65/B65</f>
        <v>0.93243243243243246</v>
      </c>
      <c r="D66" s="150">
        <f>+D65/B65</f>
        <v>6.7567567567567571E-2</v>
      </c>
      <c r="E66" s="150">
        <f>SUM(F66:G66)</f>
        <v>1</v>
      </c>
      <c r="F66" s="150">
        <f>F65/E65</f>
        <v>1</v>
      </c>
      <c r="G66" s="150">
        <f>G65/E65</f>
        <v>0</v>
      </c>
    </row>
    <row r="67" spans="1:15" ht="15" customHeight="1" x14ac:dyDescent="0.2">
      <c r="A67" s="94"/>
    </row>
    <row r="68" spans="1:15" ht="3.75" customHeight="1" x14ac:dyDescent="0.2">
      <c r="A68" s="94"/>
    </row>
    <row r="69" spans="1:15" ht="3.75" customHeight="1" x14ac:dyDescent="0.2"/>
    <row r="70" spans="1:15" ht="15" x14ac:dyDescent="0.25">
      <c r="A70" s="123" t="s">
        <v>80</v>
      </c>
      <c r="B70" s="80"/>
      <c r="C70" s="80"/>
      <c r="D70" s="80"/>
      <c r="E70" s="80"/>
      <c r="F70" s="88"/>
      <c r="G70" s="88"/>
      <c r="H70" s="88"/>
      <c r="I70" s="88"/>
      <c r="J70" s="88"/>
    </row>
    <row r="71" spans="1:15" ht="3.75" customHeight="1" x14ac:dyDescent="0.2">
      <c r="A71" s="28"/>
      <c r="B71" s="28"/>
      <c r="C71" s="28"/>
      <c r="D71" s="28"/>
      <c r="E71" s="28"/>
    </row>
    <row r="72" spans="1:15" ht="1.5" customHeight="1" x14ac:dyDescent="0.2"/>
    <row r="73" spans="1:15" ht="24.95" customHeight="1" x14ac:dyDescent="0.2">
      <c r="A73" s="202" t="s">
        <v>24</v>
      </c>
      <c r="B73" s="203" t="s">
        <v>8</v>
      </c>
      <c r="C73" s="203"/>
      <c r="D73" s="203"/>
      <c r="E73" s="203" t="s">
        <v>9</v>
      </c>
      <c r="F73" s="203"/>
      <c r="G73" s="203"/>
      <c r="H73" s="203" t="s">
        <v>10</v>
      </c>
      <c r="I73" s="203"/>
      <c r="J73" s="203"/>
    </row>
    <row r="74" spans="1:15" ht="24.95" customHeight="1" x14ac:dyDescent="0.2">
      <c r="A74" s="202"/>
      <c r="B74" s="206" t="s">
        <v>81</v>
      </c>
      <c r="C74" s="206"/>
      <c r="D74" s="137" t="s">
        <v>22</v>
      </c>
      <c r="E74" s="206" t="s">
        <v>81</v>
      </c>
      <c r="F74" s="206"/>
      <c r="G74" s="137" t="s">
        <v>22</v>
      </c>
      <c r="H74" s="206" t="s">
        <v>81</v>
      </c>
      <c r="I74" s="206"/>
      <c r="J74" s="137" t="s">
        <v>22</v>
      </c>
    </row>
    <row r="75" spans="1:15" ht="22.5" customHeight="1" x14ac:dyDescent="0.2">
      <c r="A75" s="208" t="s">
        <v>26</v>
      </c>
      <c r="B75" s="207" t="s">
        <v>39</v>
      </c>
      <c r="C75" s="207"/>
      <c r="D75" s="125">
        <v>0.93</v>
      </c>
      <c r="E75" s="207" t="s">
        <v>39</v>
      </c>
      <c r="F75" s="207"/>
      <c r="G75" s="138">
        <v>0.87</v>
      </c>
      <c r="H75" s="207" t="s">
        <v>39</v>
      </c>
      <c r="I75" s="207"/>
      <c r="J75" s="138">
        <v>0.79</v>
      </c>
      <c r="N75" s="4"/>
      <c r="O75" s="4"/>
    </row>
    <row r="76" spans="1:15" ht="22.5" customHeight="1" thickBot="1" x14ac:dyDescent="0.25">
      <c r="A76" s="209"/>
      <c r="B76" s="210" t="s">
        <v>61</v>
      </c>
      <c r="C76" s="210"/>
      <c r="D76" s="174">
        <v>7.0000000000000007E-2</v>
      </c>
      <c r="E76" s="210" t="s">
        <v>61</v>
      </c>
      <c r="F76" s="210"/>
      <c r="G76" s="175">
        <v>0.13</v>
      </c>
      <c r="H76" s="210" t="s">
        <v>61</v>
      </c>
      <c r="I76" s="210"/>
      <c r="J76" s="175">
        <v>0.21</v>
      </c>
      <c r="N76" s="4"/>
      <c r="O76" s="4"/>
    </row>
    <row r="77" spans="1:15" ht="22.5" customHeight="1" x14ac:dyDescent="0.2">
      <c r="A77" s="211" t="s">
        <v>27</v>
      </c>
      <c r="B77" s="212" t="s">
        <v>39</v>
      </c>
      <c r="C77" s="212"/>
      <c r="D77" s="176">
        <v>0.86</v>
      </c>
      <c r="E77" s="212" t="s">
        <v>39</v>
      </c>
      <c r="F77" s="212"/>
      <c r="G77" s="177">
        <v>0.85</v>
      </c>
      <c r="H77" s="212" t="s">
        <v>39</v>
      </c>
      <c r="I77" s="212"/>
      <c r="J77" s="177">
        <v>0.63</v>
      </c>
      <c r="N77" s="4"/>
      <c r="O77" s="4"/>
    </row>
    <row r="78" spans="1:15" ht="22.5" customHeight="1" thickBot="1" x14ac:dyDescent="0.25">
      <c r="A78" s="209"/>
      <c r="B78" s="210" t="s">
        <v>61</v>
      </c>
      <c r="C78" s="210"/>
      <c r="D78" s="175">
        <v>0.14000000000000001</v>
      </c>
      <c r="E78" s="210" t="s">
        <v>61</v>
      </c>
      <c r="F78" s="210"/>
      <c r="G78" s="175">
        <v>0.15</v>
      </c>
      <c r="H78" s="210" t="s">
        <v>61</v>
      </c>
      <c r="I78" s="210"/>
      <c r="J78" s="175">
        <v>0.37</v>
      </c>
      <c r="N78" s="4"/>
      <c r="O78" s="83"/>
    </row>
    <row r="79" spans="1:15" ht="22.5" customHeight="1" x14ac:dyDescent="0.2">
      <c r="A79" s="211" t="s">
        <v>28</v>
      </c>
      <c r="B79" s="212" t="s">
        <v>59</v>
      </c>
      <c r="C79" s="212"/>
      <c r="D79" s="176">
        <v>0.63</v>
      </c>
      <c r="E79" s="212" t="s">
        <v>59</v>
      </c>
      <c r="F79" s="212"/>
      <c r="G79" s="177">
        <v>0.5</v>
      </c>
      <c r="H79" s="212" t="s">
        <v>59</v>
      </c>
      <c r="I79" s="212"/>
      <c r="J79" s="177">
        <v>0.52</v>
      </c>
      <c r="N79" s="4"/>
      <c r="O79" s="4"/>
    </row>
    <row r="80" spans="1:15" ht="22.5" customHeight="1" thickBot="1" x14ac:dyDescent="0.25">
      <c r="A80" s="209"/>
      <c r="B80" s="213" t="s">
        <v>62</v>
      </c>
      <c r="C80" s="213"/>
      <c r="D80" s="175">
        <v>0.37</v>
      </c>
      <c r="E80" s="213" t="s">
        <v>62</v>
      </c>
      <c r="F80" s="213"/>
      <c r="G80" s="175">
        <v>0.5</v>
      </c>
      <c r="H80" s="213" t="s">
        <v>62</v>
      </c>
      <c r="I80" s="213"/>
      <c r="J80" s="175">
        <v>0.48</v>
      </c>
      <c r="N80" s="95"/>
      <c r="O80" s="82"/>
    </row>
    <row r="81" spans="1:15" ht="11.25" customHeight="1" x14ac:dyDescent="0.2">
      <c r="A81" s="92" t="s">
        <v>64</v>
      </c>
      <c r="N81" s="4"/>
      <c r="O81" s="4"/>
    </row>
    <row r="82" spans="1:15" ht="11.25" customHeight="1" x14ac:dyDescent="0.2">
      <c r="A82" s="92" t="s">
        <v>63</v>
      </c>
    </row>
    <row r="83" spans="1:15" ht="3.75" customHeight="1" x14ac:dyDescent="0.2">
      <c r="B83" s="21"/>
      <c r="C83" s="21"/>
    </row>
    <row r="84" spans="1:15" ht="10.5" customHeight="1" x14ac:dyDescent="0.2">
      <c r="A84" s="93" t="s">
        <v>79</v>
      </c>
      <c r="B84" s="21"/>
      <c r="C84" s="21"/>
    </row>
    <row r="85" spans="1:15" ht="10.5" customHeight="1" x14ac:dyDescent="0.2">
      <c r="A85" s="93" t="s">
        <v>65</v>
      </c>
      <c r="B85" s="21"/>
      <c r="C85" s="21"/>
    </row>
    <row r="86" spans="1:15" ht="3.75" hidden="1" customHeight="1" x14ac:dyDescent="0.2">
      <c r="A86" s="92"/>
    </row>
    <row r="87" spans="1:15" ht="3.75" hidden="1" customHeight="1" x14ac:dyDescent="0.2">
      <c r="A87" s="92"/>
    </row>
    <row r="88" spans="1:15" ht="11.25" customHeight="1" x14ac:dyDescent="0.2">
      <c r="A88" s="91" t="s">
        <v>69</v>
      </c>
    </row>
    <row r="89" spans="1:15" ht="11.25" customHeight="1" x14ac:dyDescent="0.2">
      <c r="A89" s="91" t="s">
        <v>68</v>
      </c>
    </row>
    <row r="92" spans="1:15" x14ac:dyDescent="0.2">
      <c r="A92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7:A78"/>
    <mergeCell ref="B77:C77"/>
    <mergeCell ref="E77:F77"/>
    <mergeCell ref="H77:I77"/>
    <mergeCell ref="B78:C78"/>
    <mergeCell ref="E78:F78"/>
    <mergeCell ref="H78:I78"/>
    <mergeCell ref="B75:C75"/>
    <mergeCell ref="E75:F75"/>
    <mergeCell ref="H75:I75"/>
    <mergeCell ref="A75:A76"/>
    <mergeCell ref="B76:C76"/>
    <mergeCell ref="E76:F76"/>
    <mergeCell ref="H76:I76"/>
    <mergeCell ref="E73:G73"/>
    <mergeCell ref="E51:G51"/>
    <mergeCell ref="H73:J73"/>
    <mergeCell ref="B74:C74"/>
    <mergeCell ref="E74:F74"/>
    <mergeCell ref="H74:I74"/>
    <mergeCell ref="A37:A38"/>
    <mergeCell ref="B37:C37"/>
    <mergeCell ref="A51:A52"/>
    <mergeCell ref="B51:D51"/>
    <mergeCell ref="A73:A74"/>
    <mergeCell ref="B73:D73"/>
  </mergeCells>
  <printOptions horizontalCentered="1"/>
  <pageMargins left="0.27559055118110237" right="0.19685039370078741" top="0.74803149606299213" bottom="0.59055118110236227" header="0.31496062992125984" footer="0.31496062992125984"/>
  <pageSetup paperSize="9" scale="75" orientation="landscape" r:id="rId1"/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2015</vt:lpstr>
      <vt:lpstr>'2008'!Área_de_impresión</vt:lpstr>
      <vt:lpstr>'2009'!Área_de_impresión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2015-02-17T14:19:17Z</cp:lastPrinted>
  <dcterms:created xsi:type="dcterms:W3CDTF">2009-11-04T17:21:08Z</dcterms:created>
  <dcterms:modified xsi:type="dcterms:W3CDTF">2015-03-10T18:07:24Z</dcterms:modified>
</cp:coreProperties>
</file>