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36" yWindow="0" windowWidth="10620" windowHeight="8136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Hombre!$A$1:$O$113</definedName>
  </definedNames>
  <calcPr calcId="152511"/>
</workbook>
</file>

<file path=xl/calcChain.xml><?xml version="1.0" encoding="utf-8"?>
<calcChain xmlns="http://schemas.openxmlformats.org/spreadsheetml/2006/main">
  <c r="K53" i="1" l="1"/>
  <c r="L53" i="1"/>
  <c r="M53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86" i="1"/>
  <c r="C111" i="1"/>
  <c r="D111" i="1"/>
  <c r="E111" i="1"/>
  <c r="F111" i="1"/>
  <c r="C78" i="1"/>
  <c r="D78" i="1"/>
  <c r="E78" i="1"/>
  <c r="F78" i="1"/>
  <c r="G78" i="1"/>
  <c r="H78" i="1"/>
  <c r="I78" i="1"/>
  <c r="J78" i="1"/>
  <c r="K78" i="1"/>
  <c r="L78" i="1"/>
  <c r="M78" i="1"/>
  <c r="N78" i="1"/>
  <c r="B67" i="1"/>
  <c r="B68" i="1"/>
  <c r="B69" i="1"/>
  <c r="B70" i="1"/>
  <c r="B71" i="1"/>
  <c r="B72" i="1"/>
  <c r="B73" i="1"/>
  <c r="B74" i="1"/>
  <c r="B75" i="1"/>
  <c r="B76" i="1"/>
  <c r="B77" i="1"/>
  <c r="B66" i="1"/>
  <c r="J52" i="1"/>
  <c r="J51" i="1"/>
  <c r="I53" i="1"/>
  <c r="H53" i="1"/>
  <c r="G53" i="1"/>
  <c r="E53" i="1"/>
  <c r="D53" i="1"/>
  <c r="C53" i="1"/>
  <c r="F52" i="1"/>
  <c r="B52" i="1"/>
  <c r="F51" i="1"/>
  <c r="F53" i="1"/>
  <c r="B51" i="1"/>
  <c r="C39" i="1"/>
  <c r="D39" i="1"/>
  <c r="E39" i="1"/>
  <c r="F39" i="1"/>
  <c r="G39" i="1"/>
  <c r="H39" i="1"/>
  <c r="I39" i="1"/>
  <c r="J39" i="1"/>
  <c r="B35" i="1"/>
  <c r="B38" i="1"/>
  <c r="B37" i="1"/>
  <c r="B36" i="1"/>
  <c r="B39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C28" i="1"/>
  <c r="D28" i="1"/>
  <c r="E28" i="1"/>
  <c r="B25" i="1"/>
  <c r="B26" i="1"/>
  <c r="B27" i="1"/>
  <c r="B16" i="1"/>
  <c r="B24" i="1"/>
  <c r="B23" i="1"/>
  <c r="B22" i="1"/>
  <c r="B21" i="1"/>
  <c r="B20" i="1"/>
  <c r="B19" i="1"/>
  <c r="B18" i="1"/>
  <c r="B17" i="1"/>
  <c r="N53" i="1"/>
  <c r="N54" i="1"/>
  <c r="F112" i="1"/>
  <c r="B111" i="1"/>
  <c r="E112" i="1"/>
  <c r="C112" i="1"/>
  <c r="B112" i="1"/>
  <c r="D112" i="1"/>
  <c r="G54" i="1"/>
  <c r="B53" i="1"/>
  <c r="E54" i="1"/>
  <c r="H54" i="1"/>
  <c r="G40" i="1"/>
  <c r="J53" i="1"/>
  <c r="K54" i="1"/>
  <c r="J54" i="1"/>
  <c r="M54" i="1"/>
  <c r="L54" i="1"/>
  <c r="F54" i="1"/>
  <c r="I54" i="1"/>
  <c r="C40" i="1"/>
  <c r="J40" i="1"/>
  <c r="H40" i="1"/>
  <c r="B40" i="1"/>
  <c r="I40" i="1"/>
  <c r="F40" i="1"/>
  <c r="E40" i="1"/>
  <c r="D40" i="1"/>
  <c r="C54" i="1"/>
  <c r="D54" i="1"/>
  <c r="B54" i="1"/>
  <c r="B78" i="1"/>
  <c r="L79" i="1"/>
  <c r="G79" i="1"/>
  <c r="M79" i="1"/>
  <c r="B79" i="1"/>
  <c r="D79" i="1"/>
  <c r="K79" i="1"/>
  <c r="N79" i="1"/>
  <c r="C79" i="1"/>
  <c r="J79" i="1"/>
  <c r="I79" i="1"/>
  <c r="H79" i="1"/>
  <c r="F79" i="1"/>
  <c r="E79" i="1"/>
  <c r="B28" i="1" l="1"/>
  <c r="D29" i="1" s="1"/>
  <c r="J28" i="1"/>
  <c r="L29" i="1" s="1"/>
  <c r="E29" i="1"/>
  <c r="C29" i="1"/>
  <c r="K29" i="1"/>
  <c r="J29" i="1"/>
  <c r="M29" i="1"/>
  <c r="O29" i="1"/>
  <c r="B29" i="1" l="1"/>
  <c r="N29" i="1"/>
</calcChain>
</file>

<file path=xl/sharedStrings.xml><?xml version="1.0" encoding="utf-8"?>
<sst xmlns="http://schemas.openxmlformats.org/spreadsheetml/2006/main" count="161" uniqueCount="89">
  <si>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</si>
  <si>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</si>
  <si>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</si>
  <si>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</si>
  <si>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</si>
  <si>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</si>
  <si>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</si>
  <si>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</si>
  <si>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</si>
  <si>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</si>
  <si>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</si>
  <si>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</si>
  <si>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</si>
  <si>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</si>
  <si>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</si>
  <si>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</si>
  <si>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</si>
  <si>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</si>
  <si>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</si>
  <si>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</si>
  <si>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</si>
  <si>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</si>
  <si>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</si>
  <si>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</si>
  <si>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</si>
  <si>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</si>
  <si>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</si>
  <si>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</si>
  <si>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</si>
  <si>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</si>
  <si>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</si>
  <si>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</si>
  <si>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</si>
  <si>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</si>
  <si>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</si>
  <si>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</si>
  <si>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</si>
  <si>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</si>
  <si>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</si>
  <si>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</si>
  <si>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</si>
  <si>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</si>
  <si>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</si>
  <si>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</si>
  <si>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</si>
  <si>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</si>
  <si>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</si>
  <si>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</si>
  <si>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</si>
  <si>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</si>
  <si>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</si>
  <si>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</si>
  <si>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</si>
  <si>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</si>
  <si>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</si>
  <si>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</si>
  <si>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</si>
  <si>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</si>
  <si>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</si>
  <si>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</si>
  <si>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</si>
  <si>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</si>
  <si>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</si>
  <si>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</si>
  <si>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</si>
  <si>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</si>
  <si>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</si>
  <si>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</si>
  <si>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</si>
  <si>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</si>
  <si>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</si>
  <si>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</si>
  <si>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</si>
  <si>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</si>
  <si>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</si>
  <si>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</si>
  <si>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</si>
  <si>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Período : Enero - Febrero 2018 (Preliminar)</t>
  </si>
  <si>
    <t>Nacionalidad extranjera /1</t>
  </si>
  <si>
    <t>Discapacidad /2</t>
  </si>
  <si>
    <t>LGTBI /3</t>
  </si>
  <si>
    <t>VIH /4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</si>
  <si>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</si>
  <si>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</si>
  <si>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</si>
  <si>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</si>
  <si>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</si>
  <si>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Sin vinculo /6</t>
  </si>
  <si>
    <t>/6 Casos atendidos donde el vínculo relacional entre la presunta persona agresora la víctima no es de pareja ni familiar (vcecino/a, docente, compañero/a de trabajo, compañero de estudios, desconocido, otro).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</si>
</sst>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2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10" fillId="4" borderId="0" xfId="0" applyFont="1" applyFill="1" applyBorder="1" applyAlignment="1">
      <alignment horizontal="centerContinuous" vertical="center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3" fillId="4" borderId="0" xfId="0" applyFont="1" applyFill="1" applyBorder="1" applyAlignment="1">
      <alignment horizontal="centerContinuous" vertical="center"/>
    </xf>
    <xf numFmtId="0" fontId="14" fillId="4" borderId="0" xfId="0" applyFont="1" applyFill="1" applyBorder="1" applyAlignment="1">
      <alignment horizontal="centerContinuous" vertical="center"/>
    </xf>
    <xf numFmtId="0" fontId="5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Continuous" vertical="center"/>
    </xf>
    <xf numFmtId="0" fontId="13" fillId="4" borderId="1" xfId="2" applyFont="1" applyFill="1" applyBorder="1" applyAlignment="1">
      <alignment horizontal="centerContinuous" vertical="center"/>
    </xf>
    <xf numFmtId="0" fontId="14" fillId="4" borderId="2" xfId="0" applyFont="1" applyFill="1" applyBorder="1" applyAlignment="1">
      <alignment horizontal="centerContinuous" vertical="center"/>
    </xf>
    <xf numFmtId="0" fontId="14" fillId="4" borderId="3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Continuous"/>
    </xf>
    <xf numFmtId="0" fontId="11" fillId="4" borderId="5" xfId="0" applyFont="1" applyFill="1" applyBorder="1" applyAlignment="1">
      <alignment horizontal="centerContinuous" vertical="center"/>
    </xf>
    <xf numFmtId="0" fontId="16" fillId="4" borderId="4" xfId="0" applyFont="1" applyFill="1" applyBorder="1" applyAlignment="1">
      <alignment horizontal="centerContinuous"/>
    </xf>
    <xf numFmtId="0" fontId="11" fillId="4" borderId="4" xfId="0" applyFont="1" applyFill="1" applyBorder="1" applyAlignment="1">
      <alignment horizontal="centerContinuous"/>
    </xf>
    <xf numFmtId="0" fontId="13" fillId="4" borderId="5" xfId="0" applyFont="1" applyFill="1" applyBorder="1" applyAlignment="1">
      <alignment horizontal="centerContinuous" vertical="center"/>
    </xf>
    <xf numFmtId="0" fontId="11" fillId="4" borderId="6" xfId="0" applyFont="1" applyFill="1" applyBorder="1" applyAlignment="1">
      <alignment horizontal="centerContinuous"/>
    </xf>
    <xf numFmtId="0" fontId="13" fillId="4" borderId="7" xfId="0" applyFont="1" applyFill="1" applyBorder="1" applyAlignment="1">
      <alignment horizontal="centerContinuous" vertical="center"/>
    </xf>
    <xf numFmtId="0" fontId="14" fillId="4" borderId="7" xfId="0" applyFont="1" applyFill="1" applyBorder="1" applyAlignment="1">
      <alignment horizontal="centerContinuous" vertical="center"/>
    </xf>
    <xf numFmtId="0" fontId="13" fillId="4" borderId="8" xfId="0" applyFont="1" applyFill="1" applyBorder="1" applyAlignment="1">
      <alignment horizontal="centerContinuous" vertical="center"/>
    </xf>
    <xf numFmtId="0" fontId="7" fillId="2" borderId="0" xfId="0" applyFont="1" applyFill="1"/>
    <xf numFmtId="0" fontId="5" fillId="2" borderId="0" xfId="0" applyFont="1" applyFill="1" applyBorder="1" applyAlignment="1"/>
    <xf numFmtId="0" fontId="6" fillId="2" borderId="0" xfId="0" applyFont="1" applyFill="1"/>
    <xf numFmtId="0" fontId="17" fillId="5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/>
    </xf>
    <xf numFmtId="9" fontId="7" fillId="2" borderId="0" xfId="3" applyFont="1" applyFill="1"/>
    <xf numFmtId="0" fontId="2" fillId="6" borderId="9" xfId="0" applyFont="1" applyFill="1" applyBorder="1" applyAlignment="1">
      <alignment horizontal="center" vertical="center"/>
    </xf>
    <xf numFmtId="9" fontId="2" fillId="6" borderId="9" xfId="3" applyNumberFormat="1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3" fontId="2" fillId="6" borderId="10" xfId="0" applyNumberFormat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/>
    </xf>
    <xf numFmtId="0" fontId="1" fillId="2" borderId="0" xfId="1" applyFill="1"/>
    <xf numFmtId="0" fontId="17" fillId="5" borderId="0" xfId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 wrapText="1"/>
    </xf>
    <xf numFmtId="3" fontId="7" fillId="6" borderId="11" xfId="1" applyNumberFormat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justify" vertical="center"/>
    </xf>
    <xf numFmtId="3" fontId="2" fillId="6" borderId="10" xfId="1" applyNumberFormat="1" applyFont="1" applyFill="1" applyBorder="1" applyAlignment="1">
      <alignment horizontal="center" vertical="center"/>
    </xf>
    <xf numFmtId="3" fontId="1" fillId="3" borderId="0" xfId="1" applyNumberFormat="1" applyFill="1" applyBorder="1" applyAlignment="1">
      <alignment horizontal="center" vertical="center"/>
    </xf>
    <xf numFmtId="3" fontId="1" fillId="3" borderId="0" xfId="1" applyNumberFormat="1" applyFill="1" applyBorder="1" applyAlignment="1">
      <alignment horizontal="center"/>
    </xf>
    <xf numFmtId="0" fontId="2" fillId="6" borderId="10" xfId="1" applyFont="1" applyFill="1" applyBorder="1" applyAlignment="1">
      <alignment horizontal="justify" vertical="center"/>
    </xf>
    <xf numFmtId="3" fontId="2" fillId="6" borderId="12" xfId="1" applyNumberFormat="1" applyFont="1" applyFill="1" applyBorder="1" applyAlignment="1">
      <alignment horizontal="center" vertical="center"/>
    </xf>
    <xf numFmtId="3" fontId="7" fillId="6" borderId="0" xfId="1" applyNumberFormat="1" applyFont="1" applyFill="1" applyBorder="1" applyAlignment="1">
      <alignment horizontal="center" vertical="center"/>
    </xf>
    <xf numFmtId="0" fontId="1" fillId="2" borderId="0" xfId="1" applyFill="1" applyBorder="1"/>
    <xf numFmtId="0" fontId="17" fillId="5" borderId="0" xfId="1" applyFont="1" applyFill="1" applyBorder="1" applyAlignment="1">
      <alignment horizontal="left" vertical="center"/>
    </xf>
    <xf numFmtId="3" fontId="17" fillId="5" borderId="0" xfId="1" applyNumberFormat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vertical="center"/>
    </xf>
    <xf numFmtId="164" fontId="2" fillId="6" borderId="9" xfId="4" applyNumberFormat="1" applyFont="1" applyFill="1" applyBorder="1" applyAlignment="1">
      <alignment horizontal="center" vertical="center"/>
    </xf>
    <xf numFmtId="0" fontId="1" fillId="3" borderId="0" xfId="1" applyFill="1"/>
    <xf numFmtId="3" fontId="1" fillId="3" borderId="0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 wrapText="1"/>
    </xf>
    <xf numFmtId="0" fontId="18" fillId="5" borderId="13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3" fontId="2" fillId="6" borderId="11" xfId="1" applyNumberFormat="1" applyFont="1" applyFill="1" applyBorder="1" applyAlignment="1">
      <alignment horizontal="center" vertical="center"/>
    </xf>
    <xf numFmtId="3" fontId="7" fillId="6" borderId="15" xfId="1" applyNumberFormat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/>
    </xf>
    <xf numFmtId="0" fontId="2" fillId="6" borderId="12" xfId="1" applyFont="1" applyFill="1" applyBorder="1" applyAlignment="1">
      <alignment horizontal="left" vertical="center"/>
    </xf>
    <xf numFmtId="3" fontId="7" fillId="6" borderId="16" xfId="1" applyNumberFormat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justify" vertical="center"/>
    </xf>
    <xf numFmtId="0" fontId="2" fillId="6" borderId="9" xfId="1" applyFont="1" applyFill="1" applyBorder="1" applyAlignment="1">
      <alignment horizontal="left" vertical="center"/>
    </xf>
    <xf numFmtId="3" fontId="7" fillId="6" borderId="12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164" fontId="2" fillId="3" borderId="0" xfId="4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1" fillId="3" borderId="0" xfId="0" applyFont="1" applyFill="1"/>
    <xf numFmtId="3" fontId="2" fillId="3" borderId="0" xfId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/>
    <xf numFmtId="0" fontId="19" fillId="2" borderId="0" xfId="1" applyFont="1" applyFill="1" applyBorder="1" applyAlignment="1"/>
    <xf numFmtId="0" fontId="19" fillId="2" borderId="9" xfId="1" applyFont="1" applyFill="1" applyBorder="1" applyAlignment="1"/>
    <xf numFmtId="0" fontId="2" fillId="3" borderId="0" xfId="1" applyFont="1" applyFill="1" applyBorder="1" applyAlignment="1">
      <alignment vertical="center"/>
    </xf>
    <xf numFmtId="0" fontId="5" fillId="2" borderId="9" xfId="1" applyFont="1" applyFill="1" applyBorder="1" applyAlignment="1"/>
    <xf numFmtId="0" fontId="5" fillId="2" borderId="0" xfId="1" applyFont="1" applyFill="1" applyBorder="1" applyAlignment="1"/>
    <xf numFmtId="0" fontId="7" fillId="2" borderId="0" xfId="0" applyFont="1" applyFill="1" applyAlignment="1">
      <alignment horizontal="left" vertical="center"/>
    </xf>
    <xf numFmtId="9" fontId="7" fillId="2" borderId="0" xfId="3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2" fillId="6" borderId="0" xfId="1" applyNumberFormat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vertical="center" wrapText="1"/>
    </xf>
    <xf numFmtId="0" fontId="18" fillId="5" borderId="17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/>
    </xf>
    <xf numFmtId="0" fontId="17" fillId="5" borderId="19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left" vertical="center"/>
    </xf>
    <xf numFmtId="0" fontId="17" fillId="5" borderId="18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Hombre!$B$35:$B$38</c:f>
              <c:numCache>
                <c:formatCode>#,##0</c:formatCode>
                <c:ptCount val="4"/>
                <c:pt idx="0">
                  <c:v>29</c:v>
                </c:pt>
                <c:pt idx="1">
                  <c:v>1646</c:v>
                </c:pt>
                <c:pt idx="2">
                  <c:v>1135</c:v>
                </c:pt>
                <c:pt idx="3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50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32</xdr:row>
      <xdr:rowOff>45720</xdr:rowOff>
    </xdr:from>
    <xdr:to>
      <xdr:col>14</xdr:col>
      <xdr:colOff>708660</xdr:colOff>
      <xdr:row>45</xdr:row>
      <xdr:rowOff>99060</xdr:rowOff>
    </xdr:to>
    <xdr:graphicFrame macro="">
      <xdr:nvGraphicFramePr>
        <xdr:cNvPr id="19215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182880</xdr:colOff>
      <xdr:row>14</xdr:row>
      <xdr:rowOff>190500</xdr:rowOff>
    </xdr:from>
    <xdr:to>
      <xdr:col>7</xdr:col>
      <xdr:colOff>647700</xdr:colOff>
      <xdr:row>16</xdr:row>
      <xdr:rowOff>182880</xdr:rowOff>
    </xdr:to>
    <xdr:grpSp>
      <xdr:nvGrpSpPr>
        <xdr:cNvPr id="192152" name="Grupo 2"/>
        <xdr:cNvGrpSpPr>
          <a:grpSpLocks/>
        </xdr:cNvGrpSpPr>
      </xdr:nvGrpSpPr>
      <xdr:grpSpPr bwMode="auto">
        <a:xfrm>
          <a:off x="4431607" y="2630439"/>
          <a:ext cx="2035002" cy="546562"/>
          <a:chOff x="4416367" y="3617114"/>
          <a:chExt cx="2035002" cy="645853"/>
        </a:xfrm>
      </xdr:grpSpPr>
      <xdr:sp macro="" textlink="">
        <xdr:nvSpPr>
          <xdr:cNvPr id="33" name="Rectángulo 32"/>
          <xdr:cNvSpPr/>
        </xdr:nvSpPr>
        <xdr:spPr bwMode="auto">
          <a:xfrm>
            <a:off x="4904158" y="3689886"/>
            <a:ext cx="1547211" cy="51850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17%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416367" y="3617114"/>
            <a:ext cx="586873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198120</xdr:colOff>
      <xdr:row>27</xdr:row>
      <xdr:rowOff>53340</xdr:rowOff>
    </xdr:from>
    <xdr:to>
      <xdr:col>7</xdr:col>
      <xdr:colOff>655320</xdr:colOff>
      <xdr:row>29</xdr:row>
      <xdr:rowOff>175260</xdr:rowOff>
    </xdr:to>
    <xdr:grpSp>
      <xdr:nvGrpSpPr>
        <xdr:cNvPr id="192153" name="Grupo 3"/>
        <xdr:cNvGrpSpPr>
          <a:grpSpLocks/>
        </xdr:cNvGrpSpPr>
      </xdr:nvGrpSpPr>
      <xdr:grpSpPr bwMode="auto">
        <a:xfrm>
          <a:off x="4446847" y="3239885"/>
          <a:ext cx="2027382" cy="552951"/>
          <a:chOff x="4423987" y="4379191"/>
          <a:chExt cx="2035002" cy="645853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52027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23987" y="4379191"/>
            <a:ext cx="589080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175260</xdr:colOff>
      <xdr:row>11</xdr:row>
      <xdr:rowOff>68580</xdr:rowOff>
    </xdr:from>
    <xdr:to>
      <xdr:col>7</xdr:col>
      <xdr:colOff>647700</xdr:colOff>
      <xdr:row>14</xdr:row>
      <xdr:rowOff>160020</xdr:rowOff>
    </xdr:to>
    <xdr:grpSp>
      <xdr:nvGrpSpPr>
        <xdr:cNvPr id="192154" name="Grupo 1"/>
        <xdr:cNvGrpSpPr>
          <a:grpSpLocks/>
        </xdr:cNvGrpSpPr>
      </xdr:nvGrpSpPr>
      <xdr:grpSpPr bwMode="auto">
        <a:xfrm>
          <a:off x="4423987" y="1962035"/>
          <a:ext cx="2042622" cy="637924"/>
          <a:chOff x="4408747" y="2855037"/>
          <a:chExt cx="2035002" cy="645853"/>
        </a:xfrm>
      </xdr:grpSpPr>
      <xdr:sp macro="" textlink="">
        <xdr:nvSpPr>
          <xdr:cNvPr id="29" name="Rectángulo 28"/>
          <xdr:cNvSpPr/>
        </xdr:nvSpPr>
        <xdr:spPr bwMode="auto">
          <a:xfrm>
            <a:off x="4894718" y="2925069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855037"/>
            <a:ext cx="599870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6606" y="2924849"/>
            <a:ext cx="292485" cy="45406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5</xdr:col>
      <xdr:colOff>379248</xdr:colOff>
      <xdr:row>14</xdr:row>
      <xdr:rowOff>223212</xdr:rowOff>
    </xdr:from>
    <xdr:to>
      <xdr:col>5</xdr:col>
      <xdr:colOff>582891</xdr:colOff>
      <xdr:row>16</xdr:row>
      <xdr:rowOff>144318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1887" y="2667000"/>
          <a:ext cx="203643" cy="469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346459</xdr:colOff>
      <xdr:row>27</xdr:row>
      <xdr:rowOff>101887</xdr:rowOff>
    </xdr:from>
    <xdr:to>
      <xdr:col>5</xdr:col>
      <xdr:colOff>623466</xdr:colOff>
      <xdr:row>29</xdr:row>
      <xdr:rowOff>121325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9098" y="3286508"/>
          <a:ext cx="277007" cy="4523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13"/>
  <sheetViews>
    <sheetView tabSelected="1" view="pageBreakPreview" zoomScale="99" zoomScaleNormal="100" zoomScaleSheetLayoutView="99" workbookViewId="0">
      <selection activeCell="I85" sqref="I85"/>
    </sheetView>
  </sheetViews>
  <sheetFormatPr baseColWidth="10" defaultColWidth="11.44140625" defaultRowHeight="13.2" x14ac:dyDescent="0.25"/>
  <cols>
    <col min="1" max="1" width="16.109375" style="1" customWidth="1"/>
    <col min="2" max="2" width="11.44140625" style="1" customWidth="1"/>
    <col min="3" max="14" width="11.44140625" style="1"/>
    <col min="15" max="15" width="12" style="1" customWidth="1"/>
    <col min="16" max="16384" width="11.44140625" style="1"/>
  </cols>
  <sheetData>
    <row r="2" spans="1:15" ht="26.25" customHeight="1" x14ac:dyDescent="0.25"/>
    <row r="3" spans="1:15" ht="8.1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6" x14ac:dyDescent="0.25">
      <c r="A4" s="10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5.25" customHeight="1" thickBot="1" x14ac:dyDescent="0.3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7.5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6.8" x14ac:dyDescent="0.3">
      <c r="A7" s="15" t="s">
        <v>71</v>
      </c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16"/>
    </row>
    <row r="8" spans="1:15" ht="16.8" x14ac:dyDescent="0.3">
      <c r="A8" s="15" t="s">
        <v>73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16"/>
    </row>
    <row r="9" spans="1:15" ht="16.8" x14ac:dyDescent="0.3">
      <c r="A9" s="17" t="s">
        <v>72</v>
      </c>
      <c r="B9" s="5"/>
      <c r="C9" s="5"/>
      <c r="D9" s="5"/>
      <c r="E9" s="6"/>
      <c r="F9" s="6"/>
      <c r="G9" s="6"/>
      <c r="H9" s="7"/>
      <c r="I9" s="6"/>
      <c r="J9" s="6"/>
      <c r="K9" s="6"/>
      <c r="L9" s="6"/>
      <c r="M9" s="6"/>
      <c r="N9" s="6"/>
      <c r="O9" s="16"/>
    </row>
    <row r="10" spans="1:15" ht="15.6" x14ac:dyDescent="0.3">
      <c r="A10" s="18" t="s">
        <v>77</v>
      </c>
      <c r="B10" s="8"/>
      <c r="C10" s="9"/>
      <c r="D10" s="8"/>
      <c r="E10" s="8"/>
      <c r="F10" s="8"/>
      <c r="G10" s="8"/>
      <c r="H10" s="8"/>
      <c r="I10" s="9"/>
      <c r="J10" s="9"/>
      <c r="K10" s="8"/>
      <c r="L10" s="8"/>
      <c r="M10" s="8"/>
      <c r="N10" s="8"/>
      <c r="O10" s="19"/>
    </row>
    <row r="11" spans="1:15" ht="7.5" customHeight="1" thickBot="1" x14ac:dyDescent="0.35">
      <c r="A11" s="20"/>
      <c r="B11" s="21"/>
      <c r="C11" s="22"/>
      <c r="D11" s="21"/>
      <c r="E11" s="21"/>
      <c r="F11" s="21"/>
      <c r="G11" s="21"/>
      <c r="H11" s="21"/>
      <c r="I11" s="22"/>
      <c r="J11" s="22"/>
      <c r="K11" s="21"/>
      <c r="L11" s="21"/>
      <c r="M11" s="21"/>
      <c r="N11" s="21"/>
      <c r="O11" s="23"/>
    </row>
    <row r="12" spans="1:15" ht="13.5" customHeight="1" x14ac:dyDescent="0.25"/>
    <row r="13" spans="1:15" s="26" customFormat="1" ht="16.2" thickBot="1" x14ac:dyDescent="0.35">
      <c r="A13" s="75" t="s">
        <v>15</v>
      </c>
      <c r="B13" s="75"/>
      <c r="C13" s="75"/>
      <c r="D13" s="75"/>
      <c r="E13" s="75"/>
      <c r="F13" s="25"/>
      <c r="G13" s="25"/>
      <c r="H13" s="25"/>
      <c r="I13" s="75" t="s">
        <v>29</v>
      </c>
      <c r="J13" s="75"/>
      <c r="K13" s="75"/>
      <c r="L13" s="75"/>
      <c r="M13" s="75"/>
      <c r="N13" s="75"/>
      <c r="O13" s="75"/>
    </row>
    <row r="15" spans="1:15" s="24" customFormat="1" ht="28.2" customHeight="1" x14ac:dyDescent="0.25">
      <c r="A15" s="27" t="s">
        <v>16</v>
      </c>
      <c r="B15" s="28" t="s">
        <v>1</v>
      </c>
      <c r="C15" s="29" t="s">
        <v>3</v>
      </c>
      <c r="D15" s="29" t="s">
        <v>4</v>
      </c>
      <c r="E15" s="29" t="s">
        <v>45</v>
      </c>
      <c r="I15" s="27" t="s">
        <v>16</v>
      </c>
      <c r="J15" s="28" t="s">
        <v>1</v>
      </c>
      <c r="K15" s="37" t="s">
        <v>30</v>
      </c>
      <c r="L15" s="39" t="s">
        <v>31</v>
      </c>
      <c r="M15" s="39" t="s">
        <v>32</v>
      </c>
      <c r="N15" s="39" t="s">
        <v>33</v>
      </c>
      <c r="O15" s="39" t="s">
        <v>34</v>
      </c>
    </row>
    <row r="16" spans="1:15" s="24" customFormat="1" ht="15" customHeight="1" x14ac:dyDescent="0.25">
      <c r="A16" s="35" t="s">
        <v>17</v>
      </c>
      <c r="B16" s="36">
        <f>SUM(C16:E16)</f>
        <v>1478</v>
      </c>
      <c r="C16" s="34">
        <v>1089</v>
      </c>
      <c r="D16" s="34">
        <v>248</v>
      </c>
      <c r="E16" s="34">
        <v>141</v>
      </c>
      <c r="I16" s="35" t="s">
        <v>17</v>
      </c>
      <c r="J16" s="36">
        <f>SUM(K16:O16)</f>
        <v>1478</v>
      </c>
      <c r="K16" s="34">
        <v>1174</v>
      </c>
      <c r="L16" s="34">
        <v>173</v>
      </c>
      <c r="M16" s="34">
        <v>82</v>
      </c>
      <c r="N16" s="34">
        <v>41</v>
      </c>
      <c r="O16" s="34">
        <v>8</v>
      </c>
    </row>
    <row r="17" spans="1:16" s="24" customFormat="1" ht="15" customHeight="1" x14ac:dyDescent="0.25">
      <c r="A17" s="35" t="s">
        <v>18</v>
      </c>
      <c r="B17" s="36">
        <f t="shared" ref="B17:B27" si="0">SUM(C17:E17)</f>
        <v>1434</v>
      </c>
      <c r="C17" s="34">
        <v>1011</v>
      </c>
      <c r="D17" s="34">
        <v>250</v>
      </c>
      <c r="E17" s="34">
        <v>173</v>
      </c>
      <c r="I17" s="35" t="s">
        <v>18</v>
      </c>
      <c r="J17" s="36">
        <f t="shared" ref="J17:J27" si="1">SUM(K17:O17)</f>
        <v>1434</v>
      </c>
      <c r="K17" s="34">
        <v>1165</v>
      </c>
      <c r="L17" s="34">
        <v>187</v>
      </c>
      <c r="M17" s="34">
        <v>46</v>
      </c>
      <c r="N17" s="34">
        <v>31</v>
      </c>
      <c r="O17" s="34">
        <v>5</v>
      </c>
    </row>
    <row r="18" spans="1:16" s="24" customFormat="1" ht="15" hidden="1" customHeight="1" x14ac:dyDescent="0.25">
      <c r="A18" s="35" t="s">
        <v>19</v>
      </c>
      <c r="B18" s="36">
        <f t="shared" si="0"/>
        <v>0</v>
      </c>
      <c r="C18" s="34"/>
      <c r="D18" s="34"/>
      <c r="E18" s="34"/>
      <c r="I18" s="35" t="s">
        <v>19</v>
      </c>
      <c r="J18" s="36">
        <f t="shared" si="1"/>
        <v>0</v>
      </c>
      <c r="K18" s="34"/>
      <c r="L18" s="34"/>
      <c r="M18" s="34"/>
      <c r="N18" s="34"/>
      <c r="O18" s="34"/>
    </row>
    <row r="19" spans="1:16" s="24" customFormat="1" ht="15" hidden="1" customHeight="1" x14ac:dyDescent="0.25">
      <c r="A19" s="35" t="s">
        <v>20</v>
      </c>
      <c r="B19" s="36">
        <f t="shared" si="0"/>
        <v>0</v>
      </c>
      <c r="C19" s="34"/>
      <c r="D19" s="34"/>
      <c r="E19" s="34"/>
      <c r="I19" s="35" t="s">
        <v>20</v>
      </c>
      <c r="J19" s="36">
        <f t="shared" si="1"/>
        <v>0</v>
      </c>
      <c r="K19" s="34"/>
      <c r="L19" s="34"/>
      <c r="M19" s="34"/>
      <c r="N19" s="34"/>
      <c r="O19" s="34"/>
    </row>
    <row r="20" spans="1:16" s="24" customFormat="1" ht="15" hidden="1" customHeight="1" x14ac:dyDescent="0.25">
      <c r="A20" s="35" t="s">
        <v>21</v>
      </c>
      <c r="B20" s="36">
        <f t="shared" si="0"/>
        <v>0</v>
      </c>
      <c r="C20" s="34"/>
      <c r="D20" s="34"/>
      <c r="E20" s="34"/>
      <c r="I20" s="35" t="s">
        <v>21</v>
      </c>
      <c r="J20" s="36">
        <f t="shared" si="1"/>
        <v>0</v>
      </c>
      <c r="K20" s="34"/>
      <c r="L20" s="34"/>
      <c r="M20" s="34"/>
      <c r="N20" s="34"/>
      <c r="O20" s="34"/>
    </row>
    <row r="21" spans="1:16" s="24" customFormat="1" ht="15" hidden="1" customHeight="1" x14ac:dyDescent="0.25">
      <c r="A21" s="35" t="s">
        <v>22</v>
      </c>
      <c r="B21" s="36">
        <f t="shared" si="0"/>
        <v>0</v>
      </c>
      <c r="C21" s="34"/>
      <c r="D21" s="34"/>
      <c r="E21" s="34"/>
      <c r="I21" s="35" t="s">
        <v>22</v>
      </c>
      <c r="J21" s="36">
        <f t="shared" si="1"/>
        <v>0</v>
      </c>
      <c r="K21" s="34"/>
      <c r="L21" s="34"/>
      <c r="M21" s="34"/>
      <c r="N21" s="34"/>
      <c r="O21" s="34"/>
    </row>
    <row r="22" spans="1:16" s="24" customFormat="1" ht="15" hidden="1" customHeight="1" x14ac:dyDescent="0.25">
      <c r="A22" s="35" t="s">
        <v>23</v>
      </c>
      <c r="B22" s="36">
        <f t="shared" si="0"/>
        <v>0</v>
      </c>
      <c r="C22" s="34"/>
      <c r="D22" s="34"/>
      <c r="E22" s="34"/>
      <c r="I22" s="35" t="s">
        <v>23</v>
      </c>
      <c r="J22" s="36">
        <f t="shared" si="1"/>
        <v>0</v>
      </c>
      <c r="K22" s="34"/>
      <c r="L22" s="34"/>
      <c r="M22" s="34"/>
      <c r="N22" s="34"/>
      <c r="O22" s="34"/>
    </row>
    <row r="23" spans="1:16" s="24" customFormat="1" ht="15" hidden="1" customHeight="1" x14ac:dyDescent="0.25">
      <c r="A23" s="35" t="s">
        <v>24</v>
      </c>
      <c r="B23" s="36">
        <f t="shared" si="0"/>
        <v>0</v>
      </c>
      <c r="C23" s="34"/>
      <c r="D23" s="34"/>
      <c r="E23" s="34"/>
      <c r="I23" s="35" t="s">
        <v>24</v>
      </c>
      <c r="J23" s="36">
        <f t="shared" si="1"/>
        <v>0</v>
      </c>
      <c r="K23" s="34"/>
      <c r="L23" s="34"/>
      <c r="M23" s="34"/>
      <c r="N23" s="34"/>
      <c r="O23" s="34"/>
    </row>
    <row r="24" spans="1:16" s="24" customFormat="1" ht="15" hidden="1" customHeight="1" x14ac:dyDescent="0.25">
      <c r="A24" s="35" t="s">
        <v>25</v>
      </c>
      <c r="B24" s="36">
        <f t="shared" si="0"/>
        <v>0</v>
      </c>
      <c r="C24" s="34"/>
      <c r="D24" s="34"/>
      <c r="E24" s="34"/>
      <c r="I24" s="35" t="s">
        <v>25</v>
      </c>
      <c r="J24" s="36">
        <f t="shared" si="1"/>
        <v>0</v>
      </c>
      <c r="K24" s="34"/>
      <c r="L24" s="34"/>
      <c r="M24" s="34"/>
      <c r="N24" s="34"/>
      <c r="O24" s="34"/>
    </row>
    <row r="25" spans="1:16" s="24" customFormat="1" ht="15" hidden="1" customHeight="1" x14ac:dyDescent="0.25">
      <c r="A25" s="35" t="s">
        <v>26</v>
      </c>
      <c r="B25" s="36">
        <f t="shared" si="0"/>
        <v>0</v>
      </c>
      <c r="C25" s="34"/>
      <c r="D25" s="34"/>
      <c r="E25" s="34"/>
      <c r="I25" s="35" t="s">
        <v>26</v>
      </c>
      <c r="J25" s="36">
        <f t="shared" si="1"/>
        <v>0</v>
      </c>
      <c r="K25" s="34"/>
      <c r="L25" s="34"/>
      <c r="M25" s="34"/>
      <c r="N25" s="34"/>
      <c r="O25" s="34"/>
    </row>
    <row r="26" spans="1:16" s="24" customFormat="1" ht="15" hidden="1" customHeight="1" x14ac:dyDescent="0.25">
      <c r="A26" s="35" t="s">
        <v>27</v>
      </c>
      <c r="B26" s="36">
        <f t="shared" si="0"/>
        <v>0</v>
      </c>
      <c r="C26" s="34"/>
      <c r="D26" s="34"/>
      <c r="E26" s="34"/>
      <c r="I26" s="35" t="s">
        <v>27</v>
      </c>
      <c r="J26" s="36">
        <f t="shared" si="1"/>
        <v>0</v>
      </c>
      <c r="K26" s="34"/>
      <c r="L26" s="34"/>
      <c r="M26" s="34"/>
      <c r="N26" s="34"/>
      <c r="O26" s="34"/>
    </row>
    <row r="27" spans="1:16" s="24" customFormat="1" ht="15" hidden="1" customHeight="1" x14ac:dyDescent="0.25">
      <c r="A27" s="35" t="s">
        <v>28</v>
      </c>
      <c r="B27" s="36">
        <f t="shared" si="0"/>
        <v>0</v>
      </c>
      <c r="C27" s="34"/>
      <c r="D27" s="34"/>
      <c r="E27" s="34"/>
      <c r="I27" s="35" t="s">
        <v>28</v>
      </c>
      <c r="J27" s="36">
        <f t="shared" si="1"/>
        <v>0</v>
      </c>
      <c r="K27" s="34"/>
      <c r="L27" s="34"/>
      <c r="M27" s="34"/>
      <c r="N27" s="34"/>
      <c r="O27" s="34"/>
    </row>
    <row r="28" spans="1:16" s="24" customFormat="1" ht="18.75" customHeight="1" x14ac:dyDescent="0.25">
      <c r="A28" s="29" t="s">
        <v>1</v>
      </c>
      <c r="B28" s="30">
        <f>SUM(B16:B27)</f>
        <v>2912</v>
      </c>
      <c r="C28" s="30">
        <f>SUM(C16:C27)</f>
        <v>2100</v>
      </c>
      <c r="D28" s="30">
        <f>SUM(D16:D27)</f>
        <v>498</v>
      </c>
      <c r="E28" s="30">
        <f>SUM(E16:E27)</f>
        <v>314</v>
      </c>
      <c r="I28" s="29" t="s">
        <v>1</v>
      </c>
      <c r="J28" s="30">
        <f t="shared" ref="J28:O28" si="2">SUM(J16:J27)</f>
        <v>2912</v>
      </c>
      <c r="K28" s="30">
        <f t="shared" si="2"/>
        <v>2339</v>
      </c>
      <c r="L28" s="30">
        <f t="shared" si="2"/>
        <v>360</v>
      </c>
      <c r="M28" s="30">
        <f t="shared" si="2"/>
        <v>128</v>
      </c>
      <c r="N28" s="30">
        <f t="shared" si="2"/>
        <v>72</v>
      </c>
      <c r="O28" s="30">
        <f t="shared" si="2"/>
        <v>13</v>
      </c>
    </row>
    <row r="29" spans="1:16" s="24" customFormat="1" ht="15" customHeight="1" thickBot="1" x14ac:dyDescent="0.3">
      <c r="A29" s="32" t="s">
        <v>2</v>
      </c>
      <c r="B29" s="33">
        <f>+B28/$B$28</f>
        <v>1</v>
      </c>
      <c r="C29" s="33">
        <f>+C28/$B$28</f>
        <v>0.72115384615384615</v>
      </c>
      <c r="D29" s="33">
        <f>+D28/$B$28</f>
        <v>0.17101648351648352</v>
      </c>
      <c r="E29" s="33">
        <f>+E28/$B$28</f>
        <v>0.10782967032967034</v>
      </c>
      <c r="I29" s="32" t="s">
        <v>2</v>
      </c>
      <c r="J29" s="33">
        <f t="shared" ref="J29:O29" si="3">J28/$J$28</f>
        <v>1</v>
      </c>
      <c r="K29" s="33">
        <f t="shared" si="3"/>
        <v>0.80322802197802201</v>
      </c>
      <c r="L29" s="33">
        <f t="shared" si="3"/>
        <v>0.12362637362637363</v>
      </c>
      <c r="M29" s="33">
        <f t="shared" si="3"/>
        <v>4.3956043956043959E-2</v>
      </c>
      <c r="N29" s="33">
        <f t="shared" si="3"/>
        <v>2.4725274725274724E-2</v>
      </c>
      <c r="O29" s="33">
        <f t="shared" si="3"/>
        <v>4.464285714285714E-3</v>
      </c>
    </row>
    <row r="30" spans="1:16" s="24" customFormat="1" ht="14.25" customHeight="1" x14ac:dyDescent="0.25">
      <c r="A30" s="81"/>
      <c r="K30" s="82"/>
      <c r="L30" s="31"/>
    </row>
    <row r="31" spans="1:16" ht="10.5" customHeight="1" x14ac:dyDescent="0.25">
      <c r="A31" s="83"/>
      <c r="B31" s="2"/>
    </row>
    <row r="32" spans="1:16" ht="16.2" thickBot="1" x14ac:dyDescent="0.35">
      <c r="A32" s="77" t="s">
        <v>35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6"/>
    </row>
    <row r="33" spans="1:16" ht="10.5" customHeight="1" thickBot="1" x14ac:dyDescent="0.3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80"/>
      <c r="L33" s="80"/>
      <c r="M33" s="80"/>
      <c r="N33" s="80"/>
      <c r="O33" s="80"/>
      <c r="P33" s="80"/>
    </row>
    <row r="34" spans="1:16" ht="31.2" customHeight="1" x14ac:dyDescent="0.25">
      <c r="A34" s="41" t="s">
        <v>5</v>
      </c>
      <c r="B34" s="37" t="s">
        <v>1</v>
      </c>
      <c r="C34" s="38" t="s">
        <v>36</v>
      </c>
      <c r="D34" s="38" t="s">
        <v>37</v>
      </c>
      <c r="E34" s="38" t="s">
        <v>38</v>
      </c>
      <c r="F34" s="38" t="s">
        <v>39</v>
      </c>
      <c r="G34" s="38" t="s">
        <v>40</v>
      </c>
      <c r="H34" s="38" t="s">
        <v>41</v>
      </c>
      <c r="I34" s="38" t="s">
        <v>42</v>
      </c>
      <c r="J34" s="38" t="s">
        <v>43</v>
      </c>
      <c r="K34" s="40"/>
      <c r="L34" s="40"/>
      <c r="M34" s="42"/>
      <c r="N34" s="42"/>
      <c r="O34" s="42"/>
      <c r="P34" s="42"/>
    </row>
    <row r="35" spans="1:16" ht="15" customHeight="1" x14ac:dyDescent="0.25">
      <c r="A35" s="43" t="s">
        <v>44</v>
      </c>
      <c r="B35" s="59">
        <f>SUM(C35:J35)</f>
        <v>29</v>
      </c>
      <c r="C35" s="44">
        <v>3</v>
      </c>
      <c r="D35" s="44">
        <v>5</v>
      </c>
      <c r="E35" s="44">
        <v>8</v>
      </c>
      <c r="F35" s="44">
        <v>0</v>
      </c>
      <c r="G35" s="44">
        <v>1</v>
      </c>
      <c r="H35" s="44">
        <v>1</v>
      </c>
      <c r="I35" s="44">
        <v>0</v>
      </c>
      <c r="J35" s="44">
        <v>11</v>
      </c>
      <c r="K35" s="40"/>
      <c r="L35" s="40"/>
      <c r="M35" s="42"/>
      <c r="N35" s="42"/>
      <c r="O35" s="42"/>
      <c r="P35" s="42"/>
    </row>
    <row r="36" spans="1:16" ht="15" customHeight="1" x14ac:dyDescent="0.25">
      <c r="A36" s="87" t="s">
        <v>6</v>
      </c>
      <c r="B36" s="46">
        <f>SUM(C36:J36)</f>
        <v>1646</v>
      </c>
      <c r="C36" s="44">
        <v>321</v>
      </c>
      <c r="D36" s="44">
        <v>562</v>
      </c>
      <c r="E36" s="44">
        <v>312</v>
      </c>
      <c r="F36" s="44">
        <v>47</v>
      </c>
      <c r="G36" s="44">
        <v>61</v>
      </c>
      <c r="H36" s="44">
        <v>59</v>
      </c>
      <c r="I36" s="44">
        <v>81</v>
      </c>
      <c r="J36" s="44">
        <v>203</v>
      </c>
      <c r="K36" s="40"/>
      <c r="L36" s="40"/>
      <c r="M36" s="47"/>
      <c r="N36" s="47"/>
      <c r="O36" s="47"/>
      <c r="P36" s="48"/>
    </row>
    <row r="37" spans="1:16" ht="15" customHeight="1" x14ac:dyDescent="0.25">
      <c r="A37" s="64" t="s">
        <v>7</v>
      </c>
      <c r="B37" s="46">
        <f>SUM(C37:J37)</f>
        <v>1135</v>
      </c>
      <c r="C37" s="44">
        <v>207</v>
      </c>
      <c r="D37" s="44">
        <v>377</v>
      </c>
      <c r="E37" s="44">
        <v>206</v>
      </c>
      <c r="F37" s="44">
        <v>45</v>
      </c>
      <c r="G37" s="44">
        <v>66</v>
      </c>
      <c r="H37" s="44">
        <v>71</v>
      </c>
      <c r="I37" s="44">
        <v>63</v>
      </c>
      <c r="J37" s="44">
        <v>100</v>
      </c>
      <c r="K37" s="40"/>
      <c r="L37" s="40"/>
      <c r="M37" s="47"/>
      <c r="N37" s="47"/>
      <c r="O37" s="47"/>
      <c r="P37" s="48"/>
    </row>
    <row r="38" spans="1:16" ht="15" customHeight="1" x14ac:dyDescent="0.25">
      <c r="A38" s="65" t="s">
        <v>8</v>
      </c>
      <c r="B38" s="50">
        <f>SUM(C38:J38)</f>
        <v>102</v>
      </c>
      <c r="C38" s="51">
        <v>16</v>
      </c>
      <c r="D38" s="51">
        <v>45</v>
      </c>
      <c r="E38" s="51">
        <v>38</v>
      </c>
      <c r="F38" s="51">
        <v>0</v>
      </c>
      <c r="G38" s="51">
        <v>2</v>
      </c>
      <c r="H38" s="51">
        <v>1</v>
      </c>
      <c r="I38" s="51">
        <v>0</v>
      </c>
      <c r="J38" s="51">
        <v>0</v>
      </c>
      <c r="K38" s="52"/>
      <c r="L38" s="52"/>
      <c r="M38" s="47"/>
      <c r="N38" s="47"/>
      <c r="O38" s="47"/>
      <c r="P38" s="48"/>
    </row>
    <row r="39" spans="1:16" ht="18.75" customHeight="1" x14ac:dyDescent="0.25">
      <c r="A39" s="53" t="s">
        <v>1</v>
      </c>
      <c r="B39" s="54">
        <f>SUM(B35:B38)</f>
        <v>2912</v>
      </c>
      <c r="C39" s="54">
        <f t="shared" ref="C39:J39" si="4">SUM(C35:C38)</f>
        <v>547</v>
      </c>
      <c r="D39" s="54">
        <f t="shared" si="4"/>
        <v>989</v>
      </c>
      <c r="E39" s="54">
        <f t="shared" si="4"/>
        <v>564</v>
      </c>
      <c r="F39" s="54">
        <f t="shared" si="4"/>
        <v>92</v>
      </c>
      <c r="G39" s="54">
        <f t="shared" si="4"/>
        <v>130</v>
      </c>
      <c r="H39" s="54">
        <f t="shared" si="4"/>
        <v>132</v>
      </c>
      <c r="I39" s="54">
        <f t="shared" si="4"/>
        <v>144</v>
      </c>
      <c r="J39" s="54">
        <f t="shared" si="4"/>
        <v>314</v>
      </c>
      <c r="K39" s="40"/>
      <c r="L39" s="40"/>
      <c r="M39" s="47"/>
      <c r="N39" s="47"/>
      <c r="O39" s="47"/>
      <c r="P39" s="48"/>
    </row>
    <row r="40" spans="1:16" ht="15" customHeight="1" thickBot="1" x14ac:dyDescent="0.3">
      <c r="A40" s="55" t="s">
        <v>2</v>
      </c>
      <c r="B40" s="56">
        <f t="shared" ref="B40:J40" si="5">B39/$B39</f>
        <v>1</v>
      </c>
      <c r="C40" s="56">
        <f t="shared" si="5"/>
        <v>0.18784340659340659</v>
      </c>
      <c r="D40" s="56">
        <f t="shared" si="5"/>
        <v>0.33962912087912089</v>
      </c>
      <c r="E40" s="56">
        <f t="shared" si="5"/>
        <v>0.19368131868131869</v>
      </c>
      <c r="F40" s="56">
        <f t="shared" si="5"/>
        <v>3.1593406593406592E-2</v>
      </c>
      <c r="G40" s="56">
        <f t="shared" si="5"/>
        <v>4.4642857142857144E-2</v>
      </c>
      <c r="H40" s="56">
        <f t="shared" si="5"/>
        <v>4.5329670329670328E-2</v>
      </c>
      <c r="I40" s="56">
        <f t="shared" si="5"/>
        <v>4.9450549450549448E-2</v>
      </c>
      <c r="J40" s="56">
        <f t="shared" si="5"/>
        <v>0.10782967032967034</v>
      </c>
      <c r="K40" s="57"/>
      <c r="L40" s="57"/>
      <c r="M40" s="58"/>
      <c r="N40" s="58"/>
      <c r="O40" s="58"/>
      <c r="P40" s="58"/>
    </row>
    <row r="41" spans="1:16" ht="15" customHeight="1" x14ac:dyDescent="0.25">
      <c r="A41" s="78"/>
      <c r="B41" s="71"/>
      <c r="C41" s="71"/>
      <c r="D41" s="71"/>
      <c r="E41" s="71"/>
      <c r="F41" s="71"/>
      <c r="G41" s="71"/>
      <c r="H41" s="71"/>
      <c r="I41" s="71"/>
      <c r="J41" s="71"/>
      <c r="K41" s="57"/>
      <c r="L41" s="57"/>
      <c r="M41" s="58"/>
      <c r="N41" s="58"/>
      <c r="O41" s="58"/>
      <c r="P41" s="58"/>
    </row>
    <row r="42" spans="1:16" ht="15" customHeight="1" x14ac:dyDescent="0.25">
      <c r="A42" s="78"/>
      <c r="B42" s="71"/>
      <c r="C42" s="71"/>
      <c r="D42" s="71"/>
      <c r="E42" s="71"/>
      <c r="F42" s="71"/>
      <c r="G42" s="71"/>
      <c r="H42" s="71"/>
      <c r="I42" s="71"/>
      <c r="J42" s="71"/>
      <c r="K42" s="57"/>
      <c r="L42" s="57"/>
      <c r="M42" s="58"/>
      <c r="N42" s="58"/>
      <c r="O42" s="58"/>
      <c r="P42" s="58"/>
    </row>
    <row r="43" spans="1:16" ht="15" customHeight="1" x14ac:dyDescent="0.25">
      <c r="A43" s="78"/>
      <c r="B43" s="71"/>
      <c r="C43" s="71"/>
      <c r="D43" s="71"/>
      <c r="E43" s="71"/>
      <c r="F43" s="71"/>
      <c r="G43" s="71"/>
      <c r="H43" s="71"/>
      <c r="I43" s="71"/>
      <c r="J43" s="71"/>
      <c r="K43" s="57"/>
      <c r="L43" s="57"/>
      <c r="M43" s="58"/>
      <c r="N43" s="58"/>
      <c r="O43" s="58"/>
      <c r="P43" s="58"/>
    </row>
    <row r="44" spans="1:16" ht="15" customHeight="1" x14ac:dyDescent="0.25">
      <c r="A44" s="78"/>
      <c r="B44" s="71"/>
      <c r="C44" s="71"/>
      <c r="D44" s="71"/>
      <c r="E44" s="71"/>
      <c r="F44" s="71"/>
      <c r="G44" s="71"/>
      <c r="H44" s="71"/>
      <c r="I44" s="71"/>
      <c r="J44" s="71"/>
      <c r="K44" s="57"/>
      <c r="L44" s="57"/>
      <c r="M44" s="58"/>
      <c r="N44" s="58"/>
      <c r="O44" s="58"/>
      <c r="P44" s="58"/>
    </row>
    <row r="45" spans="1:16" ht="15" customHeight="1" x14ac:dyDescent="0.25">
      <c r="A45" s="83"/>
      <c r="B45" s="2"/>
    </row>
    <row r="46" spans="1:16" ht="15" customHeight="1" x14ac:dyDescent="0.25">
      <c r="A46" s="83"/>
      <c r="B46" s="2"/>
    </row>
    <row r="47" spans="1:16" ht="15" customHeight="1" thickBot="1" x14ac:dyDescent="0.35">
      <c r="A47" s="77" t="s">
        <v>47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spans="1:16" ht="10.5" customHeight="1" x14ac:dyDescent="0.25">
      <c r="A48" s="83"/>
      <c r="B48" s="2"/>
    </row>
    <row r="49" spans="1:20" ht="13.8" x14ac:dyDescent="0.25">
      <c r="A49" s="93" t="s">
        <v>46</v>
      </c>
      <c r="B49" s="91" t="s">
        <v>1</v>
      </c>
      <c r="C49" s="91" t="s">
        <v>78</v>
      </c>
      <c r="D49" s="91"/>
      <c r="E49" s="91"/>
      <c r="F49" s="91" t="s">
        <v>1</v>
      </c>
      <c r="G49" s="91" t="s">
        <v>79</v>
      </c>
      <c r="H49" s="91"/>
      <c r="I49" s="91"/>
      <c r="J49" s="91" t="s">
        <v>1</v>
      </c>
      <c r="K49" s="91" t="s">
        <v>80</v>
      </c>
      <c r="L49" s="91"/>
      <c r="M49" s="91"/>
      <c r="N49" s="91" t="s">
        <v>81</v>
      </c>
      <c r="O49" s="92"/>
      <c r="P49" s="73"/>
      <c r="Q49" s="92"/>
      <c r="R49" s="92"/>
      <c r="S49" s="92"/>
      <c r="T49" s="92"/>
    </row>
    <row r="50" spans="1:20" ht="15" customHeight="1" x14ac:dyDescent="0.25">
      <c r="A50" s="93"/>
      <c r="B50" s="91"/>
      <c r="C50" s="60" t="s">
        <v>3</v>
      </c>
      <c r="D50" s="60" t="s">
        <v>4</v>
      </c>
      <c r="E50" s="60" t="s">
        <v>45</v>
      </c>
      <c r="F50" s="91"/>
      <c r="G50" s="61" t="s">
        <v>3</v>
      </c>
      <c r="H50" s="61" t="s">
        <v>4</v>
      </c>
      <c r="I50" s="61" t="s">
        <v>45</v>
      </c>
      <c r="J50" s="91"/>
      <c r="K50" s="61" t="s">
        <v>3</v>
      </c>
      <c r="L50" s="61" t="s">
        <v>4</v>
      </c>
      <c r="M50" s="61" t="s">
        <v>45</v>
      </c>
      <c r="N50" s="91"/>
      <c r="O50" s="92"/>
      <c r="P50" s="73"/>
      <c r="Q50" s="92"/>
      <c r="R50" s="92"/>
      <c r="S50" s="92"/>
      <c r="T50" s="92"/>
    </row>
    <row r="51" spans="1:20" ht="15" customHeight="1" x14ac:dyDescent="0.25">
      <c r="A51" s="45" t="s">
        <v>17</v>
      </c>
      <c r="B51" s="62">
        <f>C51+D51+E51</f>
        <v>4</v>
      </c>
      <c r="C51" s="44">
        <v>4</v>
      </c>
      <c r="D51" s="44">
        <v>0</v>
      </c>
      <c r="E51" s="63">
        <v>0</v>
      </c>
      <c r="F51" s="62">
        <f>G51+H51+I51</f>
        <v>35</v>
      </c>
      <c r="G51" s="44">
        <v>15</v>
      </c>
      <c r="H51" s="44">
        <v>9</v>
      </c>
      <c r="I51" s="63">
        <v>11</v>
      </c>
      <c r="J51" s="62">
        <f>K51+L51</f>
        <v>0</v>
      </c>
      <c r="K51" s="44">
        <v>0</v>
      </c>
      <c r="L51" s="44">
        <v>0</v>
      </c>
      <c r="M51" s="63">
        <v>0</v>
      </c>
      <c r="N51" s="62">
        <v>1</v>
      </c>
      <c r="O51" s="74"/>
      <c r="P51" s="73"/>
      <c r="Q51" s="73"/>
      <c r="R51" s="73"/>
      <c r="S51" s="73"/>
      <c r="T51" s="73"/>
    </row>
    <row r="52" spans="1:20" ht="15" customHeight="1" x14ac:dyDescent="0.25">
      <c r="A52" s="64" t="s">
        <v>18</v>
      </c>
      <c r="B52" s="46">
        <f>C52+D52+E52</f>
        <v>3</v>
      </c>
      <c r="C52" s="44">
        <v>2</v>
      </c>
      <c r="D52" s="44">
        <v>0</v>
      </c>
      <c r="E52" s="63">
        <v>1</v>
      </c>
      <c r="F52" s="46">
        <f>G52+H52+I52</f>
        <v>39</v>
      </c>
      <c r="G52" s="44">
        <v>10</v>
      </c>
      <c r="H52" s="44">
        <v>3</v>
      </c>
      <c r="I52" s="63">
        <v>26</v>
      </c>
      <c r="J52" s="62">
        <f>K52+L52</f>
        <v>1</v>
      </c>
      <c r="K52" s="44">
        <v>0</v>
      </c>
      <c r="L52" s="44">
        <v>1</v>
      </c>
      <c r="M52" s="63">
        <v>0</v>
      </c>
      <c r="N52" s="46">
        <v>6</v>
      </c>
      <c r="O52" s="74"/>
      <c r="P52" s="73"/>
      <c r="Q52" s="73"/>
      <c r="R52" s="73"/>
      <c r="S52" s="73"/>
      <c r="T52" s="73"/>
    </row>
    <row r="53" spans="1:20" ht="15" customHeight="1" x14ac:dyDescent="0.25">
      <c r="A53" s="67" t="s">
        <v>1</v>
      </c>
      <c r="B53" s="54">
        <f t="shared" ref="B53:N53" si="6">SUM(B51:B52)</f>
        <v>7</v>
      </c>
      <c r="C53" s="54">
        <f t="shared" si="6"/>
        <v>6</v>
      </c>
      <c r="D53" s="54">
        <f t="shared" si="6"/>
        <v>0</v>
      </c>
      <c r="E53" s="54">
        <f t="shared" si="6"/>
        <v>1</v>
      </c>
      <c r="F53" s="54">
        <f t="shared" si="6"/>
        <v>74</v>
      </c>
      <c r="G53" s="54">
        <f t="shared" si="6"/>
        <v>25</v>
      </c>
      <c r="H53" s="54">
        <f t="shared" si="6"/>
        <v>12</v>
      </c>
      <c r="I53" s="54">
        <f t="shared" si="6"/>
        <v>37</v>
      </c>
      <c r="J53" s="54">
        <f t="shared" si="6"/>
        <v>1</v>
      </c>
      <c r="K53" s="54">
        <f t="shared" si="6"/>
        <v>0</v>
      </c>
      <c r="L53" s="54">
        <f t="shared" si="6"/>
        <v>1</v>
      </c>
      <c r="M53" s="54">
        <f t="shared" si="6"/>
        <v>0</v>
      </c>
      <c r="N53" s="54">
        <f t="shared" si="6"/>
        <v>7</v>
      </c>
      <c r="O53" s="70"/>
      <c r="P53" s="73"/>
      <c r="Q53" s="73"/>
      <c r="R53" s="73"/>
      <c r="S53" s="73"/>
      <c r="T53" s="73"/>
    </row>
    <row r="54" spans="1:20" ht="15" customHeight="1" thickBot="1" x14ac:dyDescent="0.3">
      <c r="A54" s="68" t="s">
        <v>2</v>
      </c>
      <c r="B54" s="56">
        <f>B53/$B$53</f>
        <v>1</v>
      </c>
      <c r="C54" s="56">
        <f>C53/$B$53</f>
        <v>0.8571428571428571</v>
      </c>
      <c r="D54" s="56">
        <f>D53/$B$53</f>
        <v>0</v>
      </c>
      <c r="E54" s="56">
        <f>E53/$B$53</f>
        <v>0.14285714285714285</v>
      </c>
      <c r="F54" s="56">
        <f>F53/$F$53</f>
        <v>1</v>
      </c>
      <c r="G54" s="56">
        <f>G53/$F$53</f>
        <v>0.33783783783783783</v>
      </c>
      <c r="H54" s="56">
        <f>H53/$F$53</f>
        <v>0.16216216216216217</v>
      </c>
      <c r="I54" s="56">
        <f>I53/$F$53</f>
        <v>0.5</v>
      </c>
      <c r="J54" s="56">
        <f>J53/$J$53</f>
        <v>1</v>
      </c>
      <c r="K54" s="56">
        <f>K53/$J$53</f>
        <v>0</v>
      </c>
      <c r="L54" s="56">
        <f>L53/$J$53</f>
        <v>1</v>
      </c>
      <c r="M54" s="56">
        <f>M53/$J$53</f>
        <v>0</v>
      </c>
      <c r="N54" s="56">
        <f>N53/$N$53</f>
        <v>1</v>
      </c>
      <c r="O54" s="71"/>
      <c r="P54" s="73"/>
      <c r="Q54" s="73"/>
      <c r="R54" s="73"/>
      <c r="S54" s="73"/>
      <c r="T54" s="73"/>
    </row>
    <row r="55" spans="1:20" ht="15" customHeight="1" x14ac:dyDescent="0.25">
      <c r="A55" s="83" t="s">
        <v>82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3"/>
      <c r="Q55" s="73"/>
      <c r="R55" s="73"/>
      <c r="S55" s="73"/>
      <c r="T55" s="73"/>
    </row>
    <row r="56" spans="1:20" ht="15" customHeight="1" x14ac:dyDescent="0.25">
      <c r="A56" s="83" t="s">
        <v>83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3"/>
      <c r="Q56" s="73"/>
      <c r="R56" s="73"/>
      <c r="S56" s="73"/>
      <c r="T56" s="73"/>
    </row>
    <row r="57" spans="1:20" ht="15" customHeight="1" x14ac:dyDescent="0.25">
      <c r="A57" s="83" t="s">
        <v>84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3"/>
      <c r="Q57" s="73"/>
      <c r="R57" s="73"/>
      <c r="S57" s="73"/>
      <c r="T57" s="73"/>
    </row>
    <row r="58" spans="1:20" ht="15" customHeight="1" x14ac:dyDescent="0.25">
      <c r="A58" s="83" t="s">
        <v>85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3"/>
      <c r="Q58" s="73"/>
      <c r="R58" s="73"/>
      <c r="S58" s="73"/>
      <c r="T58" s="73"/>
    </row>
    <row r="59" spans="1:20" ht="15" customHeight="1" x14ac:dyDescent="0.25">
      <c r="A59" s="83" t="s">
        <v>86</v>
      </c>
      <c r="B59" s="2"/>
      <c r="P59" s="73"/>
      <c r="Q59" s="73"/>
      <c r="R59" s="73"/>
      <c r="S59" s="73"/>
      <c r="T59" s="73"/>
    </row>
    <row r="60" spans="1:20" ht="15" customHeight="1" x14ac:dyDescent="0.25">
      <c r="A60" s="83"/>
      <c r="B60" s="2"/>
    </row>
    <row r="61" spans="1:20" ht="15" customHeight="1" thickBot="1" x14ac:dyDescent="0.35">
      <c r="A61" s="77" t="s">
        <v>74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</row>
    <row r="62" spans="1:20" ht="10.5" customHeight="1" x14ac:dyDescent="0.25">
      <c r="A62" s="83"/>
      <c r="B62" s="2"/>
    </row>
    <row r="63" spans="1:20" ht="13.95" customHeight="1" x14ac:dyDescent="0.25">
      <c r="A63" s="93" t="s">
        <v>46</v>
      </c>
      <c r="B63" s="91" t="s">
        <v>1</v>
      </c>
      <c r="C63" s="91" t="s">
        <v>49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85"/>
      <c r="P63" s="92"/>
      <c r="Q63" s="92"/>
    </row>
    <row r="64" spans="1:20" ht="13.8" x14ac:dyDescent="0.25">
      <c r="A64" s="93"/>
      <c r="B64" s="91"/>
      <c r="C64" s="90" t="s">
        <v>48</v>
      </c>
      <c r="D64" s="90"/>
      <c r="E64" s="95"/>
      <c r="F64" s="94" t="s">
        <v>6</v>
      </c>
      <c r="G64" s="90"/>
      <c r="H64" s="95"/>
      <c r="I64" s="94" t="s">
        <v>7</v>
      </c>
      <c r="J64" s="90"/>
      <c r="K64" s="95"/>
      <c r="L64" s="90" t="s">
        <v>8</v>
      </c>
      <c r="M64" s="90"/>
      <c r="N64" s="90"/>
      <c r="O64" s="85"/>
      <c r="P64" s="92"/>
      <c r="Q64" s="92"/>
    </row>
    <row r="65" spans="1:17" ht="26.4" customHeight="1" x14ac:dyDescent="0.25">
      <c r="A65" s="93"/>
      <c r="B65" s="91"/>
      <c r="C65" s="60" t="s">
        <v>75</v>
      </c>
      <c r="D65" s="60" t="s">
        <v>76</v>
      </c>
      <c r="E65" s="86" t="s">
        <v>87</v>
      </c>
      <c r="F65" s="60" t="s">
        <v>75</v>
      </c>
      <c r="G65" s="60" t="s">
        <v>76</v>
      </c>
      <c r="H65" s="86" t="s">
        <v>87</v>
      </c>
      <c r="I65" s="60" t="s">
        <v>75</v>
      </c>
      <c r="J65" s="60" t="s">
        <v>76</v>
      </c>
      <c r="K65" s="86" t="s">
        <v>87</v>
      </c>
      <c r="L65" s="60" t="s">
        <v>75</v>
      </c>
      <c r="M65" s="60" t="s">
        <v>76</v>
      </c>
      <c r="N65" s="86" t="s">
        <v>87</v>
      </c>
      <c r="O65" s="85"/>
      <c r="P65" s="92"/>
      <c r="Q65" s="92"/>
    </row>
    <row r="66" spans="1:17" ht="15" customHeight="1" x14ac:dyDescent="0.25">
      <c r="A66" s="45" t="s">
        <v>17</v>
      </c>
      <c r="B66" s="62">
        <f>SUM(C66:N66)</f>
        <v>1478</v>
      </c>
      <c r="C66" s="44">
        <v>1</v>
      </c>
      <c r="D66" s="44">
        <v>13</v>
      </c>
      <c r="E66" s="63">
        <v>0</v>
      </c>
      <c r="F66" s="44">
        <v>72</v>
      </c>
      <c r="G66" s="44">
        <v>749</v>
      </c>
      <c r="H66" s="63">
        <v>4</v>
      </c>
      <c r="I66" s="44">
        <v>67</v>
      </c>
      <c r="J66" s="44">
        <v>532</v>
      </c>
      <c r="K66" s="63">
        <v>0</v>
      </c>
      <c r="L66" s="44">
        <v>0</v>
      </c>
      <c r="M66" s="44">
        <v>15</v>
      </c>
      <c r="N66" s="44">
        <v>25</v>
      </c>
      <c r="O66" s="72"/>
      <c r="P66" s="72"/>
      <c r="Q66" s="72"/>
    </row>
    <row r="67" spans="1:17" ht="15" customHeight="1" x14ac:dyDescent="0.25">
      <c r="A67" s="64" t="s">
        <v>18</v>
      </c>
      <c r="B67" s="62">
        <f t="shared" ref="B67:B77" si="7">SUM(C67:N67)</f>
        <v>1434</v>
      </c>
      <c r="C67" s="44">
        <v>1</v>
      </c>
      <c r="D67" s="44">
        <v>14</v>
      </c>
      <c r="E67" s="63">
        <v>0</v>
      </c>
      <c r="F67" s="44">
        <v>63</v>
      </c>
      <c r="G67" s="44">
        <v>752</v>
      </c>
      <c r="H67" s="63">
        <v>6</v>
      </c>
      <c r="I67" s="44">
        <v>47</v>
      </c>
      <c r="J67" s="44">
        <v>488</v>
      </c>
      <c r="K67" s="63">
        <v>1</v>
      </c>
      <c r="L67" s="44">
        <v>0</v>
      </c>
      <c r="M67" s="44">
        <v>24</v>
      </c>
      <c r="N67" s="44">
        <v>38</v>
      </c>
      <c r="O67" s="72"/>
      <c r="P67" s="72"/>
      <c r="Q67" s="72"/>
    </row>
    <row r="68" spans="1:17" ht="15" hidden="1" customHeight="1" x14ac:dyDescent="0.25">
      <c r="A68" s="49" t="s">
        <v>19</v>
      </c>
      <c r="B68" s="62">
        <f t="shared" si="7"/>
        <v>0</v>
      </c>
      <c r="C68" s="44"/>
      <c r="D68" s="44"/>
      <c r="E68" s="63"/>
      <c r="F68" s="44"/>
      <c r="G68" s="44"/>
      <c r="H68" s="63"/>
      <c r="I68" s="44"/>
      <c r="J68" s="44"/>
      <c r="K68" s="63"/>
      <c r="L68" s="44"/>
      <c r="M68" s="44"/>
      <c r="N68" s="44"/>
      <c r="O68" s="72"/>
      <c r="P68" s="72"/>
      <c r="Q68" s="72"/>
    </row>
    <row r="69" spans="1:17" ht="15" hidden="1" customHeight="1" x14ac:dyDescent="0.25">
      <c r="A69" s="64" t="s">
        <v>20</v>
      </c>
      <c r="B69" s="62">
        <f t="shared" si="7"/>
        <v>0</v>
      </c>
      <c r="C69" s="44"/>
      <c r="D69" s="44"/>
      <c r="E69" s="63"/>
      <c r="F69" s="44"/>
      <c r="G69" s="44"/>
      <c r="H69" s="63"/>
      <c r="I69" s="44"/>
      <c r="J69" s="44"/>
      <c r="K69" s="63"/>
      <c r="L69" s="44"/>
      <c r="M69" s="44"/>
      <c r="N69" s="44"/>
      <c r="O69" s="72"/>
      <c r="P69" s="72"/>
      <c r="Q69" s="72"/>
    </row>
    <row r="70" spans="1:17" ht="15" hidden="1" customHeight="1" x14ac:dyDescent="0.25">
      <c r="A70" s="49" t="s">
        <v>21</v>
      </c>
      <c r="B70" s="62">
        <f t="shared" si="7"/>
        <v>0</v>
      </c>
      <c r="C70" s="44"/>
      <c r="D70" s="44"/>
      <c r="E70" s="63"/>
      <c r="F70" s="44"/>
      <c r="G70" s="44"/>
      <c r="H70" s="63"/>
      <c r="I70" s="44"/>
      <c r="J70" s="44"/>
      <c r="K70" s="63"/>
      <c r="L70" s="44"/>
      <c r="M70" s="44"/>
      <c r="N70" s="44"/>
      <c r="O70" s="72"/>
      <c r="P70" s="72"/>
      <c r="Q70" s="72"/>
    </row>
    <row r="71" spans="1:17" ht="15" hidden="1" customHeight="1" x14ac:dyDescent="0.25">
      <c r="A71" s="64" t="s">
        <v>22</v>
      </c>
      <c r="B71" s="62">
        <f t="shared" si="7"/>
        <v>0</v>
      </c>
      <c r="C71" s="44"/>
      <c r="D71" s="44"/>
      <c r="E71" s="63"/>
      <c r="F71" s="44"/>
      <c r="G71" s="44"/>
      <c r="H71" s="63"/>
      <c r="I71" s="44"/>
      <c r="J71" s="44"/>
      <c r="K71" s="63"/>
      <c r="L71" s="44"/>
      <c r="M71" s="44"/>
      <c r="N71" s="44"/>
      <c r="O71" s="72"/>
      <c r="P71" s="72"/>
      <c r="Q71" s="72"/>
    </row>
    <row r="72" spans="1:17" ht="15" hidden="1" customHeight="1" x14ac:dyDescent="0.25">
      <c r="A72" s="64" t="s">
        <v>23</v>
      </c>
      <c r="B72" s="62">
        <f t="shared" si="7"/>
        <v>0</v>
      </c>
      <c r="C72" s="44"/>
      <c r="D72" s="44"/>
      <c r="E72" s="63"/>
      <c r="F72" s="44"/>
      <c r="G72" s="44"/>
      <c r="H72" s="63"/>
      <c r="I72" s="44"/>
      <c r="J72" s="44"/>
      <c r="K72" s="63"/>
      <c r="L72" s="44"/>
      <c r="M72" s="44"/>
      <c r="N72" s="44"/>
      <c r="O72" s="72"/>
      <c r="P72" s="72"/>
      <c r="Q72" s="72"/>
    </row>
    <row r="73" spans="1:17" ht="15" hidden="1" customHeight="1" x14ac:dyDescent="0.25">
      <c r="A73" s="64" t="s">
        <v>24</v>
      </c>
      <c r="B73" s="62">
        <f t="shared" si="7"/>
        <v>0</v>
      </c>
      <c r="C73" s="44"/>
      <c r="D73" s="44"/>
      <c r="E73" s="63"/>
      <c r="F73" s="44"/>
      <c r="G73" s="44"/>
      <c r="H73" s="63"/>
      <c r="I73" s="44"/>
      <c r="J73" s="44"/>
      <c r="K73" s="63"/>
      <c r="L73" s="44"/>
      <c r="M73" s="44"/>
      <c r="N73" s="44"/>
      <c r="O73" s="72"/>
      <c r="P73" s="72"/>
      <c r="Q73" s="72"/>
    </row>
    <row r="74" spans="1:17" ht="15" hidden="1" customHeight="1" x14ac:dyDescent="0.25">
      <c r="A74" s="49" t="s">
        <v>25</v>
      </c>
      <c r="B74" s="62">
        <f t="shared" si="7"/>
        <v>0</v>
      </c>
      <c r="C74" s="44"/>
      <c r="D74" s="44"/>
      <c r="E74" s="63"/>
      <c r="F74" s="44"/>
      <c r="G74" s="44"/>
      <c r="H74" s="63"/>
      <c r="I74" s="44"/>
      <c r="J74" s="44"/>
      <c r="K74" s="63"/>
      <c r="L74" s="44"/>
      <c r="M74" s="44"/>
      <c r="N74" s="44"/>
      <c r="O74" s="72"/>
      <c r="P74" s="72"/>
      <c r="Q74" s="72"/>
    </row>
    <row r="75" spans="1:17" ht="15" hidden="1" customHeight="1" x14ac:dyDescent="0.25">
      <c r="A75" s="64" t="s">
        <v>26</v>
      </c>
      <c r="B75" s="62">
        <f t="shared" si="7"/>
        <v>0</v>
      </c>
      <c r="C75" s="44"/>
      <c r="D75" s="44"/>
      <c r="E75" s="63"/>
      <c r="F75" s="44"/>
      <c r="G75" s="44"/>
      <c r="H75" s="63"/>
      <c r="I75" s="44"/>
      <c r="J75" s="44"/>
      <c r="K75" s="63"/>
      <c r="L75" s="44"/>
      <c r="M75" s="44"/>
      <c r="N75" s="44"/>
      <c r="O75" s="72"/>
      <c r="P75" s="72"/>
      <c r="Q75" s="72"/>
    </row>
    <row r="76" spans="1:17" ht="15" hidden="1" customHeight="1" x14ac:dyDescent="0.25">
      <c r="A76" s="49" t="s">
        <v>27</v>
      </c>
      <c r="B76" s="62">
        <f t="shared" si="7"/>
        <v>0</v>
      </c>
      <c r="C76" s="44"/>
      <c r="D76" s="44"/>
      <c r="E76" s="63"/>
      <c r="F76" s="44"/>
      <c r="G76" s="44"/>
      <c r="H76" s="63"/>
      <c r="I76" s="44"/>
      <c r="J76" s="44"/>
      <c r="K76" s="63"/>
      <c r="L76" s="44"/>
      <c r="M76" s="44"/>
      <c r="N76" s="44"/>
      <c r="O76" s="72"/>
      <c r="P76" s="72"/>
      <c r="Q76" s="72"/>
    </row>
    <row r="77" spans="1:17" ht="15" hidden="1" customHeight="1" x14ac:dyDescent="0.25">
      <c r="A77" s="65" t="s">
        <v>28</v>
      </c>
      <c r="B77" s="84">
        <f t="shared" si="7"/>
        <v>0</v>
      </c>
      <c r="C77" s="69"/>
      <c r="D77" s="69"/>
      <c r="E77" s="66"/>
      <c r="F77" s="69"/>
      <c r="G77" s="69"/>
      <c r="H77" s="66"/>
      <c r="I77" s="69"/>
      <c r="J77" s="69"/>
      <c r="K77" s="66"/>
      <c r="L77" s="69"/>
      <c r="M77" s="69"/>
      <c r="N77" s="69"/>
      <c r="O77" s="72"/>
      <c r="P77" s="72"/>
      <c r="Q77" s="72"/>
    </row>
    <row r="78" spans="1:17" ht="15" customHeight="1" x14ac:dyDescent="0.25">
      <c r="A78" s="67" t="s">
        <v>1</v>
      </c>
      <c r="B78" s="54">
        <f>SUM(B66:B77)</f>
        <v>2912</v>
      </c>
      <c r="C78" s="54">
        <f t="shared" ref="C78:N78" si="8">SUM(C66:C77)</f>
        <v>2</v>
      </c>
      <c r="D78" s="54">
        <f t="shared" si="8"/>
        <v>27</v>
      </c>
      <c r="E78" s="54">
        <f t="shared" si="8"/>
        <v>0</v>
      </c>
      <c r="F78" s="54">
        <f t="shared" si="8"/>
        <v>135</v>
      </c>
      <c r="G78" s="54">
        <f t="shared" si="8"/>
        <v>1501</v>
      </c>
      <c r="H78" s="54">
        <f t="shared" si="8"/>
        <v>10</v>
      </c>
      <c r="I78" s="54">
        <f t="shared" si="8"/>
        <v>114</v>
      </c>
      <c r="J78" s="54">
        <f t="shared" si="8"/>
        <v>1020</v>
      </c>
      <c r="K78" s="54">
        <f t="shared" si="8"/>
        <v>1</v>
      </c>
      <c r="L78" s="54">
        <f t="shared" si="8"/>
        <v>0</v>
      </c>
      <c r="M78" s="54">
        <f t="shared" si="8"/>
        <v>39</v>
      </c>
      <c r="N78" s="54">
        <f t="shared" si="8"/>
        <v>63</v>
      </c>
      <c r="O78" s="70"/>
      <c r="P78" s="70"/>
      <c r="Q78" s="70"/>
    </row>
    <row r="79" spans="1:17" ht="15" customHeight="1" thickBot="1" x14ac:dyDescent="0.3">
      <c r="A79" s="68" t="s">
        <v>2</v>
      </c>
      <c r="B79" s="56">
        <f>B78/$B$78</f>
        <v>1</v>
      </c>
      <c r="C79" s="56">
        <f>C78/$B$78</f>
        <v>6.8681318681318687E-4</v>
      </c>
      <c r="D79" s="56">
        <f>D78/$B$78</f>
        <v>9.271978021978022E-3</v>
      </c>
      <c r="E79" s="56">
        <f>E78/$B$78</f>
        <v>0</v>
      </c>
      <c r="F79" s="56">
        <f t="shared" ref="F79:N79" si="9">F78/$B$78</f>
        <v>4.6359890109890112E-2</v>
      </c>
      <c r="G79" s="56">
        <f t="shared" si="9"/>
        <v>0.51545329670329665</v>
      </c>
      <c r="H79" s="56">
        <f t="shared" si="9"/>
        <v>3.434065934065934E-3</v>
      </c>
      <c r="I79" s="56">
        <f t="shared" si="9"/>
        <v>3.9148351648351648E-2</v>
      </c>
      <c r="J79" s="56">
        <f t="shared" si="9"/>
        <v>0.35027472527472525</v>
      </c>
      <c r="K79" s="56">
        <f t="shared" si="9"/>
        <v>3.4340659340659343E-4</v>
      </c>
      <c r="L79" s="56">
        <f t="shared" si="9"/>
        <v>0</v>
      </c>
      <c r="M79" s="56">
        <f t="shared" si="9"/>
        <v>1.3392857142857142E-2</v>
      </c>
      <c r="N79" s="56">
        <f t="shared" si="9"/>
        <v>2.1634615384615384E-2</v>
      </c>
      <c r="O79" s="72"/>
      <c r="P79" s="72"/>
      <c r="Q79" s="72"/>
    </row>
    <row r="80" spans="1:17" ht="15" customHeight="1" x14ac:dyDescent="0.25">
      <c r="A80" s="83" t="s">
        <v>88</v>
      </c>
      <c r="B80" s="2"/>
    </row>
    <row r="81" spans="1:15" ht="15" customHeight="1" x14ac:dyDescent="0.25">
      <c r="A81" s="83"/>
      <c r="B81" s="2"/>
    </row>
    <row r="82" spans="1:15" ht="15" customHeight="1" thickBot="1" x14ac:dyDescent="0.35">
      <c r="A82" s="77" t="s">
        <v>50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</row>
    <row r="83" spans="1:15" ht="5.4" customHeight="1" x14ac:dyDescent="0.25">
      <c r="A83" s="83"/>
      <c r="B83" s="2"/>
    </row>
    <row r="84" spans="1:15" ht="15" customHeight="1" x14ac:dyDescent="0.25">
      <c r="A84" s="93" t="s">
        <v>9</v>
      </c>
      <c r="B84" s="91" t="s">
        <v>1</v>
      </c>
      <c r="C84" s="96" t="s">
        <v>49</v>
      </c>
      <c r="D84" s="96"/>
      <c r="E84" s="96"/>
      <c r="F84" s="96"/>
      <c r="G84" s="85"/>
      <c r="H84" s="85"/>
      <c r="I84" s="85"/>
      <c r="J84" s="85"/>
      <c r="K84" s="85"/>
      <c r="L84" s="85"/>
      <c r="M84" s="85"/>
      <c r="N84" s="85"/>
      <c r="O84" s="92"/>
    </row>
    <row r="85" spans="1:15" ht="36" customHeight="1" x14ac:dyDescent="0.25">
      <c r="A85" s="93"/>
      <c r="B85" s="91"/>
      <c r="C85" s="60" t="s">
        <v>48</v>
      </c>
      <c r="D85" s="60" t="s">
        <v>6</v>
      </c>
      <c r="E85" s="60" t="s">
        <v>7</v>
      </c>
      <c r="F85" s="60" t="s">
        <v>8</v>
      </c>
      <c r="G85" s="88"/>
      <c r="H85" s="88"/>
      <c r="I85" s="88"/>
      <c r="J85" s="85"/>
      <c r="K85" s="88"/>
      <c r="L85" s="88"/>
      <c r="M85" s="85"/>
      <c r="N85" s="85"/>
      <c r="O85" s="92"/>
    </row>
    <row r="86" spans="1:15" ht="15" customHeight="1" x14ac:dyDescent="0.25">
      <c r="A86" s="45" t="s">
        <v>51</v>
      </c>
      <c r="B86" s="62">
        <f>C86+D86+E86+F86</f>
        <v>35</v>
      </c>
      <c r="C86" s="44">
        <v>0</v>
      </c>
      <c r="D86" s="44">
        <v>21</v>
      </c>
      <c r="E86" s="44">
        <v>6</v>
      </c>
      <c r="F86" s="44">
        <v>8</v>
      </c>
      <c r="G86" s="89"/>
      <c r="H86" s="89"/>
      <c r="I86" s="89"/>
      <c r="J86" s="74"/>
      <c r="K86" s="89"/>
      <c r="L86" s="89"/>
      <c r="M86" s="74"/>
      <c r="N86" s="74"/>
      <c r="O86" s="74"/>
    </row>
    <row r="87" spans="1:15" ht="15" customHeight="1" x14ac:dyDescent="0.25">
      <c r="A87" s="64" t="s">
        <v>52</v>
      </c>
      <c r="B87" s="62">
        <f t="shared" ref="B87:B110" si="10">C87+D87+E87+F87</f>
        <v>90</v>
      </c>
      <c r="C87" s="44">
        <v>0</v>
      </c>
      <c r="D87" s="44">
        <v>63</v>
      </c>
      <c r="E87" s="44">
        <v>27</v>
      </c>
      <c r="F87" s="44">
        <v>0</v>
      </c>
      <c r="G87" s="89"/>
      <c r="H87" s="89"/>
      <c r="I87" s="89"/>
      <c r="J87" s="74"/>
      <c r="K87" s="89"/>
      <c r="L87" s="89"/>
      <c r="M87" s="74"/>
      <c r="N87" s="74"/>
      <c r="O87" s="74"/>
    </row>
    <row r="88" spans="1:15" ht="15" customHeight="1" x14ac:dyDescent="0.25">
      <c r="A88" s="49" t="s">
        <v>53</v>
      </c>
      <c r="B88" s="62">
        <f t="shared" si="10"/>
        <v>32</v>
      </c>
      <c r="C88" s="44">
        <v>0</v>
      </c>
      <c r="D88" s="44">
        <v>24</v>
      </c>
      <c r="E88" s="44">
        <v>8</v>
      </c>
      <c r="F88" s="44">
        <v>0</v>
      </c>
      <c r="G88" s="89"/>
      <c r="H88" s="89"/>
      <c r="I88" s="89"/>
      <c r="J88" s="74"/>
      <c r="K88" s="89"/>
      <c r="L88" s="89"/>
      <c r="M88" s="74"/>
      <c r="N88" s="74"/>
      <c r="O88" s="74"/>
    </row>
    <row r="89" spans="1:15" ht="15" customHeight="1" x14ac:dyDescent="0.25">
      <c r="A89" s="64" t="s">
        <v>54</v>
      </c>
      <c r="B89" s="62">
        <f t="shared" si="10"/>
        <v>391</v>
      </c>
      <c r="C89" s="44">
        <v>5</v>
      </c>
      <c r="D89" s="44">
        <v>284</v>
      </c>
      <c r="E89" s="44">
        <v>97</v>
      </c>
      <c r="F89" s="44">
        <v>5</v>
      </c>
      <c r="G89" s="89"/>
      <c r="H89" s="89"/>
      <c r="I89" s="89"/>
      <c r="J89" s="74"/>
      <c r="K89" s="89"/>
      <c r="L89" s="89"/>
      <c r="M89" s="74"/>
      <c r="N89" s="74"/>
      <c r="O89" s="74"/>
    </row>
    <row r="90" spans="1:15" ht="15" customHeight="1" x14ac:dyDescent="0.25">
      <c r="A90" s="64" t="s">
        <v>55</v>
      </c>
      <c r="B90" s="62">
        <f t="shared" si="10"/>
        <v>72</v>
      </c>
      <c r="C90" s="44">
        <v>0</v>
      </c>
      <c r="D90" s="44">
        <v>32</v>
      </c>
      <c r="E90" s="44">
        <v>36</v>
      </c>
      <c r="F90" s="44">
        <v>4</v>
      </c>
      <c r="G90" s="89"/>
      <c r="H90" s="89"/>
      <c r="I90" s="89"/>
      <c r="J90" s="74"/>
      <c r="K90" s="89"/>
      <c r="L90" s="89"/>
      <c r="M90" s="74"/>
      <c r="N90" s="74"/>
      <c r="O90" s="74"/>
    </row>
    <row r="91" spans="1:15" ht="15" customHeight="1" x14ac:dyDescent="0.25">
      <c r="A91" s="64" t="s">
        <v>56</v>
      </c>
      <c r="B91" s="62">
        <f t="shared" si="10"/>
        <v>64</v>
      </c>
      <c r="C91" s="44">
        <v>3</v>
      </c>
      <c r="D91" s="44">
        <v>35</v>
      </c>
      <c r="E91" s="44">
        <v>24</v>
      </c>
      <c r="F91" s="44">
        <v>2</v>
      </c>
      <c r="G91" s="89"/>
      <c r="H91" s="89"/>
      <c r="I91" s="89"/>
      <c r="J91" s="74"/>
      <c r="K91" s="89"/>
      <c r="L91" s="89"/>
      <c r="M91" s="74"/>
      <c r="N91" s="74"/>
      <c r="O91" s="74"/>
    </row>
    <row r="92" spans="1:15" ht="15" customHeight="1" x14ac:dyDescent="0.25">
      <c r="A92" s="64" t="s">
        <v>12</v>
      </c>
      <c r="B92" s="62">
        <f t="shared" si="10"/>
        <v>95</v>
      </c>
      <c r="C92" s="44">
        <v>3</v>
      </c>
      <c r="D92" s="44">
        <v>47</v>
      </c>
      <c r="E92" s="44">
        <v>44</v>
      </c>
      <c r="F92" s="44">
        <v>1</v>
      </c>
      <c r="G92" s="89"/>
      <c r="H92" s="89"/>
      <c r="I92" s="89"/>
      <c r="J92" s="74"/>
      <c r="K92" s="89"/>
      <c r="L92" s="89"/>
      <c r="M92" s="74"/>
      <c r="N92" s="74"/>
      <c r="O92" s="74"/>
    </row>
    <row r="93" spans="1:15" ht="15" customHeight="1" x14ac:dyDescent="0.25">
      <c r="A93" s="64" t="s">
        <v>10</v>
      </c>
      <c r="B93" s="62">
        <f t="shared" si="10"/>
        <v>128</v>
      </c>
      <c r="C93" s="44">
        <v>3</v>
      </c>
      <c r="D93" s="44">
        <v>69</v>
      </c>
      <c r="E93" s="44">
        <v>52</v>
      </c>
      <c r="F93" s="44">
        <v>4</v>
      </c>
      <c r="G93" s="89"/>
      <c r="H93" s="89"/>
      <c r="I93" s="89"/>
      <c r="J93" s="74"/>
      <c r="K93" s="89"/>
      <c r="L93" s="89"/>
      <c r="M93" s="74"/>
      <c r="N93" s="74"/>
      <c r="O93" s="74"/>
    </row>
    <row r="94" spans="1:15" ht="15" customHeight="1" x14ac:dyDescent="0.25">
      <c r="A94" s="64" t="s">
        <v>57</v>
      </c>
      <c r="B94" s="62">
        <f t="shared" si="10"/>
        <v>34</v>
      </c>
      <c r="C94" s="44">
        <v>1</v>
      </c>
      <c r="D94" s="44">
        <v>18</v>
      </c>
      <c r="E94" s="44">
        <v>11</v>
      </c>
      <c r="F94" s="44">
        <v>4</v>
      </c>
      <c r="G94" s="89"/>
      <c r="H94" s="89"/>
      <c r="I94" s="89"/>
      <c r="J94" s="74"/>
      <c r="K94" s="89"/>
      <c r="L94" s="89"/>
      <c r="M94" s="74"/>
      <c r="N94" s="74"/>
      <c r="O94" s="74"/>
    </row>
    <row r="95" spans="1:15" ht="15" customHeight="1" x14ac:dyDescent="0.25">
      <c r="A95" s="64" t="s">
        <v>58</v>
      </c>
      <c r="B95" s="62">
        <f t="shared" si="10"/>
        <v>52</v>
      </c>
      <c r="C95" s="44">
        <v>0</v>
      </c>
      <c r="D95" s="44">
        <v>24</v>
      </c>
      <c r="E95" s="44">
        <v>26</v>
      </c>
      <c r="F95" s="44">
        <v>2</v>
      </c>
      <c r="G95" s="89"/>
      <c r="H95" s="89"/>
      <c r="I95" s="89"/>
      <c r="J95" s="74"/>
      <c r="K95" s="89"/>
      <c r="L95" s="89"/>
      <c r="M95" s="74"/>
      <c r="N95" s="74"/>
      <c r="O95" s="74"/>
    </row>
    <row r="96" spans="1:15" ht="15" customHeight="1" x14ac:dyDescent="0.25">
      <c r="A96" s="64" t="s">
        <v>59</v>
      </c>
      <c r="B96" s="62">
        <f t="shared" si="10"/>
        <v>95</v>
      </c>
      <c r="C96" s="44">
        <v>1</v>
      </c>
      <c r="D96" s="44">
        <v>44</v>
      </c>
      <c r="E96" s="44">
        <v>45</v>
      </c>
      <c r="F96" s="44">
        <v>5</v>
      </c>
      <c r="G96" s="89"/>
      <c r="H96" s="89"/>
      <c r="I96" s="89"/>
      <c r="J96" s="74"/>
      <c r="K96" s="89"/>
      <c r="L96" s="89"/>
      <c r="M96" s="74"/>
      <c r="N96" s="74"/>
      <c r="O96" s="74"/>
    </row>
    <row r="97" spans="1:15" ht="15" customHeight="1" x14ac:dyDescent="0.25">
      <c r="A97" s="64" t="s">
        <v>14</v>
      </c>
      <c r="B97" s="62">
        <f t="shared" si="10"/>
        <v>130</v>
      </c>
      <c r="C97" s="44">
        <v>0</v>
      </c>
      <c r="D97" s="44">
        <v>44</v>
      </c>
      <c r="E97" s="44">
        <v>84</v>
      </c>
      <c r="F97" s="44">
        <v>2</v>
      </c>
      <c r="G97" s="89"/>
      <c r="H97" s="89"/>
      <c r="I97" s="89"/>
      <c r="J97" s="74"/>
      <c r="K97" s="89"/>
      <c r="L97" s="89"/>
      <c r="M97" s="74"/>
      <c r="N97" s="74"/>
      <c r="O97" s="74"/>
    </row>
    <row r="98" spans="1:15" ht="15" customHeight="1" x14ac:dyDescent="0.25">
      <c r="A98" s="64" t="s">
        <v>60</v>
      </c>
      <c r="B98" s="62">
        <f t="shared" si="10"/>
        <v>109</v>
      </c>
      <c r="C98" s="44">
        <v>2</v>
      </c>
      <c r="D98" s="44">
        <v>83</v>
      </c>
      <c r="E98" s="44">
        <v>22</v>
      </c>
      <c r="F98" s="44">
        <v>2</v>
      </c>
      <c r="G98" s="89"/>
      <c r="H98" s="89"/>
      <c r="I98" s="89"/>
      <c r="J98" s="74"/>
      <c r="K98" s="89"/>
      <c r="L98" s="89"/>
      <c r="M98" s="74"/>
      <c r="N98" s="74"/>
      <c r="O98" s="74"/>
    </row>
    <row r="99" spans="1:15" ht="15" customHeight="1" x14ac:dyDescent="0.25">
      <c r="A99" s="64" t="s">
        <v>61</v>
      </c>
      <c r="B99" s="62">
        <f t="shared" si="10"/>
        <v>44</v>
      </c>
      <c r="C99" s="44">
        <v>0</v>
      </c>
      <c r="D99" s="44">
        <v>31</v>
      </c>
      <c r="E99" s="44">
        <v>12</v>
      </c>
      <c r="F99" s="44">
        <v>1</v>
      </c>
      <c r="G99" s="89"/>
      <c r="H99" s="89"/>
      <c r="I99" s="89"/>
      <c r="J99" s="74"/>
      <c r="K99" s="89"/>
      <c r="L99" s="89"/>
      <c r="M99" s="74"/>
      <c r="N99" s="74"/>
      <c r="O99" s="74"/>
    </row>
    <row r="100" spans="1:15" ht="15" customHeight="1" x14ac:dyDescent="0.25">
      <c r="A100" s="64" t="s">
        <v>11</v>
      </c>
      <c r="B100" s="62">
        <f t="shared" si="10"/>
        <v>1113</v>
      </c>
      <c r="C100" s="44">
        <v>6</v>
      </c>
      <c r="D100" s="44">
        <v>611</v>
      </c>
      <c r="E100" s="44">
        <v>452</v>
      </c>
      <c r="F100" s="44">
        <v>44</v>
      </c>
      <c r="G100" s="89"/>
      <c r="H100" s="89"/>
      <c r="I100" s="89"/>
      <c r="J100" s="74"/>
      <c r="K100" s="89"/>
      <c r="L100" s="89"/>
      <c r="M100" s="74"/>
      <c r="N100" s="74"/>
      <c r="O100" s="74"/>
    </row>
    <row r="101" spans="1:15" ht="15" customHeight="1" x14ac:dyDescent="0.25">
      <c r="A101" s="64" t="s">
        <v>62</v>
      </c>
      <c r="B101" s="62">
        <f t="shared" si="10"/>
        <v>54</v>
      </c>
      <c r="C101" s="44">
        <v>0</v>
      </c>
      <c r="D101" s="44">
        <v>30</v>
      </c>
      <c r="E101" s="44">
        <v>22</v>
      </c>
      <c r="F101" s="44">
        <v>2</v>
      </c>
      <c r="G101" s="89"/>
      <c r="H101" s="89"/>
      <c r="I101" s="89"/>
      <c r="J101" s="74"/>
      <c r="K101" s="89"/>
      <c r="L101" s="89"/>
      <c r="M101" s="74"/>
      <c r="N101" s="74"/>
      <c r="O101" s="74"/>
    </row>
    <row r="102" spans="1:15" ht="15" customHeight="1" x14ac:dyDescent="0.25">
      <c r="A102" s="64" t="s">
        <v>63</v>
      </c>
      <c r="B102" s="62">
        <f t="shared" si="10"/>
        <v>25</v>
      </c>
      <c r="C102" s="44">
        <v>0</v>
      </c>
      <c r="D102" s="44">
        <v>23</v>
      </c>
      <c r="E102" s="44">
        <v>2</v>
      </c>
      <c r="F102" s="44">
        <v>0</v>
      </c>
      <c r="G102" s="89"/>
      <c r="H102" s="89"/>
      <c r="I102" s="89"/>
      <c r="J102" s="74"/>
      <c r="K102" s="89"/>
      <c r="L102" s="89"/>
      <c r="M102" s="74"/>
      <c r="N102" s="74"/>
      <c r="O102" s="74"/>
    </row>
    <row r="103" spans="1:15" ht="15" customHeight="1" x14ac:dyDescent="0.25">
      <c r="A103" s="64" t="s">
        <v>64</v>
      </c>
      <c r="B103" s="62">
        <f t="shared" si="10"/>
        <v>16</v>
      </c>
      <c r="C103" s="44">
        <v>0</v>
      </c>
      <c r="D103" s="44">
        <v>3</v>
      </c>
      <c r="E103" s="44">
        <v>12</v>
      </c>
      <c r="F103" s="44">
        <v>1</v>
      </c>
      <c r="G103" s="89"/>
      <c r="H103" s="89"/>
      <c r="I103" s="89"/>
      <c r="J103" s="74"/>
      <c r="K103" s="89"/>
      <c r="L103" s="89"/>
      <c r="M103" s="74"/>
      <c r="N103" s="74"/>
      <c r="O103" s="74"/>
    </row>
    <row r="104" spans="1:15" ht="15" customHeight="1" x14ac:dyDescent="0.25">
      <c r="A104" s="64" t="s">
        <v>65</v>
      </c>
      <c r="B104" s="62">
        <f t="shared" si="10"/>
        <v>15</v>
      </c>
      <c r="C104" s="44">
        <v>0</v>
      </c>
      <c r="D104" s="44">
        <v>9</v>
      </c>
      <c r="E104" s="44">
        <v>5</v>
      </c>
      <c r="F104" s="44">
        <v>1</v>
      </c>
      <c r="G104" s="89"/>
      <c r="H104" s="89"/>
      <c r="I104" s="89"/>
      <c r="J104" s="74"/>
      <c r="K104" s="89"/>
      <c r="L104" s="89"/>
      <c r="M104" s="74"/>
      <c r="N104" s="74"/>
      <c r="O104" s="74"/>
    </row>
    <row r="105" spans="1:15" ht="15" customHeight="1" x14ac:dyDescent="0.25">
      <c r="A105" s="64" t="s">
        <v>66</v>
      </c>
      <c r="B105" s="62">
        <f t="shared" si="10"/>
        <v>52</v>
      </c>
      <c r="C105" s="44">
        <v>0</v>
      </c>
      <c r="D105" s="44">
        <v>26</v>
      </c>
      <c r="E105" s="44">
        <v>20</v>
      </c>
      <c r="F105" s="44">
        <v>6</v>
      </c>
      <c r="G105" s="89"/>
      <c r="H105" s="89"/>
      <c r="I105" s="89"/>
      <c r="J105" s="74"/>
      <c r="K105" s="89"/>
      <c r="L105" s="89"/>
      <c r="M105" s="74"/>
      <c r="N105" s="74"/>
      <c r="O105" s="74"/>
    </row>
    <row r="106" spans="1:15" ht="15" customHeight="1" x14ac:dyDescent="0.25">
      <c r="A106" s="64" t="s">
        <v>13</v>
      </c>
      <c r="B106" s="62">
        <f t="shared" si="10"/>
        <v>95</v>
      </c>
      <c r="C106" s="44">
        <v>0</v>
      </c>
      <c r="D106" s="44">
        <v>40</v>
      </c>
      <c r="E106" s="44">
        <v>52</v>
      </c>
      <c r="F106" s="44">
        <v>3</v>
      </c>
      <c r="G106" s="89"/>
      <c r="H106" s="89"/>
      <c r="I106" s="89"/>
      <c r="J106" s="74"/>
      <c r="K106" s="89"/>
      <c r="L106" s="89"/>
      <c r="M106" s="74"/>
      <c r="N106" s="74"/>
      <c r="O106" s="74"/>
    </row>
    <row r="107" spans="1:15" ht="15" customHeight="1" x14ac:dyDescent="0.25">
      <c r="A107" s="64" t="s">
        <v>67</v>
      </c>
      <c r="B107" s="62">
        <f t="shared" si="10"/>
        <v>70</v>
      </c>
      <c r="C107" s="44">
        <v>4</v>
      </c>
      <c r="D107" s="44">
        <v>36</v>
      </c>
      <c r="E107" s="44">
        <v>28</v>
      </c>
      <c r="F107" s="44">
        <v>2</v>
      </c>
      <c r="G107" s="89"/>
      <c r="H107" s="89"/>
      <c r="I107" s="89"/>
      <c r="J107" s="74"/>
      <c r="K107" s="89"/>
      <c r="L107" s="89"/>
      <c r="M107" s="74"/>
      <c r="N107" s="74"/>
      <c r="O107" s="74"/>
    </row>
    <row r="108" spans="1:15" ht="15" customHeight="1" x14ac:dyDescent="0.25">
      <c r="A108" s="64" t="s">
        <v>68</v>
      </c>
      <c r="B108" s="62">
        <f t="shared" si="10"/>
        <v>35</v>
      </c>
      <c r="C108" s="44">
        <v>0</v>
      </c>
      <c r="D108" s="44">
        <v>24</v>
      </c>
      <c r="E108" s="44">
        <v>11</v>
      </c>
      <c r="F108" s="44">
        <v>0</v>
      </c>
      <c r="G108" s="89"/>
      <c r="H108" s="89"/>
      <c r="I108" s="89"/>
      <c r="J108" s="74"/>
      <c r="K108" s="89"/>
      <c r="L108" s="89"/>
      <c r="M108" s="74"/>
      <c r="N108" s="74"/>
      <c r="O108" s="74"/>
    </row>
    <row r="109" spans="1:15" ht="15" customHeight="1" x14ac:dyDescent="0.25">
      <c r="A109" s="64" t="s">
        <v>69</v>
      </c>
      <c r="B109" s="62">
        <f t="shared" si="10"/>
        <v>48</v>
      </c>
      <c r="C109" s="44">
        <v>0</v>
      </c>
      <c r="D109" s="44">
        <v>19</v>
      </c>
      <c r="E109" s="44">
        <v>29</v>
      </c>
      <c r="F109" s="44">
        <v>0</v>
      </c>
      <c r="G109" s="89"/>
      <c r="H109" s="89"/>
      <c r="I109" s="89"/>
      <c r="J109" s="74"/>
      <c r="K109" s="89"/>
      <c r="L109" s="89"/>
      <c r="M109" s="74"/>
      <c r="N109" s="74"/>
      <c r="O109" s="74"/>
    </row>
    <row r="110" spans="1:15" ht="15" customHeight="1" x14ac:dyDescent="0.25">
      <c r="A110" s="64" t="s">
        <v>70</v>
      </c>
      <c r="B110" s="62">
        <f t="shared" si="10"/>
        <v>18</v>
      </c>
      <c r="C110" s="44">
        <v>1</v>
      </c>
      <c r="D110" s="44">
        <v>6</v>
      </c>
      <c r="E110" s="44">
        <v>8</v>
      </c>
      <c r="F110" s="44">
        <v>3</v>
      </c>
      <c r="G110" s="89"/>
      <c r="H110" s="89"/>
      <c r="I110" s="89"/>
      <c r="J110" s="74"/>
      <c r="K110" s="89"/>
      <c r="L110" s="89"/>
      <c r="M110" s="74"/>
      <c r="N110" s="74"/>
      <c r="O110" s="74"/>
    </row>
    <row r="111" spans="1:15" ht="15" customHeight="1" x14ac:dyDescent="0.25">
      <c r="A111" s="67" t="s">
        <v>1</v>
      </c>
      <c r="B111" s="54">
        <f>SUM(B86:B110)</f>
        <v>2912</v>
      </c>
      <c r="C111" s="54">
        <f>SUM(C86:C110)</f>
        <v>29</v>
      </c>
      <c r="D111" s="54">
        <f>SUM(D86:D110)</f>
        <v>1646</v>
      </c>
      <c r="E111" s="54">
        <f>SUM(E86:E110)</f>
        <v>1135</v>
      </c>
      <c r="F111" s="54">
        <f>SUM(F86:F110)</f>
        <v>102</v>
      </c>
      <c r="G111" s="70"/>
      <c r="H111" s="70"/>
      <c r="I111" s="70"/>
      <c r="J111" s="70"/>
      <c r="K111" s="70"/>
      <c r="L111" s="70"/>
      <c r="M111" s="70"/>
      <c r="N111" s="70"/>
      <c r="O111" s="70"/>
    </row>
    <row r="112" spans="1:15" ht="15" customHeight="1" thickBot="1" x14ac:dyDescent="0.3">
      <c r="A112" s="68" t="s">
        <v>2</v>
      </c>
      <c r="B112" s="56">
        <f>B111/$B$111</f>
        <v>1</v>
      </c>
      <c r="C112" s="56">
        <f>C111/$B$111</f>
        <v>9.9587912087912081E-3</v>
      </c>
      <c r="D112" s="56">
        <f>D111/$B$111</f>
        <v>0.56524725274725274</v>
      </c>
      <c r="E112" s="56">
        <f>E111/$B$111</f>
        <v>0.38976648351648352</v>
      </c>
      <c r="F112" s="56">
        <f>F111/$B$111</f>
        <v>3.5027472527472528E-2</v>
      </c>
      <c r="G112" s="71"/>
      <c r="H112" s="71"/>
      <c r="I112" s="71"/>
      <c r="J112" s="71"/>
      <c r="K112" s="71"/>
      <c r="L112" s="71"/>
      <c r="M112" s="71"/>
      <c r="N112" s="71"/>
      <c r="O112" s="71"/>
    </row>
    <row r="113" spans="1:2" ht="15" customHeight="1" x14ac:dyDescent="0.25">
      <c r="A113" s="83"/>
      <c r="B113" s="2"/>
    </row>
  </sheetData>
  <mergeCells count="26">
    <mergeCell ref="O84:O85"/>
    <mergeCell ref="C84:F84"/>
    <mergeCell ref="K49:M49"/>
    <mergeCell ref="A84:A85"/>
    <mergeCell ref="B84:B85"/>
    <mergeCell ref="A63:A65"/>
    <mergeCell ref="N49:N50"/>
    <mergeCell ref="O49:O50"/>
    <mergeCell ref="C64:E64"/>
    <mergeCell ref="F64:H64"/>
    <mergeCell ref="A49:A50"/>
    <mergeCell ref="B63:B65"/>
    <mergeCell ref="B49:B50"/>
    <mergeCell ref="S49:S50"/>
    <mergeCell ref="T49:T50"/>
    <mergeCell ref="C49:E49"/>
    <mergeCell ref="F49:F50"/>
    <mergeCell ref="G49:I49"/>
    <mergeCell ref="J49:J50"/>
    <mergeCell ref="I64:K64"/>
    <mergeCell ref="L64:N64"/>
    <mergeCell ref="C63:N63"/>
    <mergeCell ref="R49:R50"/>
    <mergeCell ref="P63:P65"/>
    <mergeCell ref="Q63:Q65"/>
    <mergeCell ref="Q49:Q50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&amp;L&amp;"Arial,Normal"&amp;8Fuente: Registro de casos del CEM/UGIGC/PNCVFS</oddFooter>
  </headerFooter>
  <rowBreaks count="2" manualBreakCount="2">
    <brk id="46" max="14" man="1"/>
    <brk id="8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Marleny Llanos</cp:lastModifiedBy>
  <cp:lastPrinted>2018-03-15T21:40:28Z</cp:lastPrinted>
  <dcterms:created xsi:type="dcterms:W3CDTF">2009-10-30T17:37:42Z</dcterms:created>
  <dcterms:modified xsi:type="dcterms:W3CDTF">2018-03-15T23:32:53Z</dcterms:modified>
</cp:coreProperties>
</file>