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219"/>
  </bookViews>
  <sheets>
    <sheet name="2.8" sheetId="1" r:id="rId1"/>
  </sheets>
  <definedNames>
    <definedName name="_xlnm._FilterDatabase" localSheetId="0" hidden="1">'2.8'!$A$8:$AD$8</definedName>
    <definedName name="_xlnm.Print_Area" localSheetId="0">'2.8'!$A$1:$S$39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D34" i="1" l="1"/>
  <c r="F34" i="1"/>
  <c r="I22" i="1"/>
  <c r="K22" i="1"/>
  <c r="I11" i="1"/>
  <c r="Q11" i="1"/>
  <c r="K11" i="1"/>
  <c r="I24" i="1"/>
  <c r="O24" i="1"/>
  <c r="C29" i="1"/>
  <c r="G29" i="1"/>
  <c r="E29" i="1"/>
  <c r="C27" i="1"/>
  <c r="E27" i="1"/>
  <c r="C16" i="1"/>
  <c r="E16" i="1"/>
  <c r="G16" i="1"/>
  <c r="C15" i="1"/>
  <c r="G15" i="1"/>
  <c r="E15" i="1"/>
  <c r="C20" i="1"/>
  <c r="E20" i="1"/>
  <c r="G20" i="1"/>
  <c r="C31" i="1"/>
  <c r="G31" i="1"/>
  <c r="C33" i="1"/>
  <c r="G33" i="1"/>
  <c r="I13" i="1"/>
  <c r="Q13" i="1"/>
  <c r="I10" i="1"/>
  <c r="O10" i="1"/>
  <c r="I18" i="1"/>
  <c r="O18" i="1"/>
  <c r="I23" i="1"/>
  <c r="M23" i="1"/>
  <c r="O23" i="1"/>
  <c r="I21" i="1"/>
  <c r="K21" i="1"/>
  <c r="I12" i="1"/>
  <c r="O12" i="1"/>
  <c r="I25" i="1"/>
  <c r="Q25" i="1"/>
  <c r="I17" i="1"/>
  <c r="Q17" i="1"/>
  <c r="I30" i="1"/>
  <c r="K30" i="1"/>
  <c r="I28" i="1"/>
  <c r="K28" i="1"/>
  <c r="C28" i="1"/>
  <c r="E28" i="1"/>
  <c r="C22" i="1"/>
  <c r="G22" i="1"/>
  <c r="C23" i="1"/>
  <c r="E23" i="1"/>
  <c r="G23" i="1"/>
  <c r="C18" i="1"/>
  <c r="G18" i="1"/>
  <c r="C12" i="1"/>
  <c r="G12" i="1"/>
  <c r="C11" i="1"/>
  <c r="E11" i="1"/>
  <c r="G11" i="1"/>
  <c r="C10" i="1"/>
  <c r="G10" i="1"/>
  <c r="C21" i="1"/>
  <c r="G21" i="1"/>
  <c r="E21" i="1"/>
  <c r="C30" i="1"/>
  <c r="G30" i="1"/>
  <c r="C17" i="1"/>
  <c r="G17" i="1"/>
  <c r="C14" i="1"/>
  <c r="G14" i="1"/>
  <c r="C25" i="1"/>
  <c r="E25" i="1"/>
  <c r="C13" i="1"/>
  <c r="E13" i="1"/>
  <c r="P34" i="1"/>
  <c r="I29" i="1"/>
  <c r="Q29" i="1"/>
  <c r="I27" i="1"/>
  <c r="M27" i="1"/>
  <c r="N34" i="1"/>
  <c r="I32" i="1"/>
  <c r="K32" i="1"/>
  <c r="I26" i="1"/>
  <c r="K26" i="1"/>
  <c r="I19" i="1"/>
  <c r="M19" i="1"/>
  <c r="L34" i="1"/>
  <c r="I33" i="1"/>
  <c r="M33" i="1"/>
  <c r="K33" i="1"/>
  <c r="I15" i="1"/>
  <c r="O15" i="1"/>
  <c r="I31" i="1"/>
  <c r="Q31" i="1"/>
  <c r="I20" i="1"/>
  <c r="M20" i="1"/>
  <c r="I9" i="1"/>
  <c r="K9" i="1"/>
  <c r="I16" i="1"/>
  <c r="M16" i="1"/>
  <c r="I14" i="1"/>
  <c r="M14" i="1"/>
  <c r="J34" i="1"/>
  <c r="C32" i="1"/>
  <c r="G32" i="1"/>
  <c r="E32" i="1"/>
  <c r="C26" i="1"/>
  <c r="E26" i="1"/>
  <c r="G26" i="1"/>
  <c r="C19" i="1"/>
  <c r="E19" i="1"/>
  <c r="G19" i="1"/>
  <c r="C9" i="1"/>
  <c r="E9" i="1"/>
  <c r="C24" i="1"/>
  <c r="E24" i="1"/>
  <c r="G13" i="1"/>
  <c r="G28" i="1"/>
  <c r="Q22" i="1"/>
  <c r="Q20" i="1"/>
  <c r="E22" i="1"/>
  <c r="G24" i="1"/>
  <c r="K29" i="1"/>
  <c r="M29" i="1"/>
  <c r="O33" i="1"/>
  <c r="O29" i="1"/>
  <c r="M24" i="1"/>
  <c r="K23" i="1"/>
  <c r="M18" i="1"/>
  <c r="Q18" i="1"/>
  <c r="Q19" i="1"/>
  <c r="K18" i="1"/>
  <c r="G9" i="1"/>
  <c r="E17" i="1"/>
  <c r="E33" i="1"/>
  <c r="Q14" i="1"/>
  <c r="O30" i="1"/>
  <c r="Q16" i="1"/>
  <c r="M22" i="1"/>
  <c r="O27" i="1"/>
  <c r="M17" i="1"/>
  <c r="Q9" i="1"/>
  <c r="M10" i="1"/>
  <c r="Q27" i="1"/>
  <c r="K19" i="1"/>
  <c r="K14" i="1"/>
  <c r="O20" i="1"/>
  <c r="M30" i="1"/>
  <c r="Q30" i="1"/>
  <c r="O14" i="1"/>
  <c r="O13" i="1"/>
  <c r="M11" i="1"/>
  <c r="O22" i="1"/>
  <c r="O11" i="1"/>
  <c r="Q10" i="1"/>
  <c r="Q24" i="1"/>
  <c r="O19" i="1"/>
  <c r="K31" i="1"/>
  <c r="K20" i="1"/>
  <c r="O25" i="1"/>
  <c r="I34" i="1"/>
  <c r="K34" i="1"/>
  <c r="M12" i="1"/>
  <c r="M15" i="1"/>
  <c r="K24" i="1"/>
  <c r="M21" i="1"/>
  <c r="O17" i="1"/>
  <c r="O28" i="1"/>
  <c r="M31" i="1"/>
  <c r="M9" i="1"/>
  <c r="K10" i="1"/>
  <c r="M25" i="1"/>
  <c r="O31" i="1"/>
  <c r="K15" i="1"/>
  <c r="O32" i="1"/>
  <c r="K17" i="1"/>
  <c r="Q15" i="1"/>
  <c r="Q23" i="1"/>
  <c r="O16" i="1"/>
  <c r="K27" i="1"/>
  <c r="K13" i="1"/>
  <c r="K16" i="1"/>
  <c r="O26" i="1"/>
  <c r="Q33" i="1"/>
  <c r="K25" i="1"/>
  <c r="K12" i="1"/>
  <c r="M28" i="1"/>
  <c r="Q12" i="1"/>
  <c r="Q32" i="1"/>
  <c r="O9" i="1"/>
  <c r="M32" i="1"/>
  <c r="Q21" i="1"/>
  <c r="O21" i="1"/>
  <c r="Q28" i="1"/>
  <c r="Q26" i="1"/>
  <c r="M13" i="1"/>
  <c r="M26" i="1"/>
  <c r="E30" i="1"/>
  <c r="E12" i="1"/>
  <c r="G27" i="1"/>
  <c r="C34" i="1"/>
  <c r="G34" i="1"/>
  <c r="E34" i="1"/>
  <c r="E10" i="1"/>
  <c r="E31" i="1"/>
  <c r="E14" i="1"/>
  <c r="G25" i="1"/>
  <c r="E18" i="1"/>
  <c r="O34" i="1"/>
  <c r="Q34" i="1"/>
  <c r="M34" i="1"/>
</calcChain>
</file>

<file path=xl/sharedStrings.xml><?xml version="1.0" encoding="utf-8"?>
<sst xmlns="http://schemas.openxmlformats.org/spreadsheetml/2006/main" count="51" uniqueCount="44">
  <si>
    <t>Total</t>
  </si>
  <si>
    <t>Mujeres</t>
  </si>
  <si>
    <t>%</t>
  </si>
  <si>
    <t>Hombres</t>
  </si>
  <si>
    <t>Violencia sexual</t>
  </si>
  <si>
    <t>N°</t>
  </si>
  <si>
    <t xml:space="preserve">CASOS ATENDIDOS A PERSONAS AFECTADAS POR HECHOS DE VIOLENCIA CONTRA LAS MUJERES, LOS INTEGRANTES DEL GRUPO FAMILIAR Y PERSONAS AFECTADAS POR VIOLENCIA SEXUAL, ATENDIDAS POR EL PNCVFS,  SEGÚN DEPARTAMENTO, SEXO DE LA VÍCTIMA Y TIPO DE VIOLENCIA </t>
  </si>
  <si>
    <t>Casos atendidos por los CEMs, según sexo</t>
  </si>
  <si>
    <t>Casos atendidos por los CEMs, según tipo de violencia</t>
  </si>
  <si>
    <t>Violencia Psicológica</t>
  </si>
  <si>
    <t>Violencia Física</t>
  </si>
  <si>
    <r>
      <t xml:space="preserve">Violencia Económica </t>
    </r>
    <r>
      <rPr>
        <b/>
        <sz val="8"/>
        <color indexed="9"/>
        <rFont val="Arial Narrow"/>
        <family val="2"/>
      </rPr>
      <t>o Patrimonial</t>
    </r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</si>
  <si>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</si>
  <si>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</si>
  <si>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</si>
  <si>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</si>
  <si>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</si>
  <si>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</si>
  <si>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</si>
  <si>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</si>
  <si>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</si>
  <si>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</si>
  <si>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</si>
  <si>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</si>
  <si>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</si>
  <si>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</si>
  <si>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</si>
  <si>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</si>
  <si>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</si>
  <si>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</si>
  <si>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</si>
  <si>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</si>
  <si>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</si>
  <si>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</si>
  <si>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</si>
  <si>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</si>
  <si>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</si>
  <si>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(/1) Mujeres alguna vez unidas de 15 a 49 años que han sufrido alguna vez violencia por parte de su esposo o compañero.</t>
  </si>
  <si>
    <t>Fuente : Registro de casos del CEM</t>
  </si>
  <si>
    <t>Elaboración : UGIGC - PNCVFS</t>
  </si>
  <si>
    <t>Departamento</t>
  </si>
  <si>
    <t>Violencia física y sexual (/1) ENDES 2016</t>
  </si>
  <si>
    <t>Período : Enero - Febrero 2018 (Preliminar)</t>
  </si>
  <si>
    <t>Cuadro N° 2.8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</si>
</sst>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0"/>
      <name val="Arial"/>
    </font>
    <font>
      <sz val="10"/>
      <name val="Arial"/>
      <family val="2"/>
    </font>
    <font>
      <b/>
      <sz val="8"/>
      <color indexed="9"/>
      <name val="Arial Narrow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Arial Narrow"/>
      <family val="2"/>
    </font>
    <font>
      <b/>
      <sz val="14"/>
      <name val="Calibri"/>
      <family val="2"/>
      <scheme val="minor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8">
    <xf numFmtId="0" fontId="0" fillId="0" borderId="0" xfId="0"/>
    <xf numFmtId="0" fontId="5" fillId="3" borderId="0" xfId="0" applyFont="1" applyFill="1" applyAlignment="1">
      <alignment vertical="center"/>
    </xf>
    <xf numFmtId="0" fontId="6" fillId="3" borderId="0" xfId="5" applyFont="1" applyFill="1" applyAlignment="1">
      <alignment horizontal="centerContinuous"/>
    </xf>
    <xf numFmtId="0" fontId="6" fillId="3" borderId="0" xfId="5" applyFont="1" applyFill="1"/>
    <xf numFmtId="0" fontId="6" fillId="3" borderId="0" xfId="5" applyFont="1" applyFill="1" applyAlignment="1">
      <alignment horizontal="centerContinuous" vertical="center" wrapText="1"/>
    </xf>
    <xf numFmtId="0" fontId="7" fillId="3" borderId="0" xfId="5" applyFont="1" applyFill="1" applyAlignment="1">
      <alignment horizontal="justify" vertical="center" wrapText="1"/>
    </xf>
    <xf numFmtId="0" fontId="6" fillId="3" borderId="0" xfId="0" applyFont="1" applyFill="1" applyAlignment="1">
      <alignment horizontal="justify" vertical="center" wrapText="1"/>
    </xf>
    <xf numFmtId="0" fontId="6" fillId="3" borderId="0" xfId="5" applyFont="1" applyFill="1" applyAlignment="1">
      <alignment horizontal="center"/>
    </xf>
    <xf numFmtId="0" fontId="8" fillId="3" borderId="0" xfId="5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9" fillId="3" borderId="0" xfId="0" applyFont="1" applyFill="1" applyBorder="1" applyAlignment="1">
      <alignment vertical="center"/>
    </xf>
    <xf numFmtId="3" fontId="8" fillId="4" borderId="0" xfId="5" applyNumberFormat="1" applyFont="1" applyFill="1" applyBorder="1" applyAlignment="1">
      <alignment horizontal="center" vertical="center" wrapText="1"/>
    </xf>
    <xf numFmtId="9" fontId="8" fillId="4" borderId="0" xfId="12" applyFont="1" applyFill="1" applyBorder="1" applyAlignment="1">
      <alignment horizontal="center" vertical="center" wrapText="1"/>
    </xf>
    <xf numFmtId="9" fontId="8" fillId="3" borderId="0" xfId="12" applyFont="1" applyFill="1" applyBorder="1" applyAlignment="1">
      <alignment horizontal="center" vertical="center" wrapText="1"/>
    </xf>
    <xf numFmtId="164" fontId="8" fillId="3" borderId="0" xfId="12" applyNumberFormat="1" applyFont="1" applyFill="1" applyBorder="1" applyAlignment="1">
      <alignment horizontal="center" vertical="center" wrapText="1"/>
    </xf>
    <xf numFmtId="0" fontId="6" fillId="3" borderId="0" xfId="2" applyFont="1" applyFill="1"/>
    <xf numFmtId="0" fontId="6" fillId="3" borderId="0" xfId="5" applyFont="1" applyFill="1" applyAlignment="1">
      <alignment vertical="center" wrapText="1"/>
    </xf>
    <xf numFmtId="0" fontId="8" fillId="4" borderId="0" xfId="0" applyFont="1" applyFill="1" applyAlignment="1">
      <alignment horizontal="left" vertical="center" indent="1"/>
    </xf>
    <xf numFmtId="0" fontId="8" fillId="4" borderId="0" xfId="2" applyFont="1" applyFill="1" applyAlignment="1">
      <alignment vertical="center"/>
    </xf>
    <xf numFmtId="0" fontId="6" fillId="3" borderId="0" xfId="5" applyFont="1" applyFill="1" applyBorder="1" applyAlignment="1">
      <alignment horizontal="centerContinuous" vertical="center" wrapText="1"/>
    </xf>
    <xf numFmtId="0" fontId="6" fillId="3" borderId="0" xfId="5" applyFont="1" applyFill="1" applyProtection="1">
      <protection locked="0"/>
    </xf>
    <xf numFmtId="0" fontId="6" fillId="3" borderId="0" xfId="5" applyFont="1" applyFill="1" applyAlignment="1" applyProtection="1">
      <alignment vertical="center" wrapText="1"/>
      <protection locked="0"/>
    </xf>
    <xf numFmtId="0" fontId="8" fillId="4" borderId="0" xfId="5" applyNumberFormat="1" applyFont="1" applyFill="1" applyBorder="1" applyAlignment="1" applyProtection="1">
      <alignment horizontal="center" vertical="center" wrapText="1"/>
      <protection locked="0"/>
    </xf>
    <xf numFmtId="0" fontId="8" fillId="3" borderId="0" xfId="5" applyNumberFormat="1" applyFont="1" applyFill="1" applyBorder="1" applyAlignment="1" applyProtection="1">
      <alignment horizontal="center" vertical="center" wrapText="1"/>
      <protection locked="0"/>
    </xf>
    <xf numFmtId="0" fontId="8" fillId="4" borderId="0" xfId="5" applyFont="1" applyFill="1" applyBorder="1" applyAlignment="1" applyProtection="1">
      <alignment vertical="center" wrapText="1"/>
      <protection locked="0"/>
    </xf>
    <xf numFmtId="0" fontId="6" fillId="5" borderId="0" xfId="5" applyFont="1" applyFill="1"/>
    <xf numFmtId="0" fontId="10" fillId="3" borderId="0" xfId="0" applyFont="1" applyFill="1" applyBorder="1" applyAlignment="1">
      <alignment vertical="center"/>
    </xf>
    <xf numFmtId="0" fontId="11" fillId="3" borderId="0" xfId="5" applyFont="1" applyFill="1"/>
    <xf numFmtId="49" fontId="12" fillId="6" borderId="0" xfId="5" applyNumberFormat="1" applyFont="1" applyFill="1" applyBorder="1" applyAlignment="1">
      <alignment horizontal="center" vertical="center" wrapText="1"/>
    </xf>
    <xf numFmtId="3" fontId="12" fillId="6" borderId="1" xfId="5" applyNumberFormat="1" applyFont="1" applyFill="1" applyBorder="1" applyAlignment="1">
      <alignment horizontal="center" vertical="center" wrapText="1"/>
    </xf>
    <xf numFmtId="9" fontId="12" fillId="6" borderId="1" xfId="12" applyFont="1" applyFill="1" applyBorder="1" applyAlignment="1">
      <alignment horizontal="center" vertical="center" wrapText="1"/>
    </xf>
    <xf numFmtId="164" fontId="12" fillId="6" borderId="1" xfId="12" applyNumberFormat="1" applyFont="1" applyFill="1" applyBorder="1" applyAlignment="1">
      <alignment horizontal="center" vertical="center" wrapText="1"/>
    </xf>
    <xf numFmtId="0" fontId="6" fillId="7" borderId="2" xfId="5" applyFont="1" applyFill="1" applyBorder="1" applyAlignment="1">
      <alignment horizontal="center" vertical="center"/>
    </xf>
    <xf numFmtId="0" fontId="13" fillId="7" borderId="3" xfId="6" applyFont="1" applyFill="1" applyBorder="1" applyAlignment="1">
      <alignment horizontal="left" vertical="center" wrapText="1"/>
    </xf>
    <xf numFmtId="3" fontId="8" fillId="7" borderId="2" xfId="5" applyNumberFormat="1" applyFont="1" applyFill="1" applyBorder="1" applyAlignment="1">
      <alignment horizontal="center" vertical="center" wrapText="1"/>
    </xf>
    <xf numFmtId="3" fontId="6" fillId="7" borderId="2" xfId="0" applyNumberFormat="1" applyFont="1" applyFill="1" applyBorder="1" applyAlignment="1">
      <alignment horizontal="center" vertical="center"/>
    </xf>
    <xf numFmtId="9" fontId="6" fillId="7" borderId="2" xfId="12" applyFont="1" applyFill="1" applyBorder="1" applyAlignment="1">
      <alignment horizontal="center" vertical="center" wrapText="1"/>
    </xf>
    <xf numFmtId="3" fontId="6" fillId="7" borderId="2" xfId="5" applyNumberFormat="1" applyFont="1" applyFill="1" applyBorder="1" applyAlignment="1">
      <alignment horizontal="center" vertical="center" wrapText="1"/>
    </xf>
    <xf numFmtId="0" fontId="6" fillId="7" borderId="4" xfId="5" applyFont="1" applyFill="1" applyBorder="1" applyAlignment="1">
      <alignment horizontal="center" vertical="center"/>
    </xf>
    <xf numFmtId="0" fontId="13" fillId="7" borderId="5" xfId="6" applyFont="1" applyFill="1" applyBorder="1" applyAlignment="1">
      <alignment horizontal="left" vertical="center" wrapText="1"/>
    </xf>
    <xf numFmtId="3" fontId="8" fillId="7" borderId="4" xfId="5" applyNumberFormat="1" applyFont="1" applyFill="1" applyBorder="1" applyAlignment="1">
      <alignment horizontal="center" vertical="center" wrapText="1"/>
    </xf>
    <xf numFmtId="9" fontId="6" fillId="7" borderId="4" xfId="12" applyFont="1" applyFill="1" applyBorder="1" applyAlignment="1">
      <alignment horizontal="center" vertical="center" wrapText="1"/>
    </xf>
    <xf numFmtId="3" fontId="6" fillId="7" borderId="4" xfId="5" applyNumberFormat="1" applyFont="1" applyFill="1" applyBorder="1" applyAlignment="1">
      <alignment horizontal="center" vertical="center" wrapText="1"/>
    </xf>
    <xf numFmtId="0" fontId="13" fillId="7" borderId="6" xfId="6" applyFont="1" applyFill="1" applyBorder="1" applyAlignment="1">
      <alignment horizontal="left" vertical="center" wrapText="1"/>
    </xf>
    <xf numFmtId="3" fontId="8" fillId="7" borderId="7" xfId="5" applyNumberFormat="1" applyFont="1" applyFill="1" applyBorder="1" applyAlignment="1">
      <alignment horizontal="center" vertical="center" wrapText="1"/>
    </xf>
    <xf numFmtId="9" fontId="6" fillId="7" borderId="7" xfId="12" applyFont="1" applyFill="1" applyBorder="1" applyAlignment="1">
      <alignment horizontal="center" vertical="center" wrapText="1"/>
    </xf>
    <xf numFmtId="3" fontId="6" fillId="7" borderId="7" xfId="5" applyNumberFormat="1" applyFont="1" applyFill="1" applyBorder="1" applyAlignment="1">
      <alignment horizontal="center" vertical="center" wrapText="1"/>
    </xf>
    <xf numFmtId="49" fontId="14" fillId="6" borderId="8" xfId="5" applyNumberFormat="1" applyFont="1" applyFill="1" applyBorder="1" applyAlignment="1">
      <alignment horizontal="center" vertical="center" wrapText="1"/>
    </xf>
    <xf numFmtId="49" fontId="14" fillId="6" borderId="0" xfId="5" applyNumberFormat="1" applyFont="1" applyFill="1" applyBorder="1" applyAlignment="1">
      <alignment horizontal="center" vertical="center" wrapText="1"/>
    </xf>
    <xf numFmtId="0" fontId="3" fillId="2" borderId="0" xfId="5" applyFont="1" applyFill="1" applyAlignment="1">
      <alignment vertical="center"/>
    </xf>
    <xf numFmtId="9" fontId="12" fillId="6" borderId="1" xfId="12" applyNumberFormat="1" applyFont="1" applyFill="1" applyBorder="1" applyAlignment="1">
      <alignment horizontal="center" vertical="center" wrapText="1"/>
    </xf>
    <xf numFmtId="164" fontId="6" fillId="7" borderId="2" xfId="12" applyNumberFormat="1" applyFont="1" applyFill="1" applyBorder="1" applyAlignment="1">
      <alignment horizontal="center" vertical="center" wrapText="1"/>
    </xf>
    <xf numFmtId="0" fontId="12" fillId="6" borderId="1" xfId="5" applyFont="1" applyFill="1" applyBorder="1" applyAlignment="1">
      <alignment horizontal="center" vertical="center" wrapText="1"/>
    </xf>
    <xf numFmtId="0" fontId="12" fillId="6" borderId="9" xfId="5" applyFont="1" applyFill="1" applyBorder="1" applyAlignment="1">
      <alignment horizontal="center" vertical="center" wrapText="1"/>
    </xf>
    <xf numFmtId="0" fontId="15" fillId="3" borderId="0" xfId="5" applyFont="1" applyFill="1" applyAlignment="1">
      <alignment horizontal="justify" vertical="center" wrapText="1"/>
    </xf>
    <xf numFmtId="0" fontId="12" fillId="6" borderId="0" xfId="5" applyFont="1" applyFill="1" applyBorder="1" applyAlignment="1">
      <alignment horizontal="center" vertical="center" wrapText="1"/>
    </xf>
    <xf numFmtId="0" fontId="16" fillId="6" borderId="0" xfId="2" applyFont="1" applyFill="1" applyBorder="1"/>
    <xf numFmtId="49" fontId="12" fillId="6" borderId="0" xfId="5" applyNumberFormat="1" applyFont="1" applyFill="1" applyBorder="1" applyAlignment="1">
      <alignment horizontal="center" vertical="center" wrapText="1"/>
    </xf>
  </cellXfs>
  <cellStyles count="14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4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showGridLines="0" tabSelected="1" view="pageBreakPreview" zoomScale="86" zoomScaleSheetLayoutView="86"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baseColWidth="10" defaultColWidth="11.44140625" defaultRowHeight="13.8" x14ac:dyDescent="0.3"/>
  <cols>
    <col min="1" max="1" width="4.6640625" style="3" customWidth="1"/>
    <col min="2" max="2" width="13.88671875" style="3" customWidth="1"/>
    <col min="3" max="3" width="7" style="3" customWidth="1"/>
    <col min="4" max="4" width="7.44140625" style="3" customWidth="1"/>
    <col min="5" max="5" width="5.109375" style="3" customWidth="1"/>
    <col min="6" max="6" width="7.44140625" style="3" customWidth="1"/>
    <col min="7" max="7" width="5.109375" style="3" customWidth="1"/>
    <col min="8" max="8" width="1.109375" style="3" customWidth="1"/>
    <col min="9" max="9" width="7" style="3" customWidth="1"/>
    <col min="10" max="10" width="10.6640625" style="3" customWidth="1"/>
    <col min="11" max="11" width="5.6640625" style="3" customWidth="1"/>
    <col min="12" max="12" width="8.6640625" style="3" customWidth="1"/>
    <col min="13" max="13" width="5.6640625" style="3" customWidth="1"/>
    <col min="14" max="14" width="8.6640625" style="3" customWidth="1"/>
    <col min="15" max="15" width="5.6640625" style="3" customWidth="1"/>
    <col min="16" max="16" width="8.6640625" style="3" customWidth="1"/>
    <col min="17" max="17" width="5.6640625" style="3" customWidth="1"/>
    <col min="18" max="18" width="1.109375" style="3" customWidth="1"/>
    <col min="19" max="19" width="10.6640625" style="3" customWidth="1"/>
    <col min="20" max="16384" width="11.44140625" style="3"/>
  </cols>
  <sheetData>
    <row r="1" spans="1:30" ht="18" x14ac:dyDescent="0.3">
      <c r="A1" s="1" t="s">
        <v>43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30" ht="6" customHeight="1" x14ac:dyDescent="0.3"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30" ht="60" customHeight="1" x14ac:dyDescent="0.3">
      <c r="A3" s="54" t="s">
        <v>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spans="1:30" ht="6" customHeight="1" x14ac:dyDescent="0.3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  <c r="R4" s="7"/>
      <c r="S4" s="2"/>
    </row>
    <row r="5" spans="1:30" ht="13.5" customHeight="1" x14ac:dyDescent="0.3">
      <c r="A5" s="8" t="s">
        <v>42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7"/>
      <c r="R5" s="7"/>
      <c r="S5" s="2"/>
    </row>
    <row r="6" spans="1:30" ht="5.25" customHeight="1" x14ac:dyDescent="0.3"/>
    <row r="7" spans="1:30" ht="29.4" customHeight="1" x14ac:dyDescent="0.3">
      <c r="A7" s="55" t="s">
        <v>5</v>
      </c>
      <c r="B7" s="55" t="s">
        <v>40</v>
      </c>
      <c r="C7" s="57" t="s">
        <v>7</v>
      </c>
      <c r="D7" s="57"/>
      <c r="E7" s="57"/>
      <c r="F7" s="57"/>
      <c r="G7" s="57"/>
      <c r="H7" s="28"/>
      <c r="I7" s="57" t="s">
        <v>8</v>
      </c>
      <c r="J7" s="57"/>
      <c r="K7" s="57"/>
      <c r="L7" s="57"/>
      <c r="M7" s="57"/>
      <c r="N7" s="57"/>
      <c r="O7" s="57"/>
      <c r="P7" s="57"/>
      <c r="Q7" s="57"/>
      <c r="R7" s="28"/>
      <c r="S7" s="55" t="s">
        <v>41</v>
      </c>
    </row>
    <row r="8" spans="1:30" ht="63.6" customHeight="1" x14ac:dyDescent="0.3">
      <c r="A8" s="56"/>
      <c r="B8" s="56"/>
      <c r="C8" s="47" t="s">
        <v>0</v>
      </c>
      <c r="D8" s="47" t="s">
        <v>1</v>
      </c>
      <c r="E8" s="47" t="s">
        <v>2</v>
      </c>
      <c r="F8" s="47" t="s">
        <v>3</v>
      </c>
      <c r="G8" s="47" t="s">
        <v>2</v>
      </c>
      <c r="H8" s="48"/>
      <c r="I8" s="47" t="s">
        <v>0</v>
      </c>
      <c r="J8" s="47" t="s">
        <v>11</v>
      </c>
      <c r="K8" s="47" t="s">
        <v>2</v>
      </c>
      <c r="L8" s="47" t="s">
        <v>9</v>
      </c>
      <c r="M8" s="47" t="s">
        <v>2</v>
      </c>
      <c r="N8" s="47" t="s">
        <v>10</v>
      </c>
      <c r="O8" s="47" t="s">
        <v>2</v>
      </c>
      <c r="P8" s="47" t="s">
        <v>4</v>
      </c>
      <c r="Q8" s="47" t="s">
        <v>2</v>
      </c>
      <c r="R8" s="28"/>
      <c r="S8" s="55"/>
    </row>
    <row r="9" spans="1:30" ht="18.75" customHeight="1" x14ac:dyDescent="0.3">
      <c r="A9" s="32">
        <v>1</v>
      </c>
      <c r="B9" s="33" t="s">
        <v>26</v>
      </c>
      <c r="C9" s="34">
        <f t="shared" ref="C9:C33" si="0">D9+F9</f>
        <v>6450</v>
      </c>
      <c r="D9" s="35">
        <v>5337</v>
      </c>
      <c r="E9" s="36">
        <f t="shared" ref="E9:E34" si="1">D9/C9</f>
        <v>0.82744186046511625</v>
      </c>
      <c r="F9" s="35">
        <v>1113</v>
      </c>
      <c r="G9" s="36">
        <f t="shared" ref="G9:G34" si="2">F9/C9</f>
        <v>0.17255813953488372</v>
      </c>
      <c r="H9" s="37"/>
      <c r="I9" s="34">
        <f t="shared" ref="I9:I33" si="3">J9+L9+N9+P9</f>
        <v>6450</v>
      </c>
      <c r="J9" s="35">
        <v>19</v>
      </c>
      <c r="K9" s="36">
        <f t="shared" ref="K9:K34" si="4">J9/I9</f>
        <v>2.9457364341085269E-3</v>
      </c>
      <c r="L9" s="35">
        <v>3259</v>
      </c>
      <c r="M9" s="36">
        <f t="shared" ref="M9:M34" si="5">L9/I9</f>
        <v>0.50527131782945733</v>
      </c>
      <c r="N9" s="35">
        <v>2501</v>
      </c>
      <c r="O9" s="36">
        <f t="shared" ref="O9:O34" si="6">N9/I9</f>
        <v>0.38775193798449614</v>
      </c>
      <c r="P9" s="35">
        <v>671</v>
      </c>
      <c r="Q9" s="36">
        <f t="shared" ref="Q9:Q34" si="7">P9/I9</f>
        <v>0.10403100775193798</v>
      </c>
      <c r="R9" s="36"/>
      <c r="S9" s="51">
        <v>0.31735499134734768</v>
      </c>
      <c r="U9" s="25"/>
      <c r="V9" s="25"/>
      <c r="W9" s="25"/>
      <c r="X9" s="25"/>
      <c r="Y9" s="25"/>
      <c r="Z9" s="25"/>
    </row>
    <row r="10" spans="1:30" ht="18.75" customHeight="1" x14ac:dyDescent="0.3">
      <c r="A10" s="38">
        <v>2</v>
      </c>
      <c r="B10" s="39" t="s">
        <v>15</v>
      </c>
      <c r="C10" s="40">
        <f t="shared" si="0"/>
        <v>1988</v>
      </c>
      <c r="D10" s="35">
        <v>1597</v>
      </c>
      <c r="E10" s="36">
        <f t="shared" si="1"/>
        <v>0.80331991951710258</v>
      </c>
      <c r="F10" s="35">
        <v>391</v>
      </c>
      <c r="G10" s="36">
        <f t="shared" si="2"/>
        <v>0.1966800804828974</v>
      </c>
      <c r="H10" s="42"/>
      <c r="I10" s="34">
        <f t="shared" si="3"/>
        <v>1988</v>
      </c>
      <c r="J10" s="35">
        <v>17</v>
      </c>
      <c r="K10" s="36">
        <f t="shared" si="4"/>
        <v>8.5513078470824955E-3</v>
      </c>
      <c r="L10" s="35">
        <v>1247</v>
      </c>
      <c r="M10" s="36">
        <f t="shared" si="5"/>
        <v>0.62726358148893357</v>
      </c>
      <c r="N10" s="35">
        <v>632</v>
      </c>
      <c r="O10" s="36">
        <f t="shared" si="6"/>
        <v>0.31790744466800802</v>
      </c>
      <c r="P10" s="35">
        <v>92</v>
      </c>
      <c r="Q10" s="36">
        <f t="shared" si="7"/>
        <v>4.6277665995975853E-2</v>
      </c>
      <c r="R10" s="41"/>
      <c r="S10" s="51">
        <v>0.384328912344714</v>
      </c>
    </row>
    <row r="11" spans="1:30" ht="18.75" customHeight="1" x14ac:dyDescent="0.3">
      <c r="A11" s="32">
        <v>3</v>
      </c>
      <c r="B11" s="39" t="s">
        <v>19</v>
      </c>
      <c r="C11" s="40">
        <f t="shared" si="0"/>
        <v>1166</v>
      </c>
      <c r="D11" s="35">
        <v>1038</v>
      </c>
      <c r="E11" s="36">
        <f t="shared" si="1"/>
        <v>0.89022298456260718</v>
      </c>
      <c r="F11" s="35">
        <v>128</v>
      </c>
      <c r="G11" s="36">
        <f t="shared" si="2"/>
        <v>0.10977701543739279</v>
      </c>
      <c r="H11" s="42"/>
      <c r="I11" s="34">
        <f t="shared" si="3"/>
        <v>1166</v>
      </c>
      <c r="J11" s="35">
        <v>3</v>
      </c>
      <c r="K11" s="36">
        <f t="shared" si="4"/>
        <v>2.5728987993138938E-3</v>
      </c>
      <c r="L11" s="35">
        <v>598</v>
      </c>
      <c r="M11" s="36">
        <f t="shared" si="5"/>
        <v>0.51286449399656941</v>
      </c>
      <c r="N11" s="35">
        <v>482</v>
      </c>
      <c r="O11" s="36">
        <f t="shared" si="6"/>
        <v>0.41337907375643224</v>
      </c>
      <c r="P11" s="35">
        <v>83</v>
      </c>
      <c r="Q11" s="36">
        <f t="shared" si="7"/>
        <v>7.1183533447684397E-2</v>
      </c>
      <c r="R11" s="41"/>
      <c r="S11" s="51">
        <v>0.40434681081535645</v>
      </c>
    </row>
    <row r="12" spans="1:30" ht="18.75" customHeight="1" x14ac:dyDescent="0.3">
      <c r="A12" s="32">
        <v>4</v>
      </c>
      <c r="B12" s="39" t="s">
        <v>23</v>
      </c>
      <c r="C12" s="40">
        <f t="shared" si="0"/>
        <v>942</v>
      </c>
      <c r="D12" s="35">
        <v>812</v>
      </c>
      <c r="E12" s="36">
        <f t="shared" si="1"/>
        <v>0.86199575371549897</v>
      </c>
      <c r="F12" s="35">
        <v>130</v>
      </c>
      <c r="G12" s="36">
        <f t="shared" si="2"/>
        <v>0.13800424628450106</v>
      </c>
      <c r="H12" s="42"/>
      <c r="I12" s="34">
        <f t="shared" si="3"/>
        <v>942</v>
      </c>
      <c r="J12" s="35">
        <v>2</v>
      </c>
      <c r="K12" s="36">
        <f t="shared" si="4"/>
        <v>2.1231422505307855E-3</v>
      </c>
      <c r="L12" s="35">
        <v>470</v>
      </c>
      <c r="M12" s="36">
        <f t="shared" si="5"/>
        <v>0.49893842887473461</v>
      </c>
      <c r="N12" s="35">
        <v>363</v>
      </c>
      <c r="O12" s="36">
        <f t="shared" si="6"/>
        <v>0.38535031847133761</v>
      </c>
      <c r="P12" s="35">
        <v>107</v>
      </c>
      <c r="Q12" s="36">
        <f t="shared" si="7"/>
        <v>0.11358811040339703</v>
      </c>
      <c r="R12" s="41"/>
      <c r="S12" s="51">
        <v>0.41184860748539182</v>
      </c>
    </row>
    <row r="13" spans="1:30" ht="18.75" customHeight="1" x14ac:dyDescent="0.3">
      <c r="A13" s="38">
        <v>5</v>
      </c>
      <c r="B13" s="39" t="s">
        <v>32</v>
      </c>
      <c r="C13" s="40">
        <f t="shared" si="0"/>
        <v>841</v>
      </c>
      <c r="D13" s="35">
        <v>746</v>
      </c>
      <c r="E13" s="36">
        <f t="shared" si="1"/>
        <v>0.88703923900118908</v>
      </c>
      <c r="F13" s="35">
        <v>95</v>
      </c>
      <c r="G13" s="36">
        <f t="shared" si="2"/>
        <v>0.11296076099881094</v>
      </c>
      <c r="H13" s="42"/>
      <c r="I13" s="34">
        <f t="shared" si="3"/>
        <v>841</v>
      </c>
      <c r="J13" s="35">
        <v>1</v>
      </c>
      <c r="K13" s="36">
        <f t="shared" si="4"/>
        <v>1.1890606420927466E-3</v>
      </c>
      <c r="L13" s="35">
        <v>371</v>
      </c>
      <c r="M13" s="36">
        <f t="shared" si="5"/>
        <v>0.44114149821640902</v>
      </c>
      <c r="N13" s="35">
        <v>430</v>
      </c>
      <c r="O13" s="36">
        <f t="shared" si="6"/>
        <v>0.51129607609988115</v>
      </c>
      <c r="P13" s="35">
        <v>39</v>
      </c>
      <c r="Q13" s="36">
        <f t="shared" si="7"/>
        <v>4.6373365041617119E-2</v>
      </c>
      <c r="R13" s="41"/>
      <c r="S13" s="51">
        <v>0.43638695903334207</v>
      </c>
      <c r="U13" s="25"/>
      <c r="V13" s="25"/>
      <c r="W13" s="25"/>
      <c r="X13" s="25"/>
      <c r="Y13" s="25"/>
      <c r="Z13" s="25"/>
    </row>
    <row r="14" spans="1:30" ht="18.75" customHeight="1" x14ac:dyDescent="0.3">
      <c r="A14" s="32">
        <v>6</v>
      </c>
      <c r="B14" s="39" t="s">
        <v>24</v>
      </c>
      <c r="C14" s="40">
        <f t="shared" si="0"/>
        <v>786</v>
      </c>
      <c r="D14" s="35">
        <v>677</v>
      </c>
      <c r="E14" s="36">
        <f t="shared" si="1"/>
        <v>0.861323155216285</v>
      </c>
      <c r="F14" s="35">
        <v>109</v>
      </c>
      <c r="G14" s="36">
        <f t="shared" si="2"/>
        <v>0.138676844783715</v>
      </c>
      <c r="H14" s="42"/>
      <c r="I14" s="34">
        <f t="shared" si="3"/>
        <v>786</v>
      </c>
      <c r="J14" s="35">
        <v>6</v>
      </c>
      <c r="K14" s="36">
        <f t="shared" si="4"/>
        <v>7.6335877862595417E-3</v>
      </c>
      <c r="L14" s="35">
        <v>453</v>
      </c>
      <c r="M14" s="36">
        <f t="shared" si="5"/>
        <v>0.57633587786259544</v>
      </c>
      <c r="N14" s="35">
        <v>270</v>
      </c>
      <c r="O14" s="36">
        <f t="shared" si="6"/>
        <v>0.34351145038167941</v>
      </c>
      <c r="P14" s="35">
        <v>57</v>
      </c>
      <c r="Q14" s="36">
        <f t="shared" si="7"/>
        <v>7.2519083969465645E-2</v>
      </c>
      <c r="R14" s="41"/>
      <c r="S14" s="51">
        <v>0.21775084452898855</v>
      </c>
      <c r="AA14" s="25"/>
      <c r="AB14" s="25"/>
      <c r="AC14" s="25"/>
      <c r="AD14" s="25"/>
    </row>
    <row r="15" spans="1:30" ht="18.75" customHeight="1" x14ac:dyDescent="0.3">
      <c r="A15" s="32">
        <v>7</v>
      </c>
      <c r="B15" s="39" t="s">
        <v>22</v>
      </c>
      <c r="C15" s="40">
        <f t="shared" si="0"/>
        <v>727</v>
      </c>
      <c r="D15" s="35">
        <v>632</v>
      </c>
      <c r="E15" s="36">
        <f t="shared" si="1"/>
        <v>0.86932599724896842</v>
      </c>
      <c r="F15" s="35">
        <v>95</v>
      </c>
      <c r="G15" s="36">
        <f t="shared" si="2"/>
        <v>0.13067400275103164</v>
      </c>
      <c r="H15" s="42"/>
      <c r="I15" s="34">
        <f t="shared" si="3"/>
        <v>727</v>
      </c>
      <c r="J15" s="35">
        <v>2</v>
      </c>
      <c r="K15" s="36">
        <f t="shared" si="4"/>
        <v>2.751031636863824E-3</v>
      </c>
      <c r="L15" s="35">
        <v>387</v>
      </c>
      <c r="M15" s="36">
        <f t="shared" si="5"/>
        <v>0.53232462173314998</v>
      </c>
      <c r="N15" s="35">
        <v>262</v>
      </c>
      <c r="O15" s="36">
        <f t="shared" si="6"/>
        <v>0.36038514442916092</v>
      </c>
      <c r="P15" s="35">
        <v>76</v>
      </c>
      <c r="Q15" s="36">
        <f t="shared" si="7"/>
        <v>0.10453920220082531</v>
      </c>
      <c r="R15" s="41"/>
      <c r="S15" s="51">
        <v>0.30058476039171445</v>
      </c>
    </row>
    <row r="16" spans="1:30" ht="18.75" customHeight="1" x14ac:dyDescent="0.3">
      <c r="A16" s="38">
        <v>8</v>
      </c>
      <c r="B16" s="39" t="s">
        <v>13</v>
      </c>
      <c r="C16" s="40">
        <f t="shared" si="0"/>
        <v>657</v>
      </c>
      <c r="D16" s="35">
        <v>567</v>
      </c>
      <c r="E16" s="36">
        <f t="shared" si="1"/>
        <v>0.86301369863013699</v>
      </c>
      <c r="F16" s="35">
        <v>90</v>
      </c>
      <c r="G16" s="36">
        <f t="shared" si="2"/>
        <v>0.13698630136986301</v>
      </c>
      <c r="H16" s="42"/>
      <c r="I16" s="34">
        <f t="shared" si="3"/>
        <v>657</v>
      </c>
      <c r="J16" s="35">
        <v>1</v>
      </c>
      <c r="K16" s="36">
        <f t="shared" si="4"/>
        <v>1.5220700152207001E-3</v>
      </c>
      <c r="L16" s="35">
        <v>340</v>
      </c>
      <c r="M16" s="36">
        <f t="shared" si="5"/>
        <v>0.51750380517503802</v>
      </c>
      <c r="N16" s="35">
        <v>283</v>
      </c>
      <c r="O16" s="36">
        <f t="shared" si="6"/>
        <v>0.43074581430745812</v>
      </c>
      <c r="P16" s="35">
        <v>33</v>
      </c>
      <c r="Q16" s="36">
        <f t="shared" si="7"/>
        <v>5.0228310502283102E-2</v>
      </c>
      <c r="R16" s="41"/>
      <c r="S16" s="51">
        <v>0.28755244041625466</v>
      </c>
    </row>
    <row r="17" spans="1:30" ht="18.75" customHeight="1" x14ac:dyDescent="0.3">
      <c r="A17" s="32">
        <v>9</v>
      </c>
      <c r="B17" s="39" t="s">
        <v>31</v>
      </c>
      <c r="C17" s="40">
        <f t="shared" si="0"/>
        <v>579</v>
      </c>
      <c r="D17" s="35">
        <v>527</v>
      </c>
      <c r="E17" s="36">
        <f t="shared" si="1"/>
        <v>0.91018998272884288</v>
      </c>
      <c r="F17" s="35">
        <v>52</v>
      </c>
      <c r="G17" s="36">
        <f t="shared" si="2"/>
        <v>8.9810017271157172E-2</v>
      </c>
      <c r="H17" s="42"/>
      <c r="I17" s="34">
        <f t="shared" si="3"/>
        <v>579</v>
      </c>
      <c r="J17" s="35">
        <v>0</v>
      </c>
      <c r="K17" s="36">
        <f t="shared" si="4"/>
        <v>0</v>
      </c>
      <c r="L17" s="35">
        <v>257</v>
      </c>
      <c r="M17" s="36">
        <f t="shared" si="5"/>
        <v>0.44386873920552677</v>
      </c>
      <c r="N17" s="35">
        <v>267</v>
      </c>
      <c r="O17" s="36">
        <f t="shared" si="6"/>
        <v>0.46113989637305697</v>
      </c>
      <c r="P17" s="35">
        <v>55</v>
      </c>
      <c r="Q17" s="36">
        <f t="shared" si="7"/>
        <v>9.499136442141623E-2</v>
      </c>
      <c r="R17" s="41"/>
      <c r="S17" s="51">
        <v>0.32420930658466757</v>
      </c>
    </row>
    <row r="18" spans="1:30" ht="18.75" customHeight="1" x14ac:dyDescent="0.3">
      <c r="A18" s="32">
        <v>10</v>
      </c>
      <c r="B18" s="39" t="s">
        <v>17</v>
      </c>
      <c r="C18" s="40">
        <f t="shared" si="0"/>
        <v>536</v>
      </c>
      <c r="D18" s="35">
        <v>472</v>
      </c>
      <c r="E18" s="36">
        <f t="shared" si="1"/>
        <v>0.88059701492537312</v>
      </c>
      <c r="F18" s="35">
        <v>64</v>
      </c>
      <c r="G18" s="36">
        <f t="shared" si="2"/>
        <v>0.11940298507462686</v>
      </c>
      <c r="H18" s="42"/>
      <c r="I18" s="34">
        <f t="shared" si="3"/>
        <v>536</v>
      </c>
      <c r="J18" s="35">
        <v>5</v>
      </c>
      <c r="K18" s="36">
        <f t="shared" si="4"/>
        <v>9.3283582089552231E-3</v>
      </c>
      <c r="L18" s="35">
        <v>228</v>
      </c>
      <c r="M18" s="36">
        <f t="shared" si="5"/>
        <v>0.42537313432835822</v>
      </c>
      <c r="N18" s="35">
        <v>276</v>
      </c>
      <c r="O18" s="36">
        <f t="shared" si="6"/>
        <v>0.5149253731343284</v>
      </c>
      <c r="P18" s="35">
        <v>27</v>
      </c>
      <c r="Q18" s="36">
        <f t="shared" si="7"/>
        <v>5.0373134328358209E-2</v>
      </c>
      <c r="R18" s="41"/>
      <c r="S18" s="51">
        <v>0.29203133757634936</v>
      </c>
      <c r="U18" s="25"/>
      <c r="V18" s="25"/>
      <c r="W18" s="25"/>
      <c r="X18" s="25"/>
      <c r="Y18" s="25"/>
      <c r="Z18" s="25"/>
      <c r="AA18" s="25"/>
      <c r="AB18" s="25"/>
      <c r="AC18" s="25"/>
      <c r="AD18" s="25"/>
    </row>
    <row r="19" spans="1:30" ht="18.75" customHeight="1" x14ac:dyDescent="0.3">
      <c r="A19" s="38">
        <v>11</v>
      </c>
      <c r="B19" s="39" t="s">
        <v>21</v>
      </c>
      <c r="C19" s="40">
        <f t="shared" si="0"/>
        <v>509</v>
      </c>
      <c r="D19" s="35">
        <v>457</v>
      </c>
      <c r="E19" s="36">
        <f t="shared" si="1"/>
        <v>0.89783889980353637</v>
      </c>
      <c r="F19" s="35">
        <v>52</v>
      </c>
      <c r="G19" s="36">
        <f t="shared" si="2"/>
        <v>0.10216110019646366</v>
      </c>
      <c r="H19" s="42"/>
      <c r="I19" s="34">
        <f t="shared" si="3"/>
        <v>509</v>
      </c>
      <c r="J19" s="35">
        <v>3</v>
      </c>
      <c r="K19" s="36">
        <f t="shared" si="4"/>
        <v>5.893909626719057E-3</v>
      </c>
      <c r="L19" s="35">
        <v>224</v>
      </c>
      <c r="M19" s="36">
        <f t="shared" si="5"/>
        <v>0.4400785854616896</v>
      </c>
      <c r="N19" s="35">
        <v>213</v>
      </c>
      <c r="O19" s="36">
        <f t="shared" si="6"/>
        <v>0.41846758349705304</v>
      </c>
      <c r="P19" s="35">
        <v>69</v>
      </c>
      <c r="Q19" s="36">
        <f t="shared" si="7"/>
        <v>0.13555992141453832</v>
      </c>
      <c r="R19" s="41"/>
      <c r="S19" s="51">
        <v>0.27638655770852399</v>
      </c>
      <c r="U19" s="25"/>
      <c r="V19" s="25"/>
      <c r="W19" s="25"/>
      <c r="X19" s="25"/>
      <c r="Y19" s="25"/>
      <c r="Z19" s="25"/>
    </row>
    <row r="20" spans="1:30" s="25" customFormat="1" ht="18.75" customHeight="1" x14ac:dyDescent="0.3">
      <c r="A20" s="32">
        <v>12</v>
      </c>
      <c r="B20" s="39" t="s">
        <v>33</v>
      </c>
      <c r="C20" s="40">
        <f t="shared" si="0"/>
        <v>503</v>
      </c>
      <c r="D20" s="35">
        <v>433</v>
      </c>
      <c r="E20" s="36">
        <f t="shared" si="1"/>
        <v>0.86083499005964215</v>
      </c>
      <c r="F20" s="35">
        <v>70</v>
      </c>
      <c r="G20" s="36">
        <f t="shared" si="2"/>
        <v>0.13916500994035785</v>
      </c>
      <c r="H20" s="42"/>
      <c r="I20" s="34">
        <f t="shared" si="3"/>
        <v>503</v>
      </c>
      <c r="J20" s="35">
        <v>13</v>
      </c>
      <c r="K20" s="36">
        <f t="shared" si="4"/>
        <v>2.584493041749503E-2</v>
      </c>
      <c r="L20" s="35">
        <v>224</v>
      </c>
      <c r="M20" s="36">
        <f t="shared" si="5"/>
        <v>0.44532803180914515</v>
      </c>
      <c r="N20" s="35">
        <v>214</v>
      </c>
      <c r="O20" s="36">
        <f t="shared" si="6"/>
        <v>0.42544731610337971</v>
      </c>
      <c r="P20" s="35">
        <v>52</v>
      </c>
      <c r="Q20" s="36">
        <f t="shared" si="7"/>
        <v>0.10337972166998012</v>
      </c>
      <c r="R20" s="41"/>
      <c r="S20" s="51">
        <v>0.38944360190205968</v>
      </c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s="25" customFormat="1" ht="18.75" customHeight="1" x14ac:dyDescent="0.3">
      <c r="A21" s="32">
        <v>13</v>
      </c>
      <c r="B21" s="39" t="s">
        <v>16</v>
      </c>
      <c r="C21" s="40">
        <f t="shared" si="0"/>
        <v>494</v>
      </c>
      <c r="D21" s="35">
        <v>422</v>
      </c>
      <c r="E21" s="36">
        <f t="shared" si="1"/>
        <v>0.85425101214574894</v>
      </c>
      <c r="F21" s="35">
        <v>72</v>
      </c>
      <c r="G21" s="36">
        <f t="shared" si="2"/>
        <v>0.145748987854251</v>
      </c>
      <c r="H21" s="42"/>
      <c r="I21" s="34">
        <f t="shared" si="3"/>
        <v>494</v>
      </c>
      <c r="J21" s="35">
        <v>3</v>
      </c>
      <c r="K21" s="36">
        <f t="shared" si="4"/>
        <v>6.0728744939271256E-3</v>
      </c>
      <c r="L21" s="35">
        <v>221</v>
      </c>
      <c r="M21" s="36">
        <f t="shared" si="5"/>
        <v>0.44736842105263158</v>
      </c>
      <c r="N21" s="35">
        <v>210</v>
      </c>
      <c r="O21" s="36">
        <f t="shared" si="6"/>
        <v>0.4251012145748988</v>
      </c>
      <c r="P21" s="35">
        <v>60</v>
      </c>
      <c r="Q21" s="36">
        <f t="shared" si="7"/>
        <v>0.1214574898785425</v>
      </c>
      <c r="R21" s="41"/>
      <c r="S21" s="51">
        <v>0.40332879419273832</v>
      </c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18.75" customHeight="1" x14ac:dyDescent="0.3">
      <c r="A22" s="38">
        <v>14</v>
      </c>
      <c r="B22" s="39" t="s">
        <v>18</v>
      </c>
      <c r="C22" s="40">
        <f t="shared" si="0"/>
        <v>472</v>
      </c>
      <c r="D22" s="35">
        <v>377</v>
      </c>
      <c r="E22" s="36">
        <f t="shared" si="1"/>
        <v>0.79872881355932202</v>
      </c>
      <c r="F22" s="35">
        <v>95</v>
      </c>
      <c r="G22" s="36">
        <f t="shared" si="2"/>
        <v>0.20127118644067796</v>
      </c>
      <c r="H22" s="42"/>
      <c r="I22" s="34">
        <f t="shared" si="3"/>
        <v>472</v>
      </c>
      <c r="J22" s="35">
        <v>7</v>
      </c>
      <c r="K22" s="36">
        <f t="shared" si="4"/>
        <v>1.4830508474576272E-2</v>
      </c>
      <c r="L22" s="35">
        <v>260</v>
      </c>
      <c r="M22" s="36">
        <f t="shared" si="5"/>
        <v>0.55084745762711862</v>
      </c>
      <c r="N22" s="35">
        <v>173</v>
      </c>
      <c r="O22" s="36">
        <f t="shared" si="6"/>
        <v>0.36652542372881358</v>
      </c>
      <c r="P22" s="35">
        <v>32</v>
      </c>
      <c r="Q22" s="36">
        <f t="shared" si="7"/>
        <v>6.7796610169491525E-2</v>
      </c>
      <c r="R22" s="41"/>
      <c r="S22" s="51">
        <v>0.2960013313191871</v>
      </c>
      <c r="U22" s="25"/>
      <c r="V22" s="25"/>
      <c r="W22" s="25"/>
      <c r="X22" s="25"/>
      <c r="Y22" s="25"/>
      <c r="Z22" s="25"/>
    </row>
    <row r="23" spans="1:30" ht="18.75" customHeight="1" x14ac:dyDescent="0.3">
      <c r="A23" s="32">
        <v>15</v>
      </c>
      <c r="B23" s="39" t="s">
        <v>27</v>
      </c>
      <c r="C23" s="40">
        <f t="shared" si="0"/>
        <v>413</v>
      </c>
      <c r="D23" s="35">
        <v>359</v>
      </c>
      <c r="E23" s="36">
        <f t="shared" si="1"/>
        <v>0.86924939467312345</v>
      </c>
      <c r="F23" s="35">
        <v>54</v>
      </c>
      <c r="G23" s="36">
        <f t="shared" si="2"/>
        <v>0.13075060532687652</v>
      </c>
      <c r="H23" s="42"/>
      <c r="I23" s="34">
        <f t="shared" si="3"/>
        <v>413</v>
      </c>
      <c r="J23" s="35">
        <v>14</v>
      </c>
      <c r="K23" s="36">
        <f t="shared" si="4"/>
        <v>3.3898305084745763E-2</v>
      </c>
      <c r="L23" s="35">
        <v>185</v>
      </c>
      <c r="M23" s="36">
        <f t="shared" si="5"/>
        <v>0.44794188861985473</v>
      </c>
      <c r="N23" s="35">
        <v>154</v>
      </c>
      <c r="O23" s="36">
        <f t="shared" si="6"/>
        <v>0.3728813559322034</v>
      </c>
      <c r="P23" s="35">
        <v>60</v>
      </c>
      <c r="Q23" s="36">
        <f t="shared" si="7"/>
        <v>0.14527845036319612</v>
      </c>
      <c r="R23" s="41"/>
      <c r="S23" s="51">
        <v>0.23573559233107499</v>
      </c>
      <c r="AA23" s="25"/>
      <c r="AB23" s="25"/>
      <c r="AC23" s="25"/>
      <c r="AD23" s="25"/>
    </row>
    <row r="24" spans="1:30" ht="18.75" customHeight="1" x14ac:dyDescent="0.3">
      <c r="A24" s="32">
        <v>16</v>
      </c>
      <c r="B24" s="39" t="s">
        <v>34</v>
      </c>
      <c r="C24" s="40">
        <f t="shared" si="0"/>
        <v>401</v>
      </c>
      <c r="D24" s="35">
        <v>366</v>
      </c>
      <c r="E24" s="36">
        <f t="shared" si="1"/>
        <v>0.91271820448877805</v>
      </c>
      <c r="F24" s="35">
        <v>35</v>
      </c>
      <c r="G24" s="36">
        <f t="shared" si="2"/>
        <v>8.7281795511221949E-2</v>
      </c>
      <c r="H24" s="42"/>
      <c r="I24" s="34">
        <f t="shared" si="3"/>
        <v>401</v>
      </c>
      <c r="J24" s="35">
        <v>0</v>
      </c>
      <c r="K24" s="36">
        <f t="shared" si="4"/>
        <v>0</v>
      </c>
      <c r="L24" s="35">
        <v>171</v>
      </c>
      <c r="M24" s="36">
        <f t="shared" si="5"/>
        <v>0.42643391521197005</v>
      </c>
      <c r="N24" s="35">
        <v>196</v>
      </c>
      <c r="O24" s="36">
        <f t="shared" si="6"/>
        <v>0.48877805486284287</v>
      </c>
      <c r="P24" s="35">
        <v>34</v>
      </c>
      <c r="Q24" s="36">
        <f t="shared" si="7"/>
        <v>8.4788029925187039E-2</v>
      </c>
      <c r="R24" s="41"/>
      <c r="S24" s="51">
        <v>0.33370504684397362</v>
      </c>
    </row>
    <row r="25" spans="1:30" s="25" customFormat="1" ht="18.75" customHeight="1" x14ac:dyDescent="0.3">
      <c r="A25" s="38">
        <v>17</v>
      </c>
      <c r="B25" s="39" t="s">
        <v>35</v>
      </c>
      <c r="C25" s="40">
        <f t="shared" si="0"/>
        <v>369</v>
      </c>
      <c r="D25" s="35">
        <v>321</v>
      </c>
      <c r="E25" s="36">
        <f t="shared" si="1"/>
        <v>0.86991869918699183</v>
      </c>
      <c r="F25" s="35">
        <v>48</v>
      </c>
      <c r="G25" s="36">
        <f t="shared" si="2"/>
        <v>0.13008130081300814</v>
      </c>
      <c r="H25" s="42"/>
      <c r="I25" s="34">
        <f t="shared" si="3"/>
        <v>369</v>
      </c>
      <c r="J25" s="35">
        <v>0</v>
      </c>
      <c r="K25" s="36">
        <f t="shared" si="4"/>
        <v>0</v>
      </c>
      <c r="L25" s="35">
        <v>183</v>
      </c>
      <c r="M25" s="36">
        <f t="shared" si="5"/>
        <v>0.49593495934959347</v>
      </c>
      <c r="N25" s="35">
        <v>181</v>
      </c>
      <c r="O25" s="36">
        <f t="shared" si="6"/>
        <v>0.49051490514905149</v>
      </c>
      <c r="P25" s="35">
        <v>5</v>
      </c>
      <c r="Q25" s="36">
        <f t="shared" si="7"/>
        <v>1.3550135501355014E-2</v>
      </c>
      <c r="R25" s="41"/>
      <c r="S25" s="51">
        <v>0.31425529494007831</v>
      </c>
      <c r="T25" s="3"/>
    </row>
    <row r="26" spans="1:30" ht="18.75" customHeight="1" x14ac:dyDescent="0.3">
      <c r="A26" s="32">
        <v>18</v>
      </c>
      <c r="B26" s="39" t="s">
        <v>25</v>
      </c>
      <c r="C26" s="40">
        <f t="shared" si="0"/>
        <v>354</v>
      </c>
      <c r="D26" s="35">
        <v>310</v>
      </c>
      <c r="E26" s="36">
        <f t="shared" si="1"/>
        <v>0.87570621468926557</v>
      </c>
      <c r="F26" s="35">
        <v>44</v>
      </c>
      <c r="G26" s="36">
        <f t="shared" si="2"/>
        <v>0.12429378531073447</v>
      </c>
      <c r="H26" s="42"/>
      <c r="I26" s="34">
        <f t="shared" si="3"/>
        <v>354</v>
      </c>
      <c r="J26" s="35">
        <v>0</v>
      </c>
      <c r="K26" s="36">
        <f t="shared" si="4"/>
        <v>0</v>
      </c>
      <c r="L26" s="35">
        <v>155</v>
      </c>
      <c r="M26" s="36">
        <f t="shared" si="5"/>
        <v>0.43785310734463279</v>
      </c>
      <c r="N26" s="35">
        <v>173</v>
      </c>
      <c r="O26" s="36">
        <f t="shared" si="6"/>
        <v>0.48870056497175141</v>
      </c>
      <c r="P26" s="35">
        <v>26</v>
      </c>
      <c r="Q26" s="36">
        <f t="shared" si="7"/>
        <v>7.3446327683615822E-2</v>
      </c>
      <c r="R26" s="41"/>
      <c r="S26" s="51">
        <v>0.24282444321414826</v>
      </c>
    </row>
    <row r="27" spans="1:30" s="25" customFormat="1" ht="18.75" customHeight="1" x14ac:dyDescent="0.3">
      <c r="A27" s="32">
        <v>19</v>
      </c>
      <c r="B27" s="39" t="s">
        <v>14</v>
      </c>
      <c r="C27" s="40">
        <f t="shared" si="0"/>
        <v>301</v>
      </c>
      <c r="D27" s="35">
        <v>269</v>
      </c>
      <c r="E27" s="36">
        <f t="shared" si="1"/>
        <v>0.89368770764119598</v>
      </c>
      <c r="F27" s="35">
        <v>32</v>
      </c>
      <c r="G27" s="36">
        <f t="shared" si="2"/>
        <v>0.10631229235880399</v>
      </c>
      <c r="H27" s="42"/>
      <c r="I27" s="34">
        <f t="shared" si="3"/>
        <v>301</v>
      </c>
      <c r="J27" s="35">
        <v>0</v>
      </c>
      <c r="K27" s="36">
        <f t="shared" si="4"/>
        <v>0</v>
      </c>
      <c r="L27" s="35">
        <v>163</v>
      </c>
      <c r="M27" s="36">
        <f t="shared" si="5"/>
        <v>0.5415282392026578</v>
      </c>
      <c r="N27" s="35">
        <v>120</v>
      </c>
      <c r="O27" s="36">
        <f t="shared" si="6"/>
        <v>0.39867109634551495</v>
      </c>
      <c r="P27" s="35">
        <v>18</v>
      </c>
      <c r="Q27" s="36">
        <f t="shared" si="7"/>
        <v>5.9800664451827246E-2</v>
      </c>
      <c r="R27" s="41"/>
      <c r="S27" s="51">
        <v>0.46853175630711236</v>
      </c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18.75" customHeight="1" x14ac:dyDescent="0.3">
      <c r="A28" s="38">
        <v>20</v>
      </c>
      <c r="B28" s="39" t="s">
        <v>20</v>
      </c>
      <c r="C28" s="40">
        <f t="shared" si="0"/>
        <v>248</v>
      </c>
      <c r="D28" s="35">
        <v>214</v>
      </c>
      <c r="E28" s="36">
        <f t="shared" si="1"/>
        <v>0.86290322580645162</v>
      </c>
      <c r="F28" s="35">
        <v>34</v>
      </c>
      <c r="G28" s="36">
        <f t="shared" si="2"/>
        <v>0.13709677419354838</v>
      </c>
      <c r="H28" s="42"/>
      <c r="I28" s="34">
        <f t="shared" si="3"/>
        <v>248</v>
      </c>
      <c r="J28" s="35">
        <v>1</v>
      </c>
      <c r="K28" s="36">
        <f t="shared" si="4"/>
        <v>4.0322580645161289E-3</v>
      </c>
      <c r="L28" s="35">
        <v>107</v>
      </c>
      <c r="M28" s="36">
        <f t="shared" si="5"/>
        <v>0.43145161290322581</v>
      </c>
      <c r="N28" s="35">
        <v>115</v>
      </c>
      <c r="O28" s="36">
        <f t="shared" si="6"/>
        <v>0.46370967741935482</v>
      </c>
      <c r="P28" s="35">
        <v>25</v>
      </c>
      <c r="Q28" s="36">
        <f t="shared" si="7"/>
        <v>0.10080645161290322</v>
      </c>
      <c r="R28" s="41"/>
      <c r="S28" s="51">
        <v>0.36170354017023565</v>
      </c>
    </row>
    <row r="29" spans="1:30" s="25" customFormat="1" ht="18.75" customHeight="1" x14ac:dyDescent="0.3">
      <c r="A29" s="32">
        <v>21</v>
      </c>
      <c r="B29" s="39" t="s">
        <v>12</v>
      </c>
      <c r="C29" s="40">
        <f t="shared" si="0"/>
        <v>228</v>
      </c>
      <c r="D29" s="35">
        <v>193</v>
      </c>
      <c r="E29" s="36">
        <f t="shared" si="1"/>
        <v>0.84649122807017541</v>
      </c>
      <c r="F29" s="35">
        <v>35</v>
      </c>
      <c r="G29" s="36">
        <f t="shared" si="2"/>
        <v>0.15350877192982457</v>
      </c>
      <c r="H29" s="42"/>
      <c r="I29" s="34">
        <f t="shared" si="3"/>
        <v>228</v>
      </c>
      <c r="J29" s="35">
        <v>0</v>
      </c>
      <c r="K29" s="36">
        <f t="shared" si="4"/>
        <v>0</v>
      </c>
      <c r="L29" s="35">
        <v>110</v>
      </c>
      <c r="M29" s="36">
        <f t="shared" si="5"/>
        <v>0.48245614035087719</v>
      </c>
      <c r="N29" s="35">
        <v>77</v>
      </c>
      <c r="O29" s="36">
        <f t="shared" si="6"/>
        <v>0.33771929824561403</v>
      </c>
      <c r="P29" s="35">
        <v>41</v>
      </c>
      <c r="Q29" s="36">
        <f t="shared" si="7"/>
        <v>0.17982456140350878</v>
      </c>
      <c r="R29" s="41"/>
      <c r="S29" s="51">
        <v>0.26077654788836946</v>
      </c>
      <c r="T29" s="3"/>
      <c r="U29" s="3"/>
      <c r="V29" s="3"/>
      <c r="W29" s="3"/>
      <c r="X29" s="3"/>
      <c r="Y29" s="3"/>
      <c r="Z29" s="3"/>
    </row>
    <row r="30" spans="1:30" ht="18.75" customHeight="1" x14ac:dyDescent="0.3">
      <c r="A30" s="32">
        <v>22</v>
      </c>
      <c r="B30" s="39" t="s">
        <v>36</v>
      </c>
      <c r="C30" s="40">
        <f t="shared" si="0"/>
        <v>144</v>
      </c>
      <c r="D30" s="35">
        <v>126</v>
      </c>
      <c r="E30" s="36">
        <f t="shared" si="1"/>
        <v>0.875</v>
      </c>
      <c r="F30" s="35">
        <v>18</v>
      </c>
      <c r="G30" s="36">
        <f t="shared" si="2"/>
        <v>0.125</v>
      </c>
      <c r="H30" s="42"/>
      <c r="I30" s="34">
        <f t="shared" si="3"/>
        <v>144</v>
      </c>
      <c r="J30" s="35">
        <v>4</v>
      </c>
      <c r="K30" s="36">
        <f t="shared" si="4"/>
        <v>2.7777777777777776E-2</v>
      </c>
      <c r="L30" s="35">
        <v>60</v>
      </c>
      <c r="M30" s="36">
        <f t="shared" si="5"/>
        <v>0.41666666666666669</v>
      </c>
      <c r="N30" s="35">
        <v>51</v>
      </c>
      <c r="O30" s="36">
        <f t="shared" si="6"/>
        <v>0.35416666666666669</v>
      </c>
      <c r="P30" s="35">
        <v>29</v>
      </c>
      <c r="Q30" s="36">
        <f t="shared" si="7"/>
        <v>0.2013888888888889</v>
      </c>
      <c r="R30" s="41"/>
      <c r="S30" s="51">
        <v>0.31137077668404589</v>
      </c>
      <c r="AA30" s="25"/>
      <c r="AB30" s="25"/>
      <c r="AC30" s="25"/>
      <c r="AD30" s="25"/>
    </row>
    <row r="31" spans="1:30" s="25" customFormat="1" ht="18.75" customHeight="1" x14ac:dyDescent="0.3">
      <c r="A31" s="38">
        <v>23</v>
      </c>
      <c r="B31" s="39" t="s">
        <v>30</v>
      </c>
      <c r="C31" s="40">
        <f t="shared" si="0"/>
        <v>136</v>
      </c>
      <c r="D31" s="35">
        <v>121</v>
      </c>
      <c r="E31" s="36">
        <f t="shared" si="1"/>
        <v>0.88970588235294112</v>
      </c>
      <c r="F31" s="35">
        <v>15</v>
      </c>
      <c r="G31" s="36">
        <f t="shared" si="2"/>
        <v>0.11029411764705882</v>
      </c>
      <c r="H31" s="42"/>
      <c r="I31" s="34">
        <f t="shared" si="3"/>
        <v>136</v>
      </c>
      <c r="J31" s="35">
        <v>0</v>
      </c>
      <c r="K31" s="36">
        <f t="shared" si="4"/>
        <v>0</v>
      </c>
      <c r="L31" s="35">
        <v>69</v>
      </c>
      <c r="M31" s="36">
        <f t="shared" si="5"/>
        <v>0.50735294117647056</v>
      </c>
      <c r="N31" s="35">
        <v>50</v>
      </c>
      <c r="O31" s="36">
        <f t="shared" si="6"/>
        <v>0.36764705882352944</v>
      </c>
      <c r="P31" s="35">
        <v>17</v>
      </c>
      <c r="Q31" s="36">
        <f t="shared" si="7"/>
        <v>0.125</v>
      </c>
      <c r="R31" s="41"/>
      <c r="S31" s="51">
        <v>0.3112743155062947</v>
      </c>
      <c r="T31" s="3"/>
      <c r="AA31" s="3"/>
      <c r="AB31" s="3"/>
      <c r="AC31" s="3"/>
      <c r="AD31" s="3"/>
    </row>
    <row r="32" spans="1:30" ht="18.75" customHeight="1" x14ac:dyDescent="0.3">
      <c r="A32" s="32">
        <v>24</v>
      </c>
      <c r="B32" s="39" t="s">
        <v>29</v>
      </c>
      <c r="C32" s="40">
        <f t="shared" si="0"/>
        <v>118</v>
      </c>
      <c r="D32" s="35">
        <v>102</v>
      </c>
      <c r="E32" s="36">
        <f t="shared" si="1"/>
        <v>0.86440677966101698</v>
      </c>
      <c r="F32" s="35">
        <v>16</v>
      </c>
      <c r="G32" s="36">
        <f t="shared" si="2"/>
        <v>0.13559322033898305</v>
      </c>
      <c r="H32" s="42"/>
      <c r="I32" s="34">
        <f t="shared" si="3"/>
        <v>118</v>
      </c>
      <c r="J32" s="35">
        <v>1</v>
      </c>
      <c r="K32" s="36">
        <f t="shared" si="4"/>
        <v>8.4745762711864406E-3</v>
      </c>
      <c r="L32" s="35">
        <v>50</v>
      </c>
      <c r="M32" s="36">
        <f t="shared" si="5"/>
        <v>0.42372881355932202</v>
      </c>
      <c r="N32" s="35">
        <v>59</v>
      </c>
      <c r="O32" s="36">
        <f t="shared" si="6"/>
        <v>0.5</v>
      </c>
      <c r="P32" s="35">
        <v>8</v>
      </c>
      <c r="Q32" s="36">
        <f t="shared" si="7"/>
        <v>6.7796610169491525E-2</v>
      </c>
      <c r="R32" s="41"/>
      <c r="S32" s="51">
        <v>0.33899975510585434</v>
      </c>
    </row>
    <row r="33" spans="1:20" s="25" customFormat="1" ht="18.75" customHeight="1" thickBot="1" x14ac:dyDescent="0.35">
      <c r="A33" s="32">
        <v>25</v>
      </c>
      <c r="B33" s="43" t="s">
        <v>28</v>
      </c>
      <c r="C33" s="44">
        <f t="shared" si="0"/>
        <v>99</v>
      </c>
      <c r="D33" s="35">
        <v>74</v>
      </c>
      <c r="E33" s="36">
        <f t="shared" si="1"/>
        <v>0.74747474747474751</v>
      </c>
      <c r="F33" s="35">
        <v>25</v>
      </c>
      <c r="G33" s="36">
        <f t="shared" si="2"/>
        <v>0.25252525252525254</v>
      </c>
      <c r="H33" s="46"/>
      <c r="I33" s="34">
        <f t="shared" si="3"/>
        <v>99</v>
      </c>
      <c r="J33" s="35">
        <v>0</v>
      </c>
      <c r="K33" s="36">
        <f t="shared" si="4"/>
        <v>0</v>
      </c>
      <c r="L33" s="35">
        <v>77</v>
      </c>
      <c r="M33" s="36">
        <f t="shared" si="5"/>
        <v>0.77777777777777779</v>
      </c>
      <c r="N33" s="35">
        <v>16</v>
      </c>
      <c r="O33" s="36">
        <f t="shared" si="6"/>
        <v>0.16161616161616163</v>
      </c>
      <c r="P33" s="35">
        <v>6</v>
      </c>
      <c r="Q33" s="36">
        <f t="shared" si="7"/>
        <v>6.0606060606060608E-2</v>
      </c>
      <c r="R33" s="45"/>
      <c r="S33" s="51">
        <v>0.38874384253943201</v>
      </c>
      <c r="T33" s="3"/>
    </row>
    <row r="34" spans="1:20" ht="20.100000000000001" customHeight="1" thickBot="1" x14ac:dyDescent="0.35">
      <c r="A34" s="52" t="s">
        <v>0</v>
      </c>
      <c r="B34" s="53"/>
      <c r="C34" s="29">
        <f>SUM(C9:C33)</f>
        <v>19461</v>
      </c>
      <c r="D34" s="29">
        <f>SUM(D9:D33)</f>
        <v>16549</v>
      </c>
      <c r="E34" s="50">
        <f t="shared" si="1"/>
        <v>0.85036740146960588</v>
      </c>
      <c r="F34" s="29">
        <f>SUM(F9:F33)</f>
        <v>2912</v>
      </c>
      <c r="G34" s="50">
        <f t="shared" si="2"/>
        <v>0.14963259853039412</v>
      </c>
      <c r="H34" s="29"/>
      <c r="I34" s="29">
        <f>SUM(I9:I33)</f>
        <v>19461</v>
      </c>
      <c r="J34" s="29">
        <f>SUM(J9:J33)</f>
        <v>102</v>
      </c>
      <c r="K34" s="31">
        <f t="shared" si="4"/>
        <v>5.2412517342377059E-3</v>
      </c>
      <c r="L34" s="29">
        <f>SUM(L9:L33)</f>
        <v>9869</v>
      </c>
      <c r="M34" s="31">
        <f t="shared" si="5"/>
        <v>0.50711679769796003</v>
      </c>
      <c r="N34" s="29">
        <f>SUM(N9:N33)</f>
        <v>7768</v>
      </c>
      <c r="O34" s="31">
        <f t="shared" si="6"/>
        <v>0.39915728893684804</v>
      </c>
      <c r="P34" s="29">
        <f>SUM(P9:P33)</f>
        <v>1722</v>
      </c>
      <c r="Q34" s="31">
        <f t="shared" si="7"/>
        <v>8.8484661630954212E-2</v>
      </c>
      <c r="R34" s="30"/>
      <c r="S34" s="31">
        <v>0.32200000000000001</v>
      </c>
    </row>
    <row r="35" spans="1:20" x14ac:dyDescent="0.3">
      <c r="A35" s="26" t="s">
        <v>37</v>
      </c>
      <c r="C35" s="11"/>
      <c r="D35" s="11"/>
      <c r="E35" s="12"/>
      <c r="F35" s="11"/>
      <c r="G35" s="13"/>
      <c r="H35" s="11"/>
      <c r="I35" s="11"/>
      <c r="J35" s="11"/>
      <c r="K35" s="13"/>
      <c r="L35" s="13"/>
      <c r="M35" s="13"/>
      <c r="N35" s="13"/>
      <c r="O35" s="13"/>
      <c r="P35" s="11"/>
      <c r="Q35" s="13"/>
      <c r="R35" s="13"/>
      <c r="S35" s="14"/>
    </row>
    <row r="36" spans="1:20" x14ac:dyDescent="0.3">
      <c r="A36" s="10"/>
      <c r="C36" s="11"/>
      <c r="D36" s="11"/>
      <c r="E36" s="12"/>
      <c r="F36" s="11"/>
      <c r="G36" s="13"/>
      <c r="H36" s="11"/>
      <c r="I36" s="11"/>
      <c r="J36" s="11"/>
      <c r="K36" s="13"/>
      <c r="L36" s="13"/>
      <c r="M36" s="13"/>
      <c r="N36" s="13"/>
      <c r="O36" s="13"/>
      <c r="P36" s="11"/>
      <c r="Q36" s="13"/>
      <c r="R36" s="13"/>
      <c r="S36" s="14"/>
    </row>
    <row r="37" spans="1:20" x14ac:dyDescent="0.3">
      <c r="A37" s="10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5"/>
      <c r="R37" s="15"/>
    </row>
    <row r="38" spans="1:20" x14ac:dyDescent="0.3">
      <c r="A38" s="49" t="s">
        <v>38</v>
      </c>
      <c r="B38" s="27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39" spans="1:20" x14ac:dyDescent="0.3">
      <c r="A39" s="49" t="s">
        <v>39</v>
      </c>
      <c r="B39" s="27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</row>
    <row r="40" spans="1:20" x14ac:dyDescent="0.3">
      <c r="B40" s="17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</row>
    <row r="41" spans="1:20" x14ac:dyDescent="0.3">
      <c r="B41" s="18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4"/>
      <c r="Q41" s="4"/>
      <c r="R41" s="4"/>
      <c r="S41" s="19"/>
    </row>
    <row r="42" spans="1:20" ht="15.9" customHeight="1" x14ac:dyDescent="0.3">
      <c r="B42" s="20"/>
      <c r="C42" s="24"/>
      <c r="D42" s="22"/>
      <c r="E42" s="22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3"/>
    </row>
    <row r="43" spans="1:20" x14ac:dyDescent="0.3">
      <c r="B43" s="16"/>
      <c r="C43" s="16"/>
      <c r="D43" s="16"/>
      <c r="E43" s="16"/>
      <c r="F43" s="16"/>
      <c r="G43" s="16"/>
      <c r="H43" s="16"/>
      <c r="Q43" s="16"/>
      <c r="R43" s="16"/>
      <c r="S43" s="16"/>
    </row>
  </sheetData>
  <mergeCells count="7">
    <mergeCell ref="A34:B34"/>
    <mergeCell ref="A3:S3"/>
    <mergeCell ref="B7:B8"/>
    <mergeCell ref="C7:G7"/>
    <mergeCell ref="I7:Q7"/>
    <mergeCell ref="S7:S8"/>
    <mergeCell ref="A7:A8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2.8</vt:lpstr>
      <vt:lpstr>'2.8'!Área_de_impresión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2017-12-14T21:58:54Z</cp:lastPrinted>
  <dcterms:created xsi:type="dcterms:W3CDTF">2012-05-16T15:21:51Z</dcterms:created>
  <dcterms:modified xsi:type="dcterms:W3CDTF">2018-03-15T23:37:04Z</dcterms:modified>
</cp:coreProperties>
</file>