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11025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28" i="1" l="1"/>
  <c r="I9" i="1" l="1"/>
  <c r="O9" i="1" s="1"/>
  <c r="Q28" i="1"/>
  <c r="C28" i="1"/>
  <c r="E28" i="1" s="1"/>
  <c r="Q9" i="1" l="1"/>
  <c r="K9" i="1"/>
  <c r="M9" i="1"/>
  <c r="D37" i="1"/>
  <c r="F37" i="1"/>
  <c r="I13" i="1"/>
  <c r="O13" i="1" s="1"/>
  <c r="I16" i="1"/>
  <c r="K16" i="1" s="1"/>
  <c r="I26" i="1"/>
  <c r="O26" i="1" s="1"/>
  <c r="C9" i="1"/>
  <c r="C21" i="1"/>
  <c r="C19" i="1"/>
  <c r="E19" i="1" s="1"/>
  <c r="C10" i="1"/>
  <c r="E10" i="1" s="1"/>
  <c r="C22" i="1"/>
  <c r="E22" i="1" s="1"/>
  <c r="C25" i="1"/>
  <c r="C27" i="1"/>
  <c r="E27" i="1" s="1"/>
  <c r="I23" i="1"/>
  <c r="O23" i="1" s="1"/>
  <c r="I12" i="1"/>
  <c r="M12" i="1" s="1"/>
  <c r="I17" i="1"/>
  <c r="K17" i="1" s="1"/>
  <c r="I32" i="1"/>
  <c r="O32" i="1" s="1"/>
  <c r="I30" i="1"/>
  <c r="M30" i="1" s="1"/>
  <c r="I18" i="1"/>
  <c r="O18" i="1" s="1"/>
  <c r="I31" i="1"/>
  <c r="O31" i="1" s="1"/>
  <c r="I29" i="1"/>
  <c r="M29" i="1" s="1"/>
  <c r="I33" i="1"/>
  <c r="K33" i="1" s="1"/>
  <c r="I14" i="1"/>
  <c r="K14" i="1" s="1"/>
  <c r="C14" i="1"/>
  <c r="E14" i="1" s="1"/>
  <c r="C13" i="1"/>
  <c r="C32" i="1"/>
  <c r="E32" i="1" s="1"/>
  <c r="C17" i="1"/>
  <c r="E17" i="1" s="1"/>
  <c r="C18" i="1"/>
  <c r="C16" i="1"/>
  <c r="C12" i="1"/>
  <c r="C30" i="1"/>
  <c r="E30" i="1" s="1"/>
  <c r="C33" i="1"/>
  <c r="E33" i="1" s="1"/>
  <c r="C29" i="1"/>
  <c r="E29" i="1" s="1"/>
  <c r="C31" i="1"/>
  <c r="C23" i="1"/>
  <c r="P37" i="1"/>
  <c r="I21" i="1"/>
  <c r="K21" i="1" s="1"/>
  <c r="N37" i="1"/>
  <c r="I20" i="1"/>
  <c r="Q20" i="1" s="1"/>
  <c r="I11" i="1"/>
  <c r="M11" i="1" s="1"/>
  <c r="I15" i="1"/>
  <c r="M15" i="1" s="1"/>
  <c r="L37" i="1"/>
  <c r="I27" i="1"/>
  <c r="K27" i="1" s="1"/>
  <c r="I10" i="1"/>
  <c r="O10" i="1" s="1"/>
  <c r="I25" i="1"/>
  <c r="M25" i="1" s="1"/>
  <c r="I22" i="1"/>
  <c r="M22" i="1" s="1"/>
  <c r="I24" i="1"/>
  <c r="K24" i="1" s="1"/>
  <c r="I19" i="1"/>
  <c r="M19" i="1" s="1"/>
  <c r="J37" i="1"/>
  <c r="C20" i="1"/>
  <c r="C11" i="1"/>
  <c r="E11" i="1" s="1"/>
  <c r="C15" i="1"/>
  <c r="E15" i="1" s="1"/>
  <c r="C24" i="1"/>
  <c r="E24" i="1" s="1"/>
  <c r="C26" i="1"/>
  <c r="G16" i="1" l="1"/>
  <c r="E16" i="1"/>
  <c r="G13" i="1"/>
  <c r="E13" i="1"/>
  <c r="G18" i="1"/>
  <c r="E18" i="1"/>
  <c r="G25" i="1"/>
  <c r="E25" i="1"/>
  <c r="G21" i="1"/>
  <c r="E21" i="1"/>
  <c r="G23" i="1"/>
  <c r="E23" i="1"/>
  <c r="G9" i="1"/>
  <c r="E9" i="1"/>
  <c r="G26" i="1"/>
  <c r="E26" i="1"/>
  <c r="G20" i="1"/>
  <c r="E20" i="1"/>
  <c r="G31" i="1"/>
  <c r="E31" i="1"/>
  <c r="G12" i="1"/>
  <c r="E12" i="1"/>
  <c r="G30" i="1"/>
  <c r="G17" i="1"/>
  <c r="G14" i="1"/>
  <c r="M26" i="1"/>
  <c r="O30" i="1"/>
  <c r="Q25" i="1"/>
  <c r="M32" i="1"/>
  <c r="G28" i="1"/>
  <c r="G10" i="1"/>
  <c r="G11" i="1"/>
  <c r="M20" i="1"/>
  <c r="G33" i="1"/>
  <c r="M13" i="1"/>
  <c r="K18" i="1"/>
  <c r="K20" i="1"/>
  <c r="K29" i="1"/>
  <c r="Q16" i="1"/>
  <c r="M17" i="1"/>
  <c r="O17" i="1"/>
  <c r="M16" i="1"/>
  <c r="Q14" i="1"/>
  <c r="M24" i="1"/>
  <c r="O24" i="1"/>
  <c r="K23" i="1"/>
  <c r="K26" i="1"/>
  <c r="Q27" i="1"/>
  <c r="O27" i="1"/>
  <c r="Q33" i="1"/>
  <c r="M28" i="1"/>
  <c r="O28" i="1"/>
  <c r="K30" i="1"/>
  <c r="M10" i="1"/>
  <c r="Q17" i="1"/>
  <c r="Q30" i="1"/>
  <c r="Q13" i="1"/>
  <c r="K28" i="1"/>
  <c r="M27" i="1"/>
  <c r="M23" i="1"/>
  <c r="K13" i="1"/>
  <c r="O11" i="1"/>
  <c r="O33" i="1"/>
  <c r="Q19" i="1"/>
  <c r="M33" i="1"/>
  <c r="K11" i="1"/>
  <c r="M18" i="1"/>
  <c r="Q23" i="1"/>
  <c r="K25" i="1"/>
  <c r="K12" i="1"/>
  <c r="O15" i="1"/>
  <c r="M14" i="1"/>
  <c r="O25" i="1"/>
  <c r="Q12" i="1"/>
  <c r="K15" i="1"/>
  <c r="Q26" i="1"/>
  <c r="Q11" i="1"/>
  <c r="K22" i="1"/>
  <c r="K31" i="1"/>
  <c r="Q24" i="1"/>
  <c r="O20" i="1"/>
  <c r="O16" i="1"/>
  <c r="O29" i="1"/>
  <c r="M31" i="1"/>
  <c r="M21" i="1"/>
  <c r="Q15" i="1"/>
  <c r="Q22" i="1"/>
  <c r="O21" i="1"/>
  <c r="Q31" i="1"/>
  <c r="O22" i="1"/>
  <c r="I37" i="1"/>
  <c r="Q32" i="1"/>
  <c r="K19" i="1"/>
  <c r="Q21" i="1"/>
  <c r="O12" i="1"/>
  <c r="Q29" i="1"/>
  <c r="K10" i="1"/>
  <c r="Q10" i="1"/>
  <c r="K32" i="1"/>
  <c r="O19" i="1"/>
  <c r="Q18" i="1"/>
  <c r="O14" i="1"/>
  <c r="C37" i="1"/>
  <c r="G37" i="1" s="1"/>
  <c r="G22" i="1"/>
  <c r="G19" i="1"/>
  <c r="G15" i="1"/>
  <c r="G29" i="1"/>
  <c r="G27" i="1"/>
  <c r="G24" i="1"/>
  <c r="G32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<sst xmlns="http://schemas.openxmlformats.org/spreadsheetml/2006/main" count="53" uniqueCount="46">
  <si>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</si>
  <si>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</si>
  <si>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</si>
  <si>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</si>
  <si>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</si>
  <si>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</si>
  <si>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</si>
  <si>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</si>
  <si>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</si>
  <si>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</si>
  <si>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</si>
  <si>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</si>
  <si>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</si>
  <si>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</si>
  <si>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</si>
  <si>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</si>
  <si>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</si>
  <si>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</si>
  <si>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</si>
  <si>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</si>
  <si>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</si>
  <si>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</si>
  <si>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</si>
  <si>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</si>
  <si>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</si>
  <si>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</si>
  <si>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</si>
  <si>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</si>
  <si>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</si>
  <si>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</si>
  <si>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</si>
  <si>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</si>
  <si>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</si>
  <si>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</si>
  <si>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</si>
  <si>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</si>
  <si>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</si>
  <si>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</si>
  <si>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</si>
  <si>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</si>
  <si>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</si>
  <si>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</si>
  <si>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</si>
  <si>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</si>
  <si>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33,5%, Lima Metropolitana es 28,5%. ENDES 2017</t>
  </si>
  <si>
    <t>Periodo 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</si>
</sst>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164" fontId="6" fillId="7" borderId="0" xfId="12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" sqref="E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2.42578125" style="3" customWidth="1"/>
    <col min="20" max="16384" width="11.42578125" style="3"/>
  </cols>
  <sheetData>
    <row r="1" spans="1:19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19" ht="13.5" customHeight="1" x14ac:dyDescent="0.2">
      <c r="A5" s="9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19" ht="5.25" customHeight="1" x14ac:dyDescent="0.2"/>
    <row r="7" spans="1:19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37</v>
      </c>
    </row>
    <row r="8" spans="1:19" s="59" customFormat="1" ht="25.5" customHeight="1" x14ac:dyDescent="0.2">
      <c r="A8" s="66"/>
      <c r="B8" s="66"/>
      <c r="C8" s="61" t="s">
        <v>0</v>
      </c>
      <c r="D8" s="61" t="s">
        <v>1</v>
      </c>
      <c r="E8" s="61" t="s">
        <v>2</v>
      </c>
      <c r="F8" s="61" t="s">
        <v>3</v>
      </c>
      <c r="G8" s="57" t="s">
        <v>2</v>
      </c>
      <c r="H8" s="56"/>
      <c r="I8" s="61" t="s">
        <v>0</v>
      </c>
      <c r="J8" s="60" t="s">
        <v>40</v>
      </c>
      <c r="K8" s="61" t="s">
        <v>2</v>
      </c>
      <c r="L8" s="1" t="s">
        <v>41</v>
      </c>
      <c r="M8" s="61" t="s">
        <v>2</v>
      </c>
      <c r="N8" s="1" t="s">
        <v>42</v>
      </c>
      <c r="O8" s="61" t="s">
        <v>2</v>
      </c>
      <c r="P8" s="61" t="s">
        <v>43</v>
      </c>
      <c r="Q8" s="61" t="s">
        <v>2</v>
      </c>
      <c r="R8" s="58"/>
      <c r="S8" s="68"/>
    </row>
    <row r="9" spans="1:19" ht="18.75" customHeight="1" x14ac:dyDescent="0.2">
      <c r="A9" s="12">
        <v>1</v>
      </c>
      <c r="B9" s="13" t="s">
        <v>38</v>
      </c>
      <c r="C9" s="14">
        <f t="shared" ref="C9:C33" si="0">D9+F9</f>
        <v>8960</v>
      </c>
      <c r="D9" s="15">
        <v>7540</v>
      </c>
      <c r="E9" s="16">
        <f t="shared" ref="E9:E33" si="1">D9/C9</f>
        <v>0.8415178571428571</v>
      </c>
      <c r="F9" s="15">
        <v>1420</v>
      </c>
      <c r="G9" s="16">
        <f t="shared" ref="G9:G33" si="2">F9/C9</f>
        <v>0.15848214285714285</v>
      </c>
      <c r="H9" s="17"/>
      <c r="I9" s="14">
        <f t="shared" ref="I9:I33" si="3">J9+L9+N9+P9</f>
        <v>8960</v>
      </c>
      <c r="J9" s="15">
        <v>29</v>
      </c>
      <c r="K9" s="16">
        <f t="shared" ref="K9:K33" si="4">J9/I9</f>
        <v>3.2366071428571431E-3</v>
      </c>
      <c r="L9" s="15">
        <v>4496</v>
      </c>
      <c r="M9" s="16">
        <f t="shared" ref="M9:M33" si="5">L9/I9</f>
        <v>0.50178571428571428</v>
      </c>
      <c r="N9" s="15">
        <v>3575</v>
      </c>
      <c r="O9" s="16">
        <f t="shared" ref="O9:O33" si="6">N9/I9</f>
        <v>0.3989955357142857</v>
      </c>
      <c r="P9" s="15">
        <v>860</v>
      </c>
      <c r="Q9" s="16">
        <f t="shared" ref="Q9:Q33" si="7">P9/I9</f>
        <v>9.5982142857142863E-2</v>
      </c>
      <c r="R9" s="16"/>
      <c r="S9" s="18">
        <v>0.28299999999999997</v>
      </c>
    </row>
    <row r="10" spans="1:19" ht="18.75" customHeight="1" x14ac:dyDescent="0.2">
      <c r="A10" s="19">
        <v>2</v>
      </c>
      <c r="B10" s="20" t="s">
        <v>11</v>
      </c>
      <c r="C10" s="21">
        <f t="shared" si="0"/>
        <v>2307</v>
      </c>
      <c r="D10" s="15">
        <v>1944</v>
      </c>
      <c r="E10" s="16">
        <f t="shared" si="1"/>
        <v>0.84265279583875163</v>
      </c>
      <c r="F10" s="15">
        <v>363</v>
      </c>
      <c r="G10" s="16">
        <f t="shared" si="2"/>
        <v>0.15734720416124837</v>
      </c>
      <c r="H10" s="22"/>
      <c r="I10" s="14">
        <f t="shared" si="3"/>
        <v>2307</v>
      </c>
      <c r="J10" s="15">
        <v>23</v>
      </c>
      <c r="K10" s="16">
        <f t="shared" si="4"/>
        <v>9.9696575639358475E-3</v>
      </c>
      <c r="L10" s="15">
        <v>1449</v>
      </c>
      <c r="M10" s="16">
        <f t="shared" si="5"/>
        <v>0.62808842652795838</v>
      </c>
      <c r="N10" s="15">
        <v>677</v>
      </c>
      <c r="O10" s="16">
        <f t="shared" si="6"/>
        <v>0.29345470307758992</v>
      </c>
      <c r="P10" s="15">
        <v>158</v>
      </c>
      <c r="Q10" s="16">
        <f t="shared" si="7"/>
        <v>6.8487212830515815E-2</v>
      </c>
      <c r="R10" s="23"/>
      <c r="S10" s="18">
        <v>0.40100000000000002</v>
      </c>
    </row>
    <row r="11" spans="1:19" ht="18.75" customHeight="1" x14ac:dyDescent="0.2">
      <c r="A11" s="12">
        <v>3</v>
      </c>
      <c r="B11" s="20" t="s">
        <v>15</v>
      </c>
      <c r="C11" s="21">
        <f t="shared" si="0"/>
        <v>2046</v>
      </c>
      <c r="D11" s="15">
        <v>1810</v>
      </c>
      <c r="E11" s="16">
        <f t="shared" si="1"/>
        <v>0.88465298142717497</v>
      </c>
      <c r="F11" s="15">
        <v>236</v>
      </c>
      <c r="G11" s="16">
        <f t="shared" si="2"/>
        <v>0.11534701857282502</v>
      </c>
      <c r="H11" s="22"/>
      <c r="I11" s="14">
        <f t="shared" si="3"/>
        <v>2046</v>
      </c>
      <c r="J11" s="15">
        <v>8</v>
      </c>
      <c r="K11" s="16">
        <f t="shared" si="4"/>
        <v>3.9100684261974585E-3</v>
      </c>
      <c r="L11" s="15">
        <v>1102</v>
      </c>
      <c r="M11" s="16">
        <f t="shared" si="5"/>
        <v>0.53861192570869987</v>
      </c>
      <c r="N11" s="15">
        <v>865</v>
      </c>
      <c r="O11" s="16">
        <f t="shared" si="6"/>
        <v>0.42277614858260021</v>
      </c>
      <c r="P11" s="15">
        <v>71</v>
      </c>
      <c r="Q11" s="16">
        <f t="shared" si="7"/>
        <v>3.4701857282502441E-2</v>
      </c>
      <c r="R11" s="23"/>
      <c r="S11" s="18">
        <v>0.42399999999999999</v>
      </c>
    </row>
    <row r="12" spans="1:19" ht="18.75" customHeight="1" x14ac:dyDescent="0.2">
      <c r="A12" s="19">
        <v>4</v>
      </c>
      <c r="B12" s="20" t="s">
        <v>19</v>
      </c>
      <c r="C12" s="21">
        <f t="shared" si="0"/>
        <v>1464</v>
      </c>
      <c r="D12" s="15">
        <v>1238</v>
      </c>
      <c r="E12" s="16">
        <f t="shared" si="1"/>
        <v>0.84562841530054644</v>
      </c>
      <c r="F12" s="15">
        <v>226</v>
      </c>
      <c r="G12" s="16">
        <f t="shared" si="2"/>
        <v>0.15437158469945356</v>
      </c>
      <c r="H12" s="22"/>
      <c r="I12" s="14">
        <f t="shared" si="3"/>
        <v>1464</v>
      </c>
      <c r="J12" s="15">
        <v>6</v>
      </c>
      <c r="K12" s="16">
        <f t="shared" si="4"/>
        <v>4.0983606557377051E-3</v>
      </c>
      <c r="L12" s="15">
        <v>751</v>
      </c>
      <c r="M12" s="16">
        <f t="shared" si="5"/>
        <v>0.51297814207650272</v>
      </c>
      <c r="N12" s="15">
        <v>585</v>
      </c>
      <c r="O12" s="16">
        <f t="shared" si="6"/>
        <v>0.39959016393442626</v>
      </c>
      <c r="P12" s="15">
        <v>122</v>
      </c>
      <c r="Q12" s="16">
        <f t="shared" si="7"/>
        <v>8.3333333333333329E-2</v>
      </c>
      <c r="R12" s="23"/>
      <c r="S12" s="18">
        <v>0.44</v>
      </c>
    </row>
    <row r="13" spans="1:19" ht="18.75" customHeight="1" x14ac:dyDescent="0.2">
      <c r="A13" s="12">
        <v>5</v>
      </c>
      <c r="B13" s="20" t="s">
        <v>9</v>
      </c>
      <c r="C13" s="21">
        <f t="shared" si="0"/>
        <v>1377</v>
      </c>
      <c r="D13" s="15">
        <v>1166</v>
      </c>
      <c r="E13" s="16">
        <f t="shared" si="1"/>
        <v>0.84676833696441545</v>
      </c>
      <c r="F13" s="15">
        <v>211</v>
      </c>
      <c r="G13" s="16">
        <f t="shared" si="2"/>
        <v>0.15323166303558461</v>
      </c>
      <c r="H13" s="22"/>
      <c r="I13" s="14">
        <f t="shared" si="3"/>
        <v>1377</v>
      </c>
      <c r="J13" s="15">
        <v>3</v>
      </c>
      <c r="K13" s="16">
        <f t="shared" si="4"/>
        <v>2.1786492374727671E-3</v>
      </c>
      <c r="L13" s="15">
        <v>729</v>
      </c>
      <c r="M13" s="16">
        <f t="shared" si="5"/>
        <v>0.52941176470588236</v>
      </c>
      <c r="N13" s="15">
        <v>551</v>
      </c>
      <c r="O13" s="16">
        <f t="shared" si="6"/>
        <v>0.40014524328249818</v>
      </c>
      <c r="P13" s="15">
        <v>94</v>
      </c>
      <c r="Q13" s="16">
        <f t="shared" si="7"/>
        <v>6.8264342774146697E-2</v>
      </c>
      <c r="R13" s="23"/>
      <c r="S13" s="18">
        <v>0.33700000000000002</v>
      </c>
    </row>
    <row r="14" spans="1:19" ht="18.75" customHeight="1" x14ac:dyDescent="0.2">
      <c r="A14" s="19">
        <v>6</v>
      </c>
      <c r="B14" s="20" t="s">
        <v>26</v>
      </c>
      <c r="C14" s="21">
        <f t="shared" si="0"/>
        <v>1183</v>
      </c>
      <c r="D14" s="15">
        <v>1059</v>
      </c>
      <c r="E14" s="16">
        <f t="shared" si="1"/>
        <v>0.89518174133558748</v>
      </c>
      <c r="F14" s="15">
        <v>124</v>
      </c>
      <c r="G14" s="16">
        <f t="shared" si="2"/>
        <v>0.10481825866441251</v>
      </c>
      <c r="H14" s="22"/>
      <c r="I14" s="14">
        <f t="shared" si="3"/>
        <v>1183</v>
      </c>
      <c r="J14" s="15">
        <v>1</v>
      </c>
      <c r="K14" s="16">
        <f t="shared" si="4"/>
        <v>8.4530853761622987E-4</v>
      </c>
      <c r="L14" s="15">
        <v>672</v>
      </c>
      <c r="M14" s="16">
        <f t="shared" si="5"/>
        <v>0.56804733727810652</v>
      </c>
      <c r="N14" s="15">
        <v>457</v>
      </c>
      <c r="O14" s="16">
        <f t="shared" si="6"/>
        <v>0.38630600169061707</v>
      </c>
      <c r="P14" s="15">
        <v>53</v>
      </c>
      <c r="Q14" s="16">
        <f t="shared" si="7"/>
        <v>4.4801352493660185E-2</v>
      </c>
      <c r="R14" s="23"/>
      <c r="S14" s="18">
        <v>0.30499999999999999</v>
      </c>
    </row>
    <row r="15" spans="1:19" ht="18.75" customHeight="1" x14ac:dyDescent="0.2">
      <c r="A15" s="12">
        <v>7</v>
      </c>
      <c r="B15" s="20" t="s">
        <v>20</v>
      </c>
      <c r="C15" s="21">
        <f t="shared" si="0"/>
        <v>931</v>
      </c>
      <c r="D15" s="15">
        <v>808</v>
      </c>
      <c r="E15" s="16">
        <f t="shared" si="1"/>
        <v>0.86788399570354458</v>
      </c>
      <c r="F15" s="15">
        <v>123</v>
      </c>
      <c r="G15" s="16">
        <f t="shared" si="2"/>
        <v>0.13211600429645542</v>
      </c>
      <c r="H15" s="22"/>
      <c r="I15" s="14">
        <f t="shared" si="3"/>
        <v>931</v>
      </c>
      <c r="J15" s="15">
        <v>1</v>
      </c>
      <c r="K15" s="16">
        <f t="shared" si="4"/>
        <v>1.0741138560687433E-3</v>
      </c>
      <c r="L15" s="15">
        <v>445</v>
      </c>
      <c r="M15" s="16">
        <f t="shared" si="5"/>
        <v>0.47798066595059074</v>
      </c>
      <c r="N15" s="15">
        <v>370</v>
      </c>
      <c r="O15" s="16">
        <f t="shared" si="6"/>
        <v>0.39742212674543503</v>
      </c>
      <c r="P15" s="15">
        <v>115</v>
      </c>
      <c r="Q15" s="16">
        <f t="shared" si="7"/>
        <v>0.12352309344790548</v>
      </c>
      <c r="R15" s="23"/>
      <c r="S15" s="18">
        <v>0.222</v>
      </c>
    </row>
    <row r="16" spans="1:19" ht="18.75" customHeight="1" x14ac:dyDescent="0.2">
      <c r="A16" s="19">
        <v>8</v>
      </c>
      <c r="B16" s="20" t="s">
        <v>18</v>
      </c>
      <c r="C16" s="21">
        <f t="shared" si="0"/>
        <v>888</v>
      </c>
      <c r="D16" s="15">
        <v>787</v>
      </c>
      <c r="E16" s="16">
        <f t="shared" si="1"/>
        <v>0.88626126126126126</v>
      </c>
      <c r="F16" s="15">
        <v>101</v>
      </c>
      <c r="G16" s="16">
        <f t="shared" si="2"/>
        <v>0.11373873873873874</v>
      </c>
      <c r="H16" s="22"/>
      <c r="I16" s="14">
        <f t="shared" si="3"/>
        <v>888</v>
      </c>
      <c r="J16" s="15">
        <v>1</v>
      </c>
      <c r="K16" s="16">
        <f t="shared" si="4"/>
        <v>1.1261261261261261E-3</v>
      </c>
      <c r="L16" s="15">
        <v>435</v>
      </c>
      <c r="M16" s="16">
        <f t="shared" si="5"/>
        <v>0.48986486486486486</v>
      </c>
      <c r="N16" s="15">
        <v>367</v>
      </c>
      <c r="O16" s="16">
        <f t="shared" si="6"/>
        <v>0.41328828828828829</v>
      </c>
      <c r="P16" s="15">
        <v>85</v>
      </c>
      <c r="Q16" s="16">
        <f t="shared" si="7"/>
        <v>9.5720720720720714E-2</v>
      </c>
      <c r="R16" s="23"/>
      <c r="S16" s="18">
        <v>0.312</v>
      </c>
    </row>
    <row r="17" spans="1:20" ht="18.75" customHeight="1" x14ac:dyDescent="0.2">
      <c r="A17" s="12">
        <v>9</v>
      </c>
      <c r="B17" s="20" t="s">
        <v>27</v>
      </c>
      <c r="C17" s="21">
        <f t="shared" si="0"/>
        <v>788</v>
      </c>
      <c r="D17" s="15">
        <v>733</v>
      </c>
      <c r="E17" s="16">
        <f t="shared" si="1"/>
        <v>0.93020304568527923</v>
      </c>
      <c r="F17" s="15">
        <v>55</v>
      </c>
      <c r="G17" s="16">
        <f t="shared" si="2"/>
        <v>6.9796954314720813E-2</v>
      </c>
      <c r="H17" s="22"/>
      <c r="I17" s="14">
        <f t="shared" si="3"/>
        <v>788</v>
      </c>
      <c r="J17" s="15">
        <v>5</v>
      </c>
      <c r="K17" s="16">
        <f t="shared" si="4"/>
        <v>6.3451776649746192E-3</v>
      </c>
      <c r="L17" s="15">
        <v>339</v>
      </c>
      <c r="M17" s="16">
        <f t="shared" si="5"/>
        <v>0.43020304568527917</v>
      </c>
      <c r="N17" s="15">
        <v>406</v>
      </c>
      <c r="O17" s="16">
        <f t="shared" si="6"/>
        <v>0.51522842639593913</v>
      </c>
      <c r="P17" s="15">
        <v>38</v>
      </c>
      <c r="Q17" s="16">
        <f t="shared" si="7"/>
        <v>4.8223350253807105E-2</v>
      </c>
      <c r="R17" s="23"/>
      <c r="S17" s="18">
        <v>0.40100000000000002</v>
      </c>
    </row>
    <row r="18" spans="1:20" ht="18.75" customHeight="1" x14ac:dyDescent="0.2">
      <c r="A18" s="19">
        <v>10</v>
      </c>
      <c r="B18" s="20" t="s">
        <v>28</v>
      </c>
      <c r="C18" s="21">
        <f t="shared" si="0"/>
        <v>785</v>
      </c>
      <c r="D18" s="15">
        <v>682</v>
      </c>
      <c r="E18" s="16">
        <f t="shared" si="1"/>
        <v>0.86878980891719748</v>
      </c>
      <c r="F18" s="15">
        <v>103</v>
      </c>
      <c r="G18" s="16">
        <f t="shared" si="2"/>
        <v>0.13121019108280255</v>
      </c>
      <c r="H18" s="22"/>
      <c r="I18" s="14">
        <f t="shared" si="3"/>
        <v>785</v>
      </c>
      <c r="J18" s="15">
        <v>0</v>
      </c>
      <c r="K18" s="16">
        <f t="shared" si="4"/>
        <v>0</v>
      </c>
      <c r="L18" s="15">
        <v>415</v>
      </c>
      <c r="M18" s="16">
        <f t="shared" si="5"/>
        <v>0.5286624203821656</v>
      </c>
      <c r="N18" s="15">
        <v>285</v>
      </c>
      <c r="O18" s="16">
        <f t="shared" si="6"/>
        <v>0.36305732484076431</v>
      </c>
      <c r="P18" s="15">
        <v>85</v>
      </c>
      <c r="Q18" s="16">
        <f t="shared" si="7"/>
        <v>0.10828025477707007</v>
      </c>
      <c r="R18" s="23"/>
      <c r="S18" s="18">
        <v>0.36899999999999999</v>
      </c>
    </row>
    <row r="19" spans="1:20" ht="18.75" customHeight="1" x14ac:dyDescent="0.2">
      <c r="A19" s="12">
        <v>11</v>
      </c>
      <c r="B19" s="20" t="s">
        <v>12</v>
      </c>
      <c r="C19" s="21">
        <f t="shared" si="0"/>
        <v>700</v>
      </c>
      <c r="D19" s="15">
        <v>623</v>
      </c>
      <c r="E19" s="16">
        <f t="shared" si="1"/>
        <v>0.89</v>
      </c>
      <c r="F19" s="15">
        <v>77</v>
      </c>
      <c r="G19" s="16">
        <f t="shared" si="2"/>
        <v>0.11</v>
      </c>
      <c r="H19" s="22"/>
      <c r="I19" s="14">
        <f t="shared" si="3"/>
        <v>700</v>
      </c>
      <c r="J19" s="15">
        <v>5</v>
      </c>
      <c r="K19" s="16">
        <f t="shared" si="4"/>
        <v>7.1428571428571426E-3</v>
      </c>
      <c r="L19" s="15">
        <v>375</v>
      </c>
      <c r="M19" s="16">
        <f t="shared" si="5"/>
        <v>0.5357142857142857</v>
      </c>
      <c r="N19" s="15">
        <v>282</v>
      </c>
      <c r="O19" s="16">
        <f t="shared" si="6"/>
        <v>0.40285714285714286</v>
      </c>
      <c r="P19" s="15">
        <v>38</v>
      </c>
      <c r="Q19" s="16">
        <f t="shared" si="7"/>
        <v>5.4285714285714284E-2</v>
      </c>
      <c r="R19" s="23"/>
      <c r="S19" s="18">
        <v>0.42099999999999999</v>
      </c>
    </row>
    <row r="20" spans="1:20" s="24" customFormat="1" ht="18.75" customHeight="1" x14ac:dyDescent="0.2">
      <c r="A20" s="19">
        <v>12</v>
      </c>
      <c r="B20" s="20" t="s">
        <v>21</v>
      </c>
      <c r="C20" s="21">
        <f t="shared" si="0"/>
        <v>687</v>
      </c>
      <c r="D20" s="15">
        <v>619</v>
      </c>
      <c r="E20" s="16">
        <f t="shared" si="1"/>
        <v>0.90101892285298402</v>
      </c>
      <c r="F20" s="15">
        <v>68</v>
      </c>
      <c r="G20" s="16">
        <f t="shared" si="2"/>
        <v>9.8981077147016011E-2</v>
      </c>
      <c r="H20" s="22"/>
      <c r="I20" s="14">
        <f t="shared" si="3"/>
        <v>687</v>
      </c>
      <c r="J20" s="15">
        <v>3</v>
      </c>
      <c r="K20" s="16">
        <f t="shared" si="4"/>
        <v>4.3668122270742356E-3</v>
      </c>
      <c r="L20" s="15">
        <v>353</v>
      </c>
      <c r="M20" s="16">
        <f t="shared" si="5"/>
        <v>0.51382823871906846</v>
      </c>
      <c r="N20" s="15">
        <v>289</v>
      </c>
      <c r="O20" s="16">
        <f t="shared" si="6"/>
        <v>0.42066957787481807</v>
      </c>
      <c r="P20" s="15">
        <v>42</v>
      </c>
      <c r="Q20" s="16">
        <f t="shared" si="7"/>
        <v>6.1135371179039298E-2</v>
      </c>
      <c r="R20" s="23"/>
      <c r="S20" s="18">
        <v>0.27300000000000002</v>
      </c>
      <c r="T20" s="3"/>
    </row>
    <row r="21" spans="1:20" s="24" customFormat="1" ht="18.75" customHeight="1" x14ac:dyDescent="0.2">
      <c r="A21" s="12">
        <v>13</v>
      </c>
      <c r="B21" s="20" t="s">
        <v>14</v>
      </c>
      <c r="C21" s="21">
        <f t="shared" si="0"/>
        <v>636</v>
      </c>
      <c r="D21" s="15">
        <v>533</v>
      </c>
      <c r="E21" s="16">
        <f t="shared" si="1"/>
        <v>0.83805031446540879</v>
      </c>
      <c r="F21" s="15">
        <v>103</v>
      </c>
      <c r="G21" s="16">
        <f t="shared" si="2"/>
        <v>0.16194968553459119</v>
      </c>
      <c r="H21" s="22"/>
      <c r="I21" s="14">
        <f t="shared" si="3"/>
        <v>636</v>
      </c>
      <c r="J21" s="15">
        <v>2</v>
      </c>
      <c r="K21" s="16">
        <f t="shared" si="4"/>
        <v>3.1446540880503146E-3</v>
      </c>
      <c r="L21" s="15">
        <v>337</v>
      </c>
      <c r="M21" s="16">
        <f t="shared" si="5"/>
        <v>0.52987421383647804</v>
      </c>
      <c r="N21" s="15">
        <v>238</v>
      </c>
      <c r="O21" s="16">
        <f t="shared" si="6"/>
        <v>0.37421383647798739</v>
      </c>
      <c r="P21" s="15">
        <v>59</v>
      </c>
      <c r="Q21" s="16">
        <f t="shared" si="7"/>
        <v>9.276729559748427E-2</v>
      </c>
      <c r="R21" s="23"/>
      <c r="S21" s="18">
        <v>0.30599999999999999</v>
      </c>
      <c r="T21" s="3"/>
    </row>
    <row r="22" spans="1:20" ht="18.75" customHeight="1" x14ac:dyDescent="0.2">
      <c r="A22" s="19">
        <v>14</v>
      </c>
      <c r="B22" s="20" t="s">
        <v>13</v>
      </c>
      <c r="C22" s="21">
        <f t="shared" si="0"/>
        <v>621</v>
      </c>
      <c r="D22" s="15">
        <v>556</v>
      </c>
      <c r="E22" s="16">
        <f t="shared" si="1"/>
        <v>0.89533011272141705</v>
      </c>
      <c r="F22" s="15">
        <v>65</v>
      </c>
      <c r="G22" s="16">
        <f t="shared" si="2"/>
        <v>0.10466988727858294</v>
      </c>
      <c r="H22" s="22"/>
      <c r="I22" s="14">
        <f t="shared" si="3"/>
        <v>621</v>
      </c>
      <c r="J22" s="15">
        <v>2</v>
      </c>
      <c r="K22" s="16">
        <f t="shared" si="4"/>
        <v>3.2206119162640902E-3</v>
      </c>
      <c r="L22" s="15">
        <v>275</v>
      </c>
      <c r="M22" s="16">
        <f t="shared" si="5"/>
        <v>0.44283413848631242</v>
      </c>
      <c r="N22" s="15">
        <v>271</v>
      </c>
      <c r="O22" s="16">
        <f t="shared" si="6"/>
        <v>0.43639291465378421</v>
      </c>
      <c r="P22" s="15">
        <v>73</v>
      </c>
      <c r="Q22" s="16">
        <f t="shared" si="7"/>
        <v>0.11755233494363929</v>
      </c>
      <c r="R22" s="23"/>
      <c r="S22" s="18">
        <v>0.26300000000000001</v>
      </c>
    </row>
    <row r="23" spans="1:20" ht="18.75" customHeight="1" x14ac:dyDescent="0.2">
      <c r="A23" s="12">
        <v>15</v>
      </c>
      <c r="B23" s="20" t="s">
        <v>17</v>
      </c>
      <c r="C23" s="21">
        <f t="shared" si="0"/>
        <v>598</v>
      </c>
      <c r="D23" s="15">
        <v>535</v>
      </c>
      <c r="E23" s="16">
        <f t="shared" si="1"/>
        <v>0.89464882943143809</v>
      </c>
      <c r="F23" s="15">
        <v>63</v>
      </c>
      <c r="G23" s="16">
        <f t="shared" si="2"/>
        <v>0.10535117056856187</v>
      </c>
      <c r="H23" s="22"/>
      <c r="I23" s="14">
        <f t="shared" si="3"/>
        <v>598</v>
      </c>
      <c r="J23" s="15">
        <v>1</v>
      </c>
      <c r="K23" s="16">
        <f t="shared" si="4"/>
        <v>1.6722408026755853E-3</v>
      </c>
      <c r="L23" s="15">
        <v>262</v>
      </c>
      <c r="M23" s="16">
        <f t="shared" si="5"/>
        <v>0.43812709030100333</v>
      </c>
      <c r="N23" s="15">
        <v>250</v>
      </c>
      <c r="O23" s="16">
        <f t="shared" si="6"/>
        <v>0.41806020066889632</v>
      </c>
      <c r="P23" s="15">
        <v>85</v>
      </c>
      <c r="Q23" s="16">
        <f t="shared" si="7"/>
        <v>0.14214046822742474</v>
      </c>
      <c r="R23" s="23"/>
      <c r="S23" s="18">
        <v>0.28000000000000003</v>
      </c>
    </row>
    <row r="24" spans="1:20" ht="18.75" customHeight="1" x14ac:dyDescent="0.2">
      <c r="A24" s="19">
        <v>16</v>
      </c>
      <c r="B24" s="20" t="s">
        <v>22</v>
      </c>
      <c r="C24" s="21">
        <f t="shared" si="0"/>
        <v>589</v>
      </c>
      <c r="D24" s="15">
        <v>518</v>
      </c>
      <c r="E24" s="16">
        <f t="shared" si="1"/>
        <v>0.87945670628183359</v>
      </c>
      <c r="F24" s="15">
        <v>71</v>
      </c>
      <c r="G24" s="16">
        <f t="shared" si="2"/>
        <v>0.12054329371816638</v>
      </c>
      <c r="H24" s="22"/>
      <c r="I24" s="14">
        <f t="shared" si="3"/>
        <v>589</v>
      </c>
      <c r="J24" s="15">
        <v>22</v>
      </c>
      <c r="K24" s="16">
        <f t="shared" si="4"/>
        <v>3.7351443123938878E-2</v>
      </c>
      <c r="L24" s="15">
        <v>262</v>
      </c>
      <c r="M24" s="16">
        <f t="shared" si="5"/>
        <v>0.44482173174872663</v>
      </c>
      <c r="N24" s="15">
        <v>215</v>
      </c>
      <c r="O24" s="16">
        <f t="shared" si="6"/>
        <v>0.36502546689303905</v>
      </c>
      <c r="P24" s="15">
        <v>90</v>
      </c>
      <c r="Q24" s="16">
        <f t="shared" si="7"/>
        <v>0.15280135823429541</v>
      </c>
      <c r="R24" s="23"/>
      <c r="S24" s="18">
        <v>0.222</v>
      </c>
    </row>
    <row r="25" spans="1:20" s="24" customFormat="1" ht="18.75" customHeight="1" x14ac:dyDescent="0.2">
      <c r="A25" s="12">
        <v>17</v>
      </c>
      <c r="B25" s="20" t="s">
        <v>10</v>
      </c>
      <c r="C25" s="21">
        <f t="shared" si="0"/>
        <v>554</v>
      </c>
      <c r="D25" s="15">
        <v>494</v>
      </c>
      <c r="E25" s="16">
        <f t="shared" si="1"/>
        <v>0.89169675090252709</v>
      </c>
      <c r="F25" s="15">
        <v>60</v>
      </c>
      <c r="G25" s="16">
        <f t="shared" si="2"/>
        <v>0.10830324909747292</v>
      </c>
      <c r="H25" s="22"/>
      <c r="I25" s="14">
        <f t="shared" si="3"/>
        <v>554</v>
      </c>
      <c r="J25" s="15">
        <v>1</v>
      </c>
      <c r="K25" s="16">
        <f t="shared" si="4"/>
        <v>1.8050541516245488E-3</v>
      </c>
      <c r="L25" s="15">
        <v>278</v>
      </c>
      <c r="M25" s="16">
        <f t="shared" si="5"/>
        <v>0.50180505415162457</v>
      </c>
      <c r="N25" s="15">
        <v>248</v>
      </c>
      <c r="O25" s="16">
        <f t="shared" si="6"/>
        <v>0.44765342960288806</v>
      </c>
      <c r="P25" s="15">
        <v>27</v>
      </c>
      <c r="Q25" s="16">
        <f t="shared" si="7"/>
        <v>4.8736462093862815E-2</v>
      </c>
      <c r="R25" s="23"/>
      <c r="S25" s="18">
        <v>0.49299999999999999</v>
      </c>
      <c r="T25" s="3"/>
    </row>
    <row r="26" spans="1:20" ht="18.75" customHeight="1" x14ac:dyDescent="0.2">
      <c r="A26" s="19">
        <v>18</v>
      </c>
      <c r="B26" s="20" t="s">
        <v>29</v>
      </c>
      <c r="C26" s="21">
        <f t="shared" si="0"/>
        <v>447</v>
      </c>
      <c r="D26" s="15">
        <v>408</v>
      </c>
      <c r="E26" s="16">
        <f t="shared" si="1"/>
        <v>0.91275167785234901</v>
      </c>
      <c r="F26" s="15">
        <v>39</v>
      </c>
      <c r="G26" s="16">
        <f t="shared" si="2"/>
        <v>8.7248322147651006E-2</v>
      </c>
      <c r="H26" s="22"/>
      <c r="I26" s="14">
        <f t="shared" si="3"/>
        <v>447</v>
      </c>
      <c r="J26" s="15">
        <v>1</v>
      </c>
      <c r="K26" s="16">
        <f t="shared" si="4"/>
        <v>2.2371364653243847E-3</v>
      </c>
      <c r="L26" s="15">
        <v>176</v>
      </c>
      <c r="M26" s="16">
        <f t="shared" si="5"/>
        <v>0.39373601789709173</v>
      </c>
      <c r="N26" s="15">
        <v>231</v>
      </c>
      <c r="O26" s="16">
        <f t="shared" si="6"/>
        <v>0.51677852348993292</v>
      </c>
      <c r="P26" s="15">
        <v>39</v>
      </c>
      <c r="Q26" s="16">
        <f t="shared" si="7"/>
        <v>8.7248322147651006E-2</v>
      </c>
      <c r="R26" s="23"/>
      <c r="S26" s="18">
        <v>0.27600000000000002</v>
      </c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405</v>
      </c>
      <c r="D27" s="15">
        <v>348</v>
      </c>
      <c r="E27" s="16">
        <f t="shared" si="1"/>
        <v>0.85925925925925928</v>
      </c>
      <c r="F27" s="15">
        <v>57</v>
      </c>
      <c r="G27" s="16">
        <f t="shared" si="2"/>
        <v>0.14074074074074075</v>
      </c>
      <c r="H27" s="22"/>
      <c r="I27" s="14">
        <f t="shared" si="3"/>
        <v>405</v>
      </c>
      <c r="J27" s="15">
        <v>1</v>
      </c>
      <c r="K27" s="16">
        <f t="shared" si="4"/>
        <v>2.4691358024691358E-3</v>
      </c>
      <c r="L27" s="15">
        <v>211</v>
      </c>
      <c r="M27" s="16">
        <f t="shared" si="5"/>
        <v>0.5209876543209877</v>
      </c>
      <c r="N27" s="15">
        <v>182</v>
      </c>
      <c r="O27" s="16">
        <f t="shared" si="6"/>
        <v>0.44938271604938274</v>
      </c>
      <c r="P27" s="15">
        <v>11</v>
      </c>
      <c r="Q27" s="16">
        <f t="shared" si="7"/>
        <v>2.7160493827160494E-2</v>
      </c>
      <c r="R27" s="23"/>
      <c r="S27" s="18">
        <v>0.311</v>
      </c>
      <c r="T27" s="3"/>
    </row>
    <row r="28" spans="1:20" ht="18.75" customHeight="1" x14ac:dyDescent="0.2">
      <c r="A28" s="19">
        <v>20</v>
      </c>
      <c r="B28" s="20" t="s">
        <v>8</v>
      </c>
      <c r="C28" s="21">
        <f t="shared" si="0"/>
        <v>315</v>
      </c>
      <c r="D28" s="15">
        <v>288</v>
      </c>
      <c r="E28" s="16">
        <f t="shared" si="1"/>
        <v>0.91428571428571426</v>
      </c>
      <c r="F28" s="15">
        <v>27</v>
      </c>
      <c r="G28" s="16">
        <f t="shared" si="2"/>
        <v>8.5714285714285715E-2</v>
      </c>
      <c r="H28" s="22"/>
      <c r="I28" s="14">
        <f t="shared" si="3"/>
        <v>315</v>
      </c>
      <c r="J28" s="15">
        <v>1</v>
      </c>
      <c r="K28" s="16">
        <f t="shared" si="4"/>
        <v>3.1746031746031746E-3</v>
      </c>
      <c r="L28" s="15">
        <v>150</v>
      </c>
      <c r="M28" s="16">
        <f t="shared" si="5"/>
        <v>0.47619047619047616</v>
      </c>
      <c r="N28" s="15">
        <v>126</v>
      </c>
      <c r="O28" s="16">
        <f t="shared" si="6"/>
        <v>0.4</v>
      </c>
      <c r="P28" s="15">
        <v>38</v>
      </c>
      <c r="Q28" s="16">
        <f t="shared" si="7"/>
        <v>0.12063492063492064</v>
      </c>
      <c r="R28" s="23"/>
      <c r="S28" s="18">
        <v>0.24399999999999999</v>
      </c>
    </row>
    <row r="29" spans="1:20" s="24" customFormat="1" ht="18.75" customHeight="1" x14ac:dyDescent="0.2">
      <c r="A29" s="12">
        <v>21</v>
      </c>
      <c r="B29" s="20" t="s">
        <v>16</v>
      </c>
      <c r="C29" s="21">
        <f t="shared" si="0"/>
        <v>310</v>
      </c>
      <c r="D29" s="15">
        <v>278</v>
      </c>
      <c r="E29" s="16">
        <f t="shared" si="1"/>
        <v>0.89677419354838706</v>
      </c>
      <c r="F29" s="15">
        <v>32</v>
      </c>
      <c r="G29" s="16">
        <f t="shared" si="2"/>
        <v>0.1032258064516129</v>
      </c>
      <c r="H29" s="22"/>
      <c r="I29" s="14">
        <f t="shared" si="3"/>
        <v>310</v>
      </c>
      <c r="J29" s="15">
        <v>7</v>
      </c>
      <c r="K29" s="16">
        <f t="shared" si="4"/>
        <v>2.2580645161290321E-2</v>
      </c>
      <c r="L29" s="15">
        <v>138</v>
      </c>
      <c r="M29" s="16">
        <f t="shared" si="5"/>
        <v>0.44516129032258067</v>
      </c>
      <c r="N29" s="15">
        <v>141</v>
      </c>
      <c r="O29" s="16">
        <f t="shared" si="6"/>
        <v>0.45483870967741935</v>
      </c>
      <c r="P29" s="15">
        <v>24</v>
      </c>
      <c r="Q29" s="16">
        <f t="shared" si="7"/>
        <v>7.7419354838709681E-2</v>
      </c>
      <c r="R29" s="23"/>
      <c r="S29" s="18">
        <v>0.36399999999999999</v>
      </c>
      <c r="T29" s="3"/>
    </row>
    <row r="30" spans="1:20" ht="18.75" customHeight="1" x14ac:dyDescent="0.2">
      <c r="A30" s="19">
        <v>22</v>
      </c>
      <c r="B30" s="20" t="s">
        <v>25</v>
      </c>
      <c r="C30" s="21">
        <f t="shared" si="0"/>
        <v>233</v>
      </c>
      <c r="D30" s="15">
        <v>203</v>
      </c>
      <c r="E30" s="16">
        <f t="shared" si="1"/>
        <v>0.871244635193133</v>
      </c>
      <c r="F30" s="15">
        <v>30</v>
      </c>
      <c r="G30" s="16">
        <f t="shared" si="2"/>
        <v>0.12875536480686695</v>
      </c>
      <c r="H30" s="22"/>
      <c r="I30" s="14">
        <f t="shared" si="3"/>
        <v>233</v>
      </c>
      <c r="J30" s="15">
        <v>1</v>
      </c>
      <c r="K30" s="16">
        <f t="shared" si="4"/>
        <v>4.2918454935622317E-3</v>
      </c>
      <c r="L30" s="15">
        <v>91</v>
      </c>
      <c r="M30" s="16">
        <f t="shared" si="5"/>
        <v>0.3905579399141631</v>
      </c>
      <c r="N30" s="15">
        <v>114</v>
      </c>
      <c r="O30" s="16">
        <f t="shared" si="6"/>
        <v>0.48927038626609443</v>
      </c>
      <c r="P30" s="15">
        <v>27</v>
      </c>
      <c r="Q30" s="16">
        <f t="shared" si="7"/>
        <v>0.11587982832618025</v>
      </c>
      <c r="R30" s="23"/>
      <c r="S30" s="18">
        <v>0.32700000000000001</v>
      </c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215</v>
      </c>
      <c r="D31" s="15">
        <v>193</v>
      </c>
      <c r="E31" s="16">
        <f t="shared" si="1"/>
        <v>0.89767441860465114</v>
      </c>
      <c r="F31" s="15">
        <v>22</v>
      </c>
      <c r="G31" s="16">
        <f t="shared" si="2"/>
        <v>0.10232558139534884</v>
      </c>
      <c r="H31" s="22"/>
      <c r="I31" s="14">
        <f t="shared" si="3"/>
        <v>215</v>
      </c>
      <c r="J31" s="15">
        <v>1</v>
      </c>
      <c r="K31" s="16">
        <f t="shared" si="4"/>
        <v>4.6511627906976744E-3</v>
      </c>
      <c r="L31" s="15">
        <v>122</v>
      </c>
      <c r="M31" s="16">
        <f t="shared" si="5"/>
        <v>0.56744186046511624</v>
      </c>
      <c r="N31" s="15">
        <v>81</v>
      </c>
      <c r="O31" s="16">
        <f t="shared" si="6"/>
        <v>0.37674418604651161</v>
      </c>
      <c r="P31" s="15">
        <v>11</v>
      </c>
      <c r="Q31" s="16">
        <f t="shared" si="7"/>
        <v>5.1162790697674418E-2</v>
      </c>
      <c r="R31" s="23"/>
      <c r="S31" s="18">
        <v>0.33700000000000002</v>
      </c>
      <c r="T31" s="3"/>
    </row>
    <row r="32" spans="1:20" ht="18.75" customHeight="1" x14ac:dyDescent="0.2">
      <c r="A32" s="19">
        <v>24</v>
      </c>
      <c r="B32" s="20" t="s">
        <v>31</v>
      </c>
      <c r="C32" s="21">
        <f t="shared" si="0"/>
        <v>207</v>
      </c>
      <c r="D32" s="15">
        <v>183</v>
      </c>
      <c r="E32" s="16">
        <f t="shared" si="1"/>
        <v>0.88405797101449279</v>
      </c>
      <c r="F32" s="15">
        <v>24</v>
      </c>
      <c r="G32" s="16">
        <f t="shared" si="2"/>
        <v>0.11594202898550725</v>
      </c>
      <c r="H32" s="22"/>
      <c r="I32" s="14">
        <f t="shared" si="3"/>
        <v>207</v>
      </c>
      <c r="J32" s="15">
        <v>0</v>
      </c>
      <c r="K32" s="16">
        <f t="shared" si="4"/>
        <v>0</v>
      </c>
      <c r="L32" s="15">
        <v>101</v>
      </c>
      <c r="M32" s="16">
        <f t="shared" si="5"/>
        <v>0.48792270531400966</v>
      </c>
      <c r="N32" s="15">
        <v>46</v>
      </c>
      <c r="O32" s="16">
        <f t="shared" si="6"/>
        <v>0.22222222222222221</v>
      </c>
      <c r="P32" s="15">
        <v>60</v>
      </c>
      <c r="Q32" s="16">
        <f t="shared" si="7"/>
        <v>0.28985507246376813</v>
      </c>
      <c r="R32" s="23"/>
      <c r="S32" s="18">
        <v>0.24399999999999999</v>
      </c>
    </row>
    <row r="33" spans="1:20" s="24" customFormat="1" ht="18.75" customHeight="1" thickBot="1" x14ac:dyDescent="0.25">
      <c r="A33" s="12">
        <v>25</v>
      </c>
      <c r="B33" s="20" t="s">
        <v>23</v>
      </c>
      <c r="C33" s="21">
        <f t="shared" si="0"/>
        <v>186</v>
      </c>
      <c r="D33" s="25">
        <v>162</v>
      </c>
      <c r="E33" s="23">
        <f t="shared" si="1"/>
        <v>0.87096774193548387</v>
      </c>
      <c r="F33" s="25">
        <v>24</v>
      </c>
      <c r="G33" s="16">
        <f t="shared" si="2"/>
        <v>0.12903225806451613</v>
      </c>
      <c r="H33" s="26"/>
      <c r="I33" s="14">
        <f t="shared" si="3"/>
        <v>186</v>
      </c>
      <c r="J33" s="15">
        <v>1</v>
      </c>
      <c r="K33" s="16">
        <f t="shared" si="4"/>
        <v>5.3763440860215058E-3</v>
      </c>
      <c r="L33" s="15">
        <v>94</v>
      </c>
      <c r="M33" s="16">
        <f t="shared" si="5"/>
        <v>0.5053763440860215</v>
      </c>
      <c r="N33" s="15">
        <v>63</v>
      </c>
      <c r="O33" s="16">
        <f t="shared" si="6"/>
        <v>0.33870967741935482</v>
      </c>
      <c r="P33" s="15">
        <v>28</v>
      </c>
      <c r="Q33" s="16">
        <f t="shared" si="7"/>
        <v>0.15053763440860216</v>
      </c>
      <c r="R33" s="27"/>
      <c r="S33" s="18">
        <v>0.35699999999999998</v>
      </c>
      <c r="T33" s="3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34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34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34"/>
    </row>
    <row r="37" spans="1:20" ht="20.100000000000001" customHeight="1" thickBot="1" x14ac:dyDescent="0.25">
      <c r="A37" s="62" t="s">
        <v>0</v>
      </c>
      <c r="B37" s="63"/>
      <c r="C37" s="35">
        <f>SUM(C9:C33)</f>
        <v>27432</v>
      </c>
      <c r="D37" s="35">
        <f>SUM(D9:D33)</f>
        <v>23708</v>
      </c>
      <c r="E37" s="36">
        <f t="shared" ref="E37" si="8">D37/C37</f>
        <v>0.86424613589967925</v>
      </c>
      <c r="F37" s="35">
        <f>SUM(F9:F33)</f>
        <v>3724</v>
      </c>
      <c r="G37" s="36">
        <f>F37/C37</f>
        <v>0.13575386410032078</v>
      </c>
      <c r="H37" s="35"/>
      <c r="I37" s="35">
        <f>SUM(I9:I33)</f>
        <v>27432</v>
      </c>
      <c r="J37" s="35">
        <f>SUM(J9:J33)</f>
        <v>126</v>
      </c>
      <c r="K37" s="37">
        <f t="shared" ref="K37" si="9">J37/I37</f>
        <v>4.5931758530183726E-3</v>
      </c>
      <c r="L37" s="35">
        <f>SUM(L9:L33)</f>
        <v>14058</v>
      </c>
      <c r="M37" s="37">
        <f t="shared" ref="M37" si="10">L37/I37</f>
        <v>0.51246719160104992</v>
      </c>
      <c r="N37" s="35">
        <f>SUM(N9:N33)</f>
        <v>10915</v>
      </c>
      <c r="O37" s="37">
        <f t="shared" ref="O37" si="11">N37/I37</f>
        <v>0.39789297171186933</v>
      </c>
      <c r="P37" s="35">
        <f>SUM(P9:P33)</f>
        <v>2333</v>
      </c>
      <c r="Q37" s="37">
        <f t="shared" ref="Q37" si="12">P37/I37</f>
        <v>8.5046660834062413E-2</v>
      </c>
      <c r="R37" s="38"/>
      <c r="S37" s="37">
        <v>0.312</v>
      </c>
    </row>
    <row r="38" spans="1:20" x14ac:dyDescent="0.2">
      <c r="A38" s="39" t="s">
        <v>32</v>
      </c>
      <c r="C38" s="40"/>
      <c r="D38" s="40"/>
      <c r="E38" s="41"/>
      <c r="F38" s="40"/>
      <c r="G38" s="42"/>
      <c r="H38" s="40"/>
      <c r="I38" s="40"/>
      <c r="J38" s="40"/>
      <c r="K38" s="42"/>
      <c r="L38" s="42"/>
      <c r="M38" s="42"/>
      <c r="N38" s="42"/>
      <c r="O38" s="42"/>
      <c r="P38" s="40"/>
      <c r="Q38" s="42"/>
      <c r="R38" s="42"/>
      <c r="S38" s="43"/>
    </row>
    <row r="39" spans="1:20" x14ac:dyDescent="0.2">
      <c r="A39" s="39" t="s">
        <v>39</v>
      </c>
      <c r="C39" s="40"/>
      <c r="D39" s="40"/>
      <c r="E39" s="41"/>
      <c r="F39" s="40"/>
      <c r="G39" s="42"/>
      <c r="H39" s="40"/>
      <c r="I39" s="40"/>
      <c r="J39" s="40"/>
      <c r="K39" s="42"/>
      <c r="L39" s="42"/>
      <c r="M39" s="42"/>
      <c r="N39" s="42"/>
      <c r="O39" s="42"/>
      <c r="P39" s="40"/>
      <c r="Q39" s="42"/>
      <c r="R39" s="42"/>
      <c r="S39" s="43"/>
    </row>
    <row r="40" spans="1:20" x14ac:dyDescent="0.2">
      <c r="A40" s="39" t="s">
        <v>44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4"/>
      <c r="R40" s="44"/>
    </row>
    <row r="41" spans="1:20" ht="13.5" x14ac:dyDescent="0.25">
      <c r="A41" s="45" t="s">
        <v>33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20" ht="13.5" x14ac:dyDescent="0.25">
      <c r="A42" s="45" t="s">
        <v>34</v>
      </c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20" x14ac:dyDescent="0.2"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20" x14ac:dyDescent="0.2">
      <c r="B44" s="49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5"/>
      <c r="Q44" s="5"/>
      <c r="R44" s="5"/>
      <c r="S44" s="50"/>
    </row>
    <row r="45" spans="1:20" ht="15.95" customHeight="1" x14ac:dyDescent="0.2">
      <c r="B45" s="51"/>
      <c r="C45" s="52"/>
      <c r="D45" s="53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</row>
    <row r="46" spans="1:20" x14ac:dyDescent="0.2">
      <c r="B46" s="47"/>
      <c r="C46" s="47"/>
      <c r="D46" s="47"/>
      <c r="E46" s="47"/>
      <c r="F46" s="47"/>
      <c r="G46" s="47"/>
      <c r="H46" s="47"/>
      <c r="Q46" s="47"/>
      <c r="R46" s="47"/>
      <c r="S46" s="47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2019-03-14T20:34:25Z</dcterms:modified>
</cp:coreProperties>
</file>