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0" yWindow="0" windowWidth="23970" windowHeight="8805" tabRatio="279"/>
  </bookViews>
  <sheets>
    <sheet name="2.8" sheetId="1" r:id="rId1"/>
  </sheets>
  <definedNames>
    <definedName name="_xlnm._FilterDatabase" localSheetId="0" hidden="1">'2.8'!$A$7:$S$7</definedName>
    <definedName name="_xlnm.Print_Area" localSheetId="0">'2.8'!$A$1:$S$41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6" i="1" l="1"/>
  <c r="N36" i="1"/>
  <c r="L36" i="1"/>
  <c r="J36" i="1"/>
  <c r="F36" i="1"/>
  <c r="D36" i="1"/>
  <c r="I32" i="1" l="1"/>
  <c r="I9" i="1"/>
  <c r="I8" i="1"/>
  <c r="K8" i="1" s="1"/>
  <c r="K32" i="1" l="1"/>
  <c r="I19" i="1"/>
  <c r="I29" i="1" l="1"/>
  <c r="Q19" i="1"/>
  <c r="C19" i="1"/>
  <c r="E19" i="1" s="1"/>
  <c r="O29" i="1" l="1"/>
  <c r="Q29" i="1"/>
  <c r="K29" i="1"/>
  <c r="M29" i="1"/>
  <c r="I16" i="1"/>
  <c r="O16" i="1" s="1"/>
  <c r="I10" i="1"/>
  <c r="K10" i="1" s="1"/>
  <c r="I30" i="1"/>
  <c r="O30" i="1" s="1"/>
  <c r="C29" i="1"/>
  <c r="E29" i="1" s="1"/>
  <c r="C17" i="1"/>
  <c r="C13" i="1"/>
  <c r="E13" i="1" s="1"/>
  <c r="C12" i="1"/>
  <c r="E12" i="1" s="1"/>
  <c r="C8" i="1"/>
  <c r="C31" i="1"/>
  <c r="C27" i="1"/>
  <c r="E27" i="1" s="1"/>
  <c r="I15" i="1"/>
  <c r="O15" i="1" s="1"/>
  <c r="M9" i="1"/>
  <c r="I28" i="1"/>
  <c r="K28" i="1" s="1"/>
  <c r="O32" i="1"/>
  <c r="I18" i="1"/>
  <c r="M18" i="1" s="1"/>
  <c r="I21" i="1"/>
  <c r="O21" i="1" s="1"/>
  <c r="I25" i="1"/>
  <c r="O25" i="1" s="1"/>
  <c r="I14" i="1"/>
  <c r="M14" i="1" s="1"/>
  <c r="I26" i="1"/>
  <c r="K26" i="1" s="1"/>
  <c r="I22" i="1"/>
  <c r="K22" i="1" s="1"/>
  <c r="C22" i="1"/>
  <c r="E22" i="1" s="1"/>
  <c r="C16" i="1"/>
  <c r="C32" i="1"/>
  <c r="C28" i="1"/>
  <c r="E28" i="1" s="1"/>
  <c r="C21" i="1"/>
  <c r="C10" i="1"/>
  <c r="C9" i="1"/>
  <c r="C18" i="1"/>
  <c r="E18" i="1" s="1"/>
  <c r="C26" i="1"/>
  <c r="E26" i="1" s="1"/>
  <c r="C14" i="1"/>
  <c r="E14" i="1" s="1"/>
  <c r="C25" i="1"/>
  <c r="C15" i="1"/>
  <c r="I17" i="1"/>
  <c r="K17" i="1" s="1"/>
  <c r="I11" i="1"/>
  <c r="Q11" i="1" s="1"/>
  <c r="I23" i="1"/>
  <c r="M23" i="1" s="1"/>
  <c r="I20" i="1"/>
  <c r="M20" i="1" s="1"/>
  <c r="I27" i="1"/>
  <c r="K27" i="1" s="1"/>
  <c r="I12" i="1"/>
  <c r="O12" i="1" s="1"/>
  <c r="I31" i="1"/>
  <c r="M31" i="1" s="1"/>
  <c r="M8" i="1"/>
  <c r="I24" i="1"/>
  <c r="K24" i="1" s="1"/>
  <c r="I13" i="1"/>
  <c r="M13" i="1" s="1"/>
  <c r="C11" i="1"/>
  <c r="C23" i="1"/>
  <c r="E23" i="1" s="1"/>
  <c r="C20" i="1"/>
  <c r="E20" i="1" s="1"/>
  <c r="C24" i="1"/>
  <c r="E24" i="1" s="1"/>
  <c r="C30" i="1"/>
  <c r="I36" i="1" l="1"/>
  <c r="E32" i="1"/>
  <c r="C36" i="1"/>
  <c r="G8" i="1"/>
  <c r="E8" i="1"/>
  <c r="G10" i="1"/>
  <c r="E10" i="1"/>
  <c r="G16" i="1"/>
  <c r="E16" i="1"/>
  <c r="G21" i="1"/>
  <c r="E21" i="1"/>
  <c r="G31" i="1"/>
  <c r="E31" i="1"/>
  <c r="G17" i="1"/>
  <c r="E17" i="1"/>
  <c r="G15" i="1"/>
  <c r="E15" i="1"/>
  <c r="G29" i="1"/>
  <c r="G30" i="1"/>
  <c r="E30" i="1"/>
  <c r="G11" i="1"/>
  <c r="E11" i="1"/>
  <c r="G25" i="1"/>
  <c r="E25" i="1"/>
  <c r="G9" i="1"/>
  <c r="E9" i="1"/>
  <c r="G18" i="1"/>
  <c r="G28" i="1"/>
  <c r="G22" i="1"/>
  <c r="M30" i="1"/>
  <c r="O18" i="1"/>
  <c r="Q31" i="1"/>
  <c r="M32" i="1"/>
  <c r="G19" i="1"/>
  <c r="G12" i="1"/>
  <c r="G23" i="1"/>
  <c r="M11" i="1"/>
  <c r="G26" i="1"/>
  <c r="M16" i="1"/>
  <c r="K21" i="1"/>
  <c r="K11" i="1"/>
  <c r="K14" i="1"/>
  <c r="Q10" i="1"/>
  <c r="M28" i="1"/>
  <c r="O28" i="1"/>
  <c r="M10" i="1"/>
  <c r="Q22" i="1"/>
  <c r="M24" i="1"/>
  <c r="O24" i="1"/>
  <c r="K15" i="1"/>
  <c r="K30" i="1"/>
  <c r="Q27" i="1"/>
  <c r="O27" i="1"/>
  <c r="Q26" i="1"/>
  <c r="M19" i="1"/>
  <c r="O19" i="1"/>
  <c r="K18" i="1"/>
  <c r="M12" i="1"/>
  <c r="Q28" i="1"/>
  <c r="Q18" i="1"/>
  <c r="Q16" i="1"/>
  <c r="K19" i="1"/>
  <c r="M27" i="1"/>
  <c r="M15" i="1"/>
  <c r="K16" i="1"/>
  <c r="O23" i="1"/>
  <c r="O26" i="1"/>
  <c r="Q13" i="1"/>
  <c r="M26" i="1"/>
  <c r="K23" i="1"/>
  <c r="M21" i="1"/>
  <c r="Q15" i="1"/>
  <c r="K31" i="1"/>
  <c r="K9" i="1"/>
  <c r="O20" i="1"/>
  <c r="M22" i="1"/>
  <c r="O31" i="1"/>
  <c r="Q9" i="1"/>
  <c r="K20" i="1"/>
  <c r="Q30" i="1"/>
  <c r="Q23" i="1"/>
  <c r="K25" i="1"/>
  <c r="Q24" i="1"/>
  <c r="O11" i="1"/>
  <c r="O10" i="1"/>
  <c r="O14" i="1"/>
  <c r="M25" i="1"/>
  <c r="M17" i="1"/>
  <c r="Q20" i="1"/>
  <c r="Q8" i="1"/>
  <c r="O17" i="1"/>
  <c r="Q25" i="1"/>
  <c r="O8" i="1"/>
  <c r="Q32" i="1"/>
  <c r="K13" i="1"/>
  <c r="Q17" i="1"/>
  <c r="O9" i="1"/>
  <c r="Q14" i="1"/>
  <c r="K12" i="1"/>
  <c r="Q12" i="1"/>
  <c r="O13" i="1"/>
  <c r="Q21" i="1"/>
  <c r="O22" i="1"/>
  <c r="G13" i="1"/>
  <c r="G20" i="1"/>
  <c r="G14" i="1"/>
  <c r="G27" i="1"/>
  <c r="G24" i="1"/>
  <c r="G32" i="1"/>
  <c r="O36" i="1" l="1"/>
  <c r="K36" i="1"/>
  <c r="Q36" i="1"/>
  <c r="M36" i="1"/>
  <c r="E36" i="1"/>
  <c r="G36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<sst xmlns="http://schemas.openxmlformats.org/spreadsheetml/2006/main" count="53" uniqueCount="46">
  <si>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</si>
  <si>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</si>
  <si>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</si>
  <si>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</si>
  <si>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</si>
  <si>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</si>
  <si>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</si>
  <si>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</si>
  <si>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</si>
  <si>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</si>
  <si>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</si>
  <si>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</si>
  <si>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</si>
  <si>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</si>
  <si>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</si>
  <si>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</si>
  <si>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</si>
  <si>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</si>
  <si>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</si>
  <si>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</si>
  <si>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</si>
  <si>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</si>
  <si>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</si>
  <si>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</si>
  <si>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</si>
  <si>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</si>
  <si>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</si>
  <si>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</si>
  <si>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</si>
  <si>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</si>
  <si>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</si>
  <si>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</si>
  <si>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</si>
  <si>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</si>
  <si>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Departamento</t>
  </si>
  <si>
    <t>Cuadro N° 2.8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</si>
  <si>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</si>
  <si>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</si>
  <si>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</si>
  <si>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</si>
  <si>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</si>
  <si>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Violencia piscológica, física y/o sexual (/1) ENDES 2018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</si>
  <si>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</si>
  <si>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(/2 ENDES 2018) Lima Provincia es 65,7%, Lima Metropolitana es 60,2%. ENDES 2018</t>
  </si>
  <si>
    <t>Elaboración : UGIGC - AURORA - MIMP</t>
  </si>
  <si>
    <t>Periodo : Enero - Febrero,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</si>
</sst>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0" fillId="7" borderId="3" xfId="6" applyFont="1" applyFill="1" applyBorder="1" applyAlignment="1">
      <alignment horizontal="left" vertical="center" wrapText="1"/>
    </xf>
    <xf numFmtId="3" fontId="8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0" fillId="7" borderId="5" xfId="6" applyFont="1" applyFill="1" applyBorder="1" applyAlignment="1">
      <alignment horizontal="left" vertical="center" wrapText="1"/>
    </xf>
    <xf numFmtId="3" fontId="8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0" fillId="7" borderId="9" xfId="6" applyFont="1" applyFill="1" applyBorder="1" applyAlignment="1">
      <alignment horizontal="left" vertical="center" wrapText="1"/>
    </xf>
    <xf numFmtId="3" fontId="8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164" fontId="8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12" fillId="2" borderId="0" xfId="5" applyFont="1" applyFill="1" applyAlignment="1">
      <alignment vertical="center"/>
    </xf>
    <xf numFmtId="0" fontId="12" fillId="3" borderId="0" xfId="5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9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GridLines="0" tabSelected="1" view="pageBreakPreview" zoomScaleSheetLayoutView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A33" sqref="A33:XFD35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5.140625" style="3" customWidth="1"/>
    <col min="20" max="16384" width="11.42578125" style="3"/>
  </cols>
  <sheetData>
    <row r="1" spans="1:19" ht="18" x14ac:dyDescent="0.2">
      <c r="A1" s="2" t="s">
        <v>35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57" customHeight="1" x14ac:dyDescent="0.2">
      <c r="A3" s="61" t="s">
        <v>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13.5" customHeight="1" x14ac:dyDescent="0.2">
      <c r="A4" s="7" t="s">
        <v>45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4"/>
    </row>
    <row r="5" spans="1:19" ht="5.25" customHeight="1" x14ac:dyDescent="0.2"/>
    <row r="6" spans="1:19" ht="21" customHeight="1" x14ac:dyDescent="0.2">
      <c r="A6" s="62" t="s">
        <v>4</v>
      </c>
      <c r="B6" s="62" t="s">
        <v>34</v>
      </c>
      <c r="C6" s="64" t="s">
        <v>6</v>
      </c>
      <c r="D6" s="64"/>
      <c r="E6" s="64"/>
      <c r="F6" s="64"/>
      <c r="G6" s="64"/>
      <c r="H6" s="9"/>
      <c r="I6" s="64" t="s">
        <v>7</v>
      </c>
      <c r="J6" s="64"/>
      <c r="K6" s="64"/>
      <c r="L6" s="64"/>
      <c r="M6" s="64"/>
      <c r="N6" s="64"/>
      <c r="O6" s="64"/>
      <c r="P6" s="64"/>
      <c r="Q6" s="64"/>
      <c r="R6" s="9"/>
      <c r="S6" s="65" t="s">
        <v>41</v>
      </c>
    </row>
    <row r="7" spans="1:19" s="56" customFormat="1" ht="25.5" customHeight="1" x14ac:dyDescent="0.2">
      <c r="A7" s="63"/>
      <c r="B7" s="63"/>
      <c r="C7" s="58" t="s">
        <v>0</v>
      </c>
      <c r="D7" s="58" t="s">
        <v>1</v>
      </c>
      <c r="E7" s="58" t="s">
        <v>2</v>
      </c>
      <c r="F7" s="58" t="s">
        <v>3</v>
      </c>
      <c r="G7" s="54" t="s">
        <v>2</v>
      </c>
      <c r="H7" s="53"/>
      <c r="I7" s="58" t="s">
        <v>0</v>
      </c>
      <c r="J7" s="57" t="s">
        <v>37</v>
      </c>
      <c r="K7" s="58" t="s">
        <v>2</v>
      </c>
      <c r="L7" s="1" t="s">
        <v>38</v>
      </c>
      <c r="M7" s="58" t="s">
        <v>2</v>
      </c>
      <c r="N7" s="1" t="s">
        <v>39</v>
      </c>
      <c r="O7" s="58" t="s">
        <v>2</v>
      </c>
      <c r="P7" s="58" t="s">
        <v>40</v>
      </c>
      <c r="Q7" s="58" t="s">
        <v>2</v>
      </c>
      <c r="R7" s="55"/>
      <c r="S7" s="65"/>
    </row>
    <row r="8" spans="1:19" ht="18.75" customHeight="1" x14ac:dyDescent="0.2">
      <c r="A8" s="10">
        <v>1</v>
      </c>
      <c r="B8" s="11" t="s">
        <v>42</v>
      </c>
      <c r="C8" s="12">
        <f t="shared" ref="C8:C32" si="0">D8+F8</f>
        <v>11992</v>
      </c>
      <c r="D8" s="13">
        <v>10125</v>
      </c>
      <c r="E8" s="14">
        <f t="shared" ref="E8:E32" si="1">D8/C8</f>
        <v>0.84431287525016674</v>
      </c>
      <c r="F8" s="13">
        <v>1867</v>
      </c>
      <c r="G8" s="14">
        <f t="shared" ref="G8:G32" si="2">F8/C8</f>
        <v>0.15568712474983323</v>
      </c>
      <c r="H8" s="15"/>
      <c r="I8" s="12">
        <f t="shared" ref="I8:I32" si="3">J8+L8+N8+P8</f>
        <v>11992</v>
      </c>
      <c r="J8" s="13">
        <v>52</v>
      </c>
      <c r="K8" s="14">
        <f t="shared" ref="K8:K32" si="4">J8/I8</f>
        <v>4.3362241494329552E-3</v>
      </c>
      <c r="L8" s="13">
        <v>5899</v>
      </c>
      <c r="M8" s="14">
        <f t="shared" ref="M8:M32" si="5">L8/I8</f>
        <v>0.49191127418278852</v>
      </c>
      <c r="N8" s="13">
        <v>4772</v>
      </c>
      <c r="O8" s="14">
        <f t="shared" ref="O8:O32" si="6">N8/I8</f>
        <v>0.39793195463642428</v>
      </c>
      <c r="P8" s="13">
        <v>1269</v>
      </c>
      <c r="Q8" s="14">
        <f t="shared" ref="Q8:Q32" si="7">P8/I8</f>
        <v>0.10582054703135424</v>
      </c>
      <c r="R8" s="14"/>
      <c r="S8" s="16">
        <v>0.65100000000000002</v>
      </c>
    </row>
    <row r="9" spans="1:19" ht="18.75" customHeight="1" x14ac:dyDescent="0.2">
      <c r="A9" s="17">
        <v>2</v>
      </c>
      <c r="B9" s="18" t="s">
        <v>11</v>
      </c>
      <c r="C9" s="19">
        <f t="shared" si="0"/>
        <v>2981</v>
      </c>
      <c r="D9" s="13">
        <v>2380</v>
      </c>
      <c r="E9" s="14">
        <f t="shared" si="1"/>
        <v>0.79838980207983901</v>
      </c>
      <c r="F9" s="13">
        <v>601</v>
      </c>
      <c r="G9" s="14">
        <f t="shared" si="2"/>
        <v>0.20161019792016102</v>
      </c>
      <c r="H9" s="20"/>
      <c r="I9" s="12">
        <f t="shared" si="3"/>
        <v>2981</v>
      </c>
      <c r="J9" s="13">
        <v>17</v>
      </c>
      <c r="K9" s="14">
        <f t="shared" si="4"/>
        <v>5.7027843005702785E-3</v>
      </c>
      <c r="L9" s="13">
        <v>1917</v>
      </c>
      <c r="M9" s="14">
        <f t="shared" si="5"/>
        <v>0.64307279436430731</v>
      </c>
      <c r="N9" s="13">
        <v>836</v>
      </c>
      <c r="O9" s="14">
        <f t="shared" si="6"/>
        <v>0.28044280442804426</v>
      </c>
      <c r="P9" s="13">
        <v>211</v>
      </c>
      <c r="Q9" s="14">
        <f t="shared" si="7"/>
        <v>7.0781616907078168E-2</v>
      </c>
      <c r="R9" s="21"/>
      <c r="S9" s="16">
        <v>0.66300000000000003</v>
      </c>
    </row>
    <row r="10" spans="1:19" ht="18.75" customHeight="1" x14ac:dyDescent="0.2">
      <c r="A10" s="10">
        <v>3</v>
      </c>
      <c r="B10" s="18" t="s">
        <v>15</v>
      </c>
      <c r="C10" s="19">
        <f t="shared" si="0"/>
        <v>2188</v>
      </c>
      <c r="D10" s="13">
        <v>1903</v>
      </c>
      <c r="E10" s="14">
        <f t="shared" si="1"/>
        <v>0.86974405850091407</v>
      </c>
      <c r="F10" s="13">
        <v>285</v>
      </c>
      <c r="G10" s="14">
        <f t="shared" si="2"/>
        <v>0.13025594149908593</v>
      </c>
      <c r="H10" s="20"/>
      <c r="I10" s="12">
        <f t="shared" si="3"/>
        <v>2188</v>
      </c>
      <c r="J10" s="13">
        <v>8</v>
      </c>
      <c r="K10" s="14">
        <f t="shared" si="4"/>
        <v>3.6563071297989031E-3</v>
      </c>
      <c r="L10" s="13">
        <v>1137</v>
      </c>
      <c r="M10" s="14">
        <f t="shared" si="5"/>
        <v>0.51965265082266909</v>
      </c>
      <c r="N10" s="13">
        <v>896</v>
      </c>
      <c r="O10" s="14">
        <f t="shared" si="6"/>
        <v>0.40950639853747717</v>
      </c>
      <c r="P10" s="13">
        <v>147</v>
      </c>
      <c r="Q10" s="14">
        <f t="shared" si="7"/>
        <v>6.7184643510054848E-2</v>
      </c>
      <c r="R10" s="21"/>
      <c r="S10" s="16">
        <v>0.57999999999999996</v>
      </c>
    </row>
    <row r="11" spans="1:19" ht="18.75" customHeight="1" x14ac:dyDescent="0.2">
      <c r="A11" s="17">
        <v>4</v>
      </c>
      <c r="B11" s="18" t="s">
        <v>20</v>
      </c>
      <c r="C11" s="19">
        <f t="shared" si="0"/>
        <v>1968</v>
      </c>
      <c r="D11" s="13">
        <v>1671</v>
      </c>
      <c r="E11" s="14">
        <f t="shared" si="1"/>
        <v>0.84908536585365857</v>
      </c>
      <c r="F11" s="13">
        <v>297</v>
      </c>
      <c r="G11" s="14">
        <f t="shared" si="2"/>
        <v>0.15091463414634146</v>
      </c>
      <c r="H11" s="20"/>
      <c r="I11" s="12">
        <f t="shared" si="3"/>
        <v>1968</v>
      </c>
      <c r="J11" s="13">
        <v>7</v>
      </c>
      <c r="K11" s="14">
        <f t="shared" si="4"/>
        <v>3.5569105691056909E-3</v>
      </c>
      <c r="L11" s="13">
        <v>889</v>
      </c>
      <c r="M11" s="14">
        <f t="shared" si="5"/>
        <v>0.45172764227642276</v>
      </c>
      <c r="N11" s="13">
        <v>832</v>
      </c>
      <c r="O11" s="14">
        <f t="shared" si="6"/>
        <v>0.42276422764227645</v>
      </c>
      <c r="P11" s="13">
        <v>240</v>
      </c>
      <c r="Q11" s="14">
        <f t="shared" si="7"/>
        <v>0.12195121951219512</v>
      </c>
      <c r="R11" s="21"/>
      <c r="S11" s="16">
        <v>0.53200000000000003</v>
      </c>
    </row>
    <row r="12" spans="1:19" ht="18.75" customHeight="1" x14ac:dyDescent="0.2">
      <c r="A12" s="10">
        <v>5</v>
      </c>
      <c r="B12" s="18" t="s">
        <v>9</v>
      </c>
      <c r="C12" s="19">
        <f t="shared" si="0"/>
        <v>1910</v>
      </c>
      <c r="D12" s="13">
        <v>1611</v>
      </c>
      <c r="E12" s="14">
        <f t="shared" si="1"/>
        <v>0.84345549738219894</v>
      </c>
      <c r="F12" s="13">
        <v>299</v>
      </c>
      <c r="G12" s="14">
        <f t="shared" si="2"/>
        <v>0.15654450261780103</v>
      </c>
      <c r="H12" s="20"/>
      <c r="I12" s="12">
        <f t="shared" si="3"/>
        <v>1910</v>
      </c>
      <c r="J12" s="13">
        <v>24</v>
      </c>
      <c r="K12" s="14">
        <f t="shared" si="4"/>
        <v>1.2565445026178011E-2</v>
      </c>
      <c r="L12" s="13">
        <v>973</v>
      </c>
      <c r="M12" s="14">
        <f t="shared" si="5"/>
        <v>0.50942408376963355</v>
      </c>
      <c r="N12" s="13">
        <v>758</v>
      </c>
      <c r="O12" s="14">
        <f t="shared" si="6"/>
        <v>0.39685863874345551</v>
      </c>
      <c r="P12" s="13">
        <v>155</v>
      </c>
      <c r="Q12" s="14">
        <f t="shared" si="7"/>
        <v>8.1151832460732987E-2</v>
      </c>
      <c r="R12" s="21"/>
      <c r="S12" s="16">
        <v>0.65600000000000003</v>
      </c>
    </row>
    <row r="13" spans="1:19" ht="18.75" customHeight="1" x14ac:dyDescent="0.2">
      <c r="A13" s="17">
        <v>6</v>
      </c>
      <c r="B13" s="18" t="s">
        <v>19</v>
      </c>
      <c r="C13" s="19">
        <f t="shared" si="0"/>
        <v>1476</v>
      </c>
      <c r="D13" s="13">
        <v>1275</v>
      </c>
      <c r="E13" s="14">
        <f t="shared" si="1"/>
        <v>0.86382113821138207</v>
      </c>
      <c r="F13" s="13">
        <v>201</v>
      </c>
      <c r="G13" s="14">
        <f t="shared" si="2"/>
        <v>0.13617886178861788</v>
      </c>
      <c r="H13" s="20"/>
      <c r="I13" s="12">
        <f t="shared" si="3"/>
        <v>1476</v>
      </c>
      <c r="J13" s="13">
        <v>6</v>
      </c>
      <c r="K13" s="14">
        <f t="shared" si="4"/>
        <v>4.0650406504065045E-3</v>
      </c>
      <c r="L13" s="13">
        <v>694</v>
      </c>
      <c r="M13" s="14">
        <f t="shared" si="5"/>
        <v>0.47018970189701897</v>
      </c>
      <c r="N13" s="13">
        <v>608</v>
      </c>
      <c r="O13" s="14">
        <f t="shared" si="6"/>
        <v>0.41192411924119243</v>
      </c>
      <c r="P13" s="13">
        <v>168</v>
      </c>
      <c r="Q13" s="14">
        <f t="shared" si="7"/>
        <v>0.11382113821138211</v>
      </c>
      <c r="R13" s="21"/>
      <c r="S13" s="16">
        <v>0.67200000000000004</v>
      </c>
    </row>
    <row r="14" spans="1:19" ht="18.75" customHeight="1" x14ac:dyDescent="0.2">
      <c r="A14" s="10">
        <v>7</v>
      </c>
      <c r="B14" s="18" t="s">
        <v>26</v>
      </c>
      <c r="C14" s="19">
        <f t="shared" si="0"/>
        <v>1459</v>
      </c>
      <c r="D14" s="13">
        <v>1335</v>
      </c>
      <c r="E14" s="14">
        <f t="shared" si="1"/>
        <v>0.91501028101439341</v>
      </c>
      <c r="F14" s="13">
        <v>124</v>
      </c>
      <c r="G14" s="14">
        <f t="shared" si="2"/>
        <v>8.4989718985606574E-2</v>
      </c>
      <c r="H14" s="20"/>
      <c r="I14" s="12">
        <f t="shared" si="3"/>
        <v>1459</v>
      </c>
      <c r="J14" s="13">
        <v>0</v>
      </c>
      <c r="K14" s="14">
        <f t="shared" si="4"/>
        <v>0</v>
      </c>
      <c r="L14" s="13">
        <v>750</v>
      </c>
      <c r="M14" s="14">
        <f t="shared" si="5"/>
        <v>0.51405071967100757</v>
      </c>
      <c r="N14" s="13">
        <v>595</v>
      </c>
      <c r="O14" s="14">
        <f t="shared" si="6"/>
        <v>0.40781357093899934</v>
      </c>
      <c r="P14" s="13">
        <v>114</v>
      </c>
      <c r="Q14" s="14">
        <f t="shared" si="7"/>
        <v>7.8135709389993147E-2</v>
      </c>
      <c r="R14" s="21"/>
      <c r="S14" s="16">
        <v>0.76900000000000002</v>
      </c>
    </row>
    <row r="15" spans="1:19" ht="18.75" customHeight="1" x14ac:dyDescent="0.2">
      <c r="A15" s="17">
        <v>8</v>
      </c>
      <c r="B15" s="18" t="s">
        <v>18</v>
      </c>
      <c r="C15" s="19">
        <f t="shared" si="0"/>
        <v>1298</v>
      </c>
      <c r="D15" s="13">
        <v>1142</v>
      </c>
      <c r="E15" s="14">
        <f t="shared" si="1"/>
        <v>0.87981510015408315</v>
      </c>
      <c r="F15" s="13">
        <v>156</v>
      </c>
      <c r="G15" s="14">
        <f t="shared" si="2"/>
        <v>0.12018489984591679</v>
      </c>
      <c r="H15" s="20"/>
      <c r="I15" s="12">
        <f t="shared" si="3"/>
        <v>1298</v>
      </c>
      <c r="J15" s="13">
        <v>1</v>
      </c>
      <c r="K15" s="14">
        <f t="shared" si="4"/>
        <v>7.7041602465331282E-4</v>
      </c>
      <c r="L15" s="13">
        <v>634</v>
      </c>
      <c r="M15" s="14">
        <f t="shared" si="5"/>
        <v>0.48844375963020031</v>
      </c>
      <c r="N15" s="13">
        <v>520</v>
      </c>
      <c r="O15" s="14">
        <f t="shared" si="6"/>
        <v>0.40061633281972264</v>
      </c>
      <c r="P15" s="13">
        <v>143</v>
      </c>
      <c r="Q15" s="14">
        <f t="shared" si="7"/>
        <v>0.11016949152542373</v>
      </c>
      <c r="R15" s="21"/>
      <c r="S15" s="16">
        <v>0.66800000000000004</v>
      </c>
    </row>
    <row r="16" spans="1:19" ht="18.75" customHeight="1" x14ac:dyDescent="0.2">
      <c r="A16" s="10">
        <v>9</v>
      </c>
      <c r="B16" s="18" t="s">
        <v>12</v>
      </c>
      <c r="C16" s="19">
        <f t="shared" si="0"/>
        <v>1148</v>
      </c>
      <c r="D16" s="13">
        <v>1025</v>
      </c>
      <c r="E16" s="14">
        <f t="shared" si="1"/>
        <v>0.8928571428571429</v>
      </c>
      <c r="F16" s="13">
        <v>123</v>
      </c>
      <c r="G16" s="14">
        <f t="shared" si="2"/>
        <v>0.10714285714285714</v>
      </c>
      <c r="H16" s="20"/>
      <c r="I16" s="12">
        <f t="shared" si="3"/>
        <v>1148</v>
      </c>
      <c r="J16" s="13">
        <v>14</v>
      </c>
      <c r="K16" s="14">
        <f t="shared" si="4"/>
        <v>1.2195121951219513E-2</v>
      </c>
      <c r="L16" s="13">
        <v>580</v>
      </c>
      <c r="M16" s="14">
        <f t="shared" si="5"/>
        <v>0.50522648083623689</v>
      </c>
      <c r="N16" s="13">
        <v>484</v>
      </c>
      <c r="O16" s="14">
        <f t="shared" si="6"/>
        <v>0.42160278745644597</v>
      </c>
      <c r="P16" s="13">
        <v>70</v>
      </c>
      <c r="Q16" s="14">
        <f t="shared" si="7"/>
        <v>6.097560975609756E-2</v>
      </c>
      <c r="R16" s="21"/>
      <c r="S16" s="16">
        <v>0.69799999999999995</v>
      </c>
    </row>
    <row r="17" spans="1:19" ht="18.75" customHeight="1" x14ac:dyDescent="0.2">
      <c r="A17" s="17">
        <v>10</v>
      </c>
      <c r="B17" s="18" t="s">
        <v>21</v>
      </c>
      <c r="C17" s="19">
        <f t="shared" si="0"/>
        <v>1035</v>
      </c>
      <c r="D17" s="13">
        <v>904</v>
      </c>
      <c r="E17" s="14">
        <f t="shared" si="1"/>
        <v>0.87342995169082127</v>
      </c>
      <c r="F17" s="13">
        <v>131</v>
      </c>
      <c r="G17" s="14">
        <f t="shared" si="2"/>
        <v>0.12657004830917876</v>
      </c>
      <c r="H17" s="20"/>
      <c r="I17" s="12">
        <f t="shared" si="3"/>
        <v>1035</v>
      </c>
      <c r="J17" s="13">
        <v>5</v>
      </c>
      <c r="K17" s="14">
        <f t="shared" si="4"/>
        <v>4.830917874396135E-3</v>
      </c>
      <c r="L17" s="13">
        <v>471</v>
      </c>
      <c r="M17" s="14">
        <f t="shared" si="5"/>
        <v>0.45507246376811594</v>
      </c>
      <c r="N17" s="13">
        <v>485</v>
      </c>
      <c r="O17" s="14">
        <f t="shared" si="6"/>
        <v>0.46859903381642515</v>
      </c>
      <c r="P17" s="13">
        <v>74</v>
      </c>
      <c r="Q17" s="14">
        <f t="shared" si="7"/>
        <v>7.1497584541062809E-2</v>
      </c>
      <c r="R17" s="21"/>
      <c r="S17" s="16">
        <v>0.67800000000000005</v>
      </c>
    </row>
    <row r="18" spans="1:19" ht="18.75" customHeight="1" x14ac:dyDescent="0.2">
      <c r="A18" s="10">
        <v>11</v>
      </c>
      <c r="B18" s="18" t="s">
        <v>28</v>
      </c>
      <c r="C18" s="19">
        <f t="shared" si="0"/>
        <v>996</v>
      </c>
      <c r="D18" s="13">
        <v>862</v>
      </c>
      <c r="E18" s="14">
        <f t="shared" si="1"/>
        <v>0.86546184738955823</v>
      </c>
      <c r="F18" s="13">
        <v>134</v>
      </c>
      <c r="G18" s="14">
        <f t="shared" si="2"/>
        <v>0.13453815261044177</v>
      </c>
      <c r="H18" s="20"/>
      <c r="I18" s="12">
        <f t="shared" si="3"/>
        <v>996</v>
      </c>
      <c r="J18" s="13">
        <v>3</v>
      </c>
      <c r="K18" s="14">
        <f t="shared" si="4"/>
        <v>3.0120481927710845E-3</v>
      </c>
      <c r="L18" s="13">
        <v>494</v>
      </c>
      <c r="M18" s="14">
        <f t="shared" si="5"/>
        <v>0.49598393574297189</v>
      </c>
      <c r="N18" s="13">
        <v>373</v>
      </c>
      <c r="O18" s="14">
        <f t="shared" si="6"/>
        <v>0.37449799196787148</v>
      </c>
      <c r="P18" s="13">
        <v>126</v>
      </c>
      <c r="Q18" s="14">
        <f t="shared" si="7"/>
        <v>0.12650602409638553</v>
      </c>
      <c r="R18" s="21"/>
      <c r="S18" s="16">
        <v>0.70899999999999996</v>
      </c>
    </row>
    <row r="19" spans="1:19" s="22" customFormat="1" ht="18.75" customHeight="1" x14ac:dyDescent="0.2">
      <c r="A19" s="17">
        <v>12</v>
      </c>
      <c r="B19" s="18" t="s">
        <v>27</v>
      </c>
      <c r="C19" s="19">
        <f t="shared" si="0"/>
        <v>944</v>
      </c>
      <c r="D19" s="13">
        <v>852</v>
      </c>
      <c r="E19" s="14">
        <f t="shared" si="1"/>
        <v>0.90254237288135597</v>
      </c>
      <c r="F19" s="13">
        <v>92</v>
      </c>
      <c r="G19" s="14">
        <f t="shared" si="2"/>
        <v>9.7457627118644072E-2</v>
      </c>
      <c r="H19" s="20"/>
      <c r="I19" s="12">
        <f t="shared" si="3"/>
        <v>944</v>
      </c>
      <c r="J19" s="13">
        <v>8</v>
      </c>
      <c r="K19" s="14">
        <f t="shared" si="4"/>
        <v>8.4745762711864406E-3</v>
      </c>
      <c r="L19" s="13">
        <v>434</v>
      </c>
      <c r="M19" s="14">
        <f t="shared" si="5"/>
        <v>0.4597457627118644</v>
      </c>
      <c r="N19" s="13">
        <v>433</v>
      </c>
      <c r="O19" s="14">
        <f t="shared" si="6"/>
        <v>0.4586864406779661</v>
      </c>
      <c r="P19" s="13">
        <v>69</v>
      </c>
      <c r="Q19" s="14">
        <f t="shared" si="7"/>
        <v>7.309322033898305E-2</v>
      </c>
      <c r="R19" s="21"/>
      <c r="S19" s="16">
        <v>0.57599999999999996</v>
      </c>
    </row>
    <row r="20" spans="1:19" s="22" customFormat="1" ht="18.75" customHeight="1" x14ac:dyDescent="0.2">
      <c r="A20" s="10">
        <v>13</v>
      </c>
      <c r="B20" s="18" t="s">
        <v>14</v>
      </c>
      <c r="C20" s="19">
        <f t="shared" si="0"/>
        <v>909</v>
      </c>
      <c r="D20" s="13">
        <v>744</v>
      </c>
      <c r="E20" s="14">
        <f t="shared" si="1"/>
        <v>0.81848184818481851</v>
      </c>
      <c r="F20" s="13">
        <v>165</v>
      </c>
      <c r="G20" s="14">
        <f t="shared" si="2"/>
        <v>0.18151815181518152</v>
      </c>
      <c r="H20" s="20"/>
      <c r="I20" s="12">
        <f t="shared" si="3"/>
        <v>909</v>
      </c>
      <c r="J20" s="13">
        <v>3</v>
      </c>
      <c r="K20" s="14">
        <f t="shared" si="4"/>
        <v>3.3003300330033004E-3</v>
      </c>
      <c r="L20" s="13">
        <v>456</v>
      </c>
      <c r="M20" s="14">
        <f t="shared" si="5"/>
        <v>0.50165016501650161</v>
      </c>
      <c r="N20" s="13">
        <v>331</v>
      </c>
      <c r="O20" s="14">
        <f t="shared" si="6"/>
        <v>0.36413641364136412</v>
      </c>
      <c r="P20" s="13">
        <v>119</v>
      </c>
      <c r="Q20" s="14">
        <f t="shared" si="7"/>
        <v>0.13091309130913092</v>
      </c>
      <c r="R20" s="21"/>
      <c r="S20" s="16">
        <v>0.56899999999999995</v>
      </c>
    </row>
    <row r="21" spans="1:19" ht="18.75" customHeight="1" x14ac:dyDescent="0.2">
      <c r="A21" s="17">
        <v>14</v>
      </c>
      <c r="B21" s="18" t="s">
        <v>17</v>
      </c>
      <c r="C21" s="19">
        <f t="shared" si="0"/>
        <v>878</v>
      </c>
      <c r="D21" s="13">
        <v>788</v>
      </c>
      <c r="E21" s="14">
        <f t="shared" si="1"/>
        <v>0.89749430523917995</v>
      </c>
      <c r="F21" s="13">
        <v>90</v>
      </c>
      <c r="G21" s="14">
        <f t="shared" si="2"/>
        <v>0.10250569476082004</v>
      </c>
      <c r="H21" s="20"/>
      <c r="I21" s="12">
        <f t="shared" si="3"/>
        <v>878</v>
      </c>
      <c r="J21" s="13">
        <v>3</v>
      </c>
      <c r="K21" s="14">
        <f t="shared" si="4"/>
        <v>3.4168564920273349E-3</v>
      </c>
      <c r="L21" s="13">
        <v>416</v>
      </c>
      <c r="M21" s="14">
        <f t="shared" si="5"/>
        <v>0.47380410022779046</v>
      </c>
      <c r="N21" s="13">
        <v>353</v>
      </c>
      <c r="O21" s="14">
        <f t="shared" si="6"/>
        <v>0.40205011389521639</v>
      </c>
      <c r="P21" s="13">
        <v>106</v>
      </c>
      <c r="Q21" s="14">
        <f t="shared" si="7"/>
        <v>0.12072892938496584</v>
      </c>
      <c r="R21" s="21"/>
      <c r="S21" s="16">
        <v>0.57099999999999995</v>
      </c>
    </row>
    <row r="22" spans="1:19" ht="18.75" customHeight="1" x14ac:dyDescent="0.2">
      <c r="A22" s="10">
        <v>15</v>
      </c>
      <c r="B22" s="18" t="s">
        <v>13</v>
      </c>
      <c r="C22" s="19">
        <f t="shared" si="0"/>
        <v>753</v>
      </c>
      <c r="D22" s="13">
        <v>651</v>
      </c>
      <c r="E22" s="14">
        <f t="shared" si="1"/>
        <v>0.86454183266932272</v>
      </c>
      <c r="F22" s="13">
        <v>102</v>
      </c>
      <c r="G22" s="14">
        <f t="shared" si="2"/>
        <v>0.13545816733067728</v>
      </c>
      <c r="H22" s="20"/>
      <c r="I22" s="12">
        <f t="shared" si="3"/>
        <v>753</v>
      </c>
      <c r="J22" s="13">
        <v>18</v>
      </c>
      <c r="K22" s="14">
        <f t="shared" si="4"/>
        <v>2.3904382470119521E-2</v>
      </c>
      <c r="L22" s="13">
        <v>355</v>
      </c>
      <c r="M22" s="14">
        <f t="shared" si="5"/>
        <v>0.4714475431606906</v>
      </c>
      <c r="N22" s="13">
        <v>315</v>
      </c>
      <c r="O22" s="14">
        <f t="shared" si="6"/>
        <v>0.41832669322709165</v>
      </c>
      <c r="P22" s="13">
        <v>65</v>
      </c>
      <c r="Q22" s="14">
        <f t="shared" si="7"/>
        <v>8.632138114209828E-2</v>
      </c>
      <c r="R22" s="21"/>
      <c r="S22" s="16">
        <v>0.67400000000000004</v>
      </c>
    </row>
    <row r="23" spans="1:19" ht="18.75" customHeight="1" x14ac:dyDescent="0.2">
      <c r="A23" s="17">
        <v>16</v>
      </c>
      <c r="B23" s="18" t="s">
        <v>10</v>
      </c>
      <c r="C23" s="19">
        <f t="shared" si="0"/>
        <v>662</v>
      </c>
      <c r="D23" s="13">
        <v>596</v>
      </c>
      <c r="E23" s="14">
        <f t="shared" si="1"/>
        <v>0.90030211480362543</v>
      </c>
      <c r="F23" s="13">
        <v>66</v>
      </c>
      <c r="G23" s="14">
        <f t="shared" si="2"/>
        <v>9.9697885196374625E-2</v>
      </c>
      <c r="H23" s="20"/>
      <c r="I23" s="12">
        <f t="shared" si="3"/>
        <v>662</v>
      </c>
      <c r="J23" s="13">
        <v>1</v>
      </c>
      <c r="K23" s="14">
        <f t="shared" si="4"/>
        <v>1.5105740181268882E-3</v>
      </c>
      <c r="L23" s="13">
        <v>335</v>
      </c>
      <c r="M23" s="14">
        <f t="shared" si="5"/>
        <v>0.5060422960725075</v>
      </c>
      <c r="N23" s="13">
        <v>291</v>
      </c>
      <c r="O23" s="14">
        <f t="shared" si="6"/>
        <v>0.43957703927492447</v>
      </c>
      <c r="P23" s="13">
        <v>35</v>
      </c>
      <c r="Q23" s="14">
        <f t="shared" si="7"/>
        <v>5.2870090634441085E-2</v>
      </c>
      <c r="R23" s="21"/>
      <c r="S23" s="16">
        <v>0.80600000000000005</v>
      </c>
    </row>
    <row r="24" spans="1:19" s="22" customFormat="1" ht="18.75" customHeight="1" x14ac:dyDescent="0.2">
      <c r="A24" s="10">
        <v>17</v>
      </c>
      <c r="B24" s="18" t="s">
        <v>22</v>
      </c>
      <c r="C24" s="19">
        <f t="shared" si="0"/>
        <v>561</v>
      </c>
      <c r="D24" s="13">
        <v>518</v>
      </c>
      <c r="E24" s="14">
        <f t="shared" si="1"/>
        <v>0.92335115864527628</v>
      </c>
      <c r="F24" s="13">
        <v>43</v>
      </c>
      <c r="G24" s="14">
        <f t="shared" si="2"/>
        <v>7.6648841354723704E-2</v>
      </c>
      <c r="H24" s="20"/>
      <c r="I24" s="12">
        <f t="shared" si="3"/>
        <v>561</v>
      </c>
      <c r="J24" s="13">
        <v>14</v>
      </c>
      <c r="K24" s="14">
        <f t="shared" si="4"/>
        <v>2.4955436720142603E-2</v>
      </c>
      <c r="L24" s="13">
        <v>243</v>
      </c>
      <c r="M24" s="14">
        <f t="shared" si="5"/>
        <v>0.43315508021390375</v>
      </c>
      <c r="N24" s="13">
        <v>235</v>
      </c>
      <c r="O24" s="14">
        <f t="shared" si="6"/>
        <v>0.41889483065953653</v>
      </c>
      <c r="P24" s="13">
        <v>69</v>
      </c>
      <c r="Q24" s="14">
        <f t="shared" si="7"/>
        <v>0.12299465240641712</v>
      </c>
      <c r="R24" s="21"/>
      <c r="S24" s="16">
        <v>0.52200000000000002</v>
      </c>
    </row>
    <row r="25" spans="1:19" ht="18.75" customHeight="1" x14ac:dyDescent="0.2">
      <c r="A25" s="17">
        <v>18</v>
      </c>
      <c r="B25" s="18" t="s">
        <v>29</v>
      </c>
      <c r="C25" s="19">
        <f t="shared" si="0"/>
        <v>535</v>
      </c>
      <c r="D25" s="13">
        <v>484</v>
      </c>
      <c r="E25" s="14">
        <f t="shared" si="1"/>
        <v>0.90467289719626165</v>
      </c>
      <c r="F25" s="13">
        <v>51</v>
      </c>
      <c r="G25" s="14">
        <f t="shared" si="2"/>
        <v>9.5327102803738323E-2</v>
      </c>
      <c r="H25" s="20"/>
      <c r="I25" s="12">
        <f t="shared" si="3"/>
        <v>535</v>
      </c>
      <c r="J25" s="13">
        <v>1</v>
      </c>
      <c r="K25" s="14">
        <f t="shared" si="4"/>
        <v>1.869158878504673E-3</v>
      </c>
      <c r="L25" s="13">
        <v>230</v>
      </c>
      <c r="M25" s="14">
        <f t="shared" si="5"/>
        <v>0.42990654205607476</v>
      </c>
      <c r="N25" s="13">
        <v>219</v>
      </c>
      <c r="O25" s="14">
        <f t="shared" si="6"/>
        <v>0.40934579439252339</v>
      </c>
      <c r="P25" s="13">
        <v>85</v>
      </c>
      <c r="Q25" s="14">
        <f t="shared" si="7"/>
        <v>0.15887850467289719</v>
      </c>
      <c r="R25" s="21"/>
      <c r="S25" s="16">
        <v>0.63100000000000001</v>
      </c>
    </row>
    <row r="26" spans="1:19" s="22" customFormat="1" ht="18.75" customHeight="1" x14ac:dyDescent="0.2">
      <c r="A26" s="10">
        <v>19</v>
      </c>
      <c r="B26" s="18" t="s">
        <v>30</v>
      </c>
      <c r="C26" s="19">
        <f t="shared" si="0"/>
        <v>441</v>
      </c>
      <c r="D26" s="13">
        <v>371</v>
      </c>
      <c r="E26" s="14">
        <f t="shared" si="1"/>
        <v>0.84126984126984128</v>
      </c>
      <c r="F26" s="13">
        <v>70</v>
      </c>
      <c r="G26" s="14">
        <f t="shared" si="2"/>
        <v>0.15873015873015872</v>
      </c>
      <c r="H26" s="20"/>
      <c r="I26" s="12">
        <f t="shared" si="3"/>
        <v>441</v>
      </c>
      <c r="J26" s="13">
        <v>0</v>
      </c>
      <c r="K26" s="14">
        <f t="shared" si="4"/>
        <v>0</v>
      </c>
      <c r="L26" s="13">
        <v>240</v>
      </c>
      <c r="M26" s="14">
        <f t="shared" si="5"/>
        <v>0.54421768707482998</v>
      </c>
      <c r="N26" s="13">
        <v>176</v>
      </c>
      <c r="O26" s="14">
        <f t="shared" si="6"/>
        <v>0.39909297052154197</v>
      </c>
      <c r="P26" s="13">
        <v>25</v>
      </c>
      <c r="Q26" s="14">
        <f t="shared" si="7"/>
        <v>5.6689342403628121E-2</v>
      </c>
      <c r="R26" s="21"/>
      <c r="S26" s="16">
        <v>0.58499999999999996</v>
      </c>
    </row>
    <row r="27" spans="1:19" ht="18.75" customHeight="1" x14ac:dyDescent="0.2">
      <c r="A27" s="17">
        <v>20</v>
      </c>
      <c r="B27" s="18" t="s">
        <v>25</v>
      </c>
      <c r="C27" s="19">
        <f t="shared" si="0"/>
        <v>330</v>
      </c>
      <c r="D27" s="13">
        <v>291</v>
      </c>
      <c r="E27" s="14">
        <f t="shared" si="1"/>
        <v>0.88181818181818183</v>
      </c>
      <c r="F27" s="13">
        <v>39</v>
      </c>
      <c r="G27" s="14">
        <f t="shared" si="2"/>
        <v>0.11818181818181818</v>
      </c>
      <c r="H27" s="20"/>
      <c r="I27" s="12">
        <f t="shared" si="3"/>
        <v>330</v>
      </c>
      <c r="J27" s="13">
        <v>0</v>
      </c>
      <c r="K27" s="14">
        <f t="shared" si="4"/>
        <v>0</v>
      </c>
      <c r="L27" s="13">
        <v>170</v>
      </c>
      <c r="M27" s="14">
        <f t="shared" si="5"/>
        <v>0.51515151515151514</v>
      </c>
      <c r="N27" s="13">
        <v>129</v>
      </c>
      <c r="O27" s="14">
        <f t="shared" si="6"/>
        <v>0.39090909090909093</v>
      </c>
      <c r="P27" s="13">
        <v>31</v>
      </c>
      <c r="Q27" s="14">
        <f t="shared" si="7"/>
        <v>9.3939393939393934E-2</v>
      </c>
      <c r="R27" s="21"/>
      <c r="S27" s="16">
        <v>0.68600000000000005</v>
      </c>
    </row>
    <row r="28" spans="1:19" s="22" customFormat="1" ht="18.75" customHeight="1" x14ac:dyDescent="0.2">
      <c r="A28" s="10">
        <v>21</v>
      </c>
      <c r="B28" s="18" t="s">
        <v>16</v>
      </c>
      <c r="C28" s="19">
        <f t="shared" si="0"/>
        <v>327</v>
      </c>
      <c r="D28" s="13">
        <v>261</v>
      </c>
      <c r="E28" s="14">
        <f t="shared" si="1"/>
        <v>0.79816513761467889</v>
      </c>
      <c r="F28" s="13">
        <v>66</v>
      </c>
      <c r="G28" s="14">
        <f t="shared" si="2"/>
        <v>0.20183486238532111</v>
      </c>
      <c r="H28" s="20"/>
      <c r="I28" s="12">
        <f t="shared" si="3"/>
        <v>327</v>
      </c>
      <c r="J28" s="13">
        <v>0</v>
      </c>
      <c r="K28" s="14">
        <f t="shared" si="4"/>
        <v>0</v>
      </c>
      <c r="L28" s="13">
        <v>171</v>
      </c>
      <c r="M28" s="14">
        <f t="shared" si="5"/>
        <v>0.52293577981651373</v>
      </c>
      <c r="N28" s="13">
        <v>131</v>
      </c>
      <c r="O28" s="14">
        <f t="shared" si="6"/>
        <v>0.40061162079510704</v>
      </c>
      <c r="P28" s="13">
        <v>25</v>
      </c>
      <c r="Q28" s="14">
        <f t="shared" si="7"/>
        <v>7.64525993883792E-2</v>
      </c>
      <c r="R28" s="21"/>
      <c r="S28" s="16">
        <v>0.79100000000000004</v>
      </c>
    </row>
    <row r="29" spans="1:19" ht="18.75" customHeight="1" x14ac:dyDescent="0.2">
      <c r="A29" s="17">
        <v>22</v>
      </c>
      <c r="B29" s="18" t="s">
        <v>8</v>
      </c>
      <c r="C29" s="19">
        <f t="shared" si="0"/>
        <v>293</v>
      </c>
      <c r="D29" s="13">
        <v>252</v>
      </c>
      <c r="E29" s="14">
        <f t="shared" si="1"/>
        <v>0.86006825938566556</v>
      </c>
      <c r="F29" s="13">
        <v>41</v>
      </c>
      <c r="G29" s="14">
        <f t="shared" si="2"/>
        <v>0.13993174061433447</v>
      </c>
      <c r="H29" s="20"/>
      <c r="I29" s="12">
        <f t="shared" si="3"/>
        <v>293</v>
      </c>
      <c r="J29" s="13">
        <v>1</v>
      </c>
      <c r="K29" s="14">
        <f t="shared" si="4"/>
        <v>3.4129692832764505E-3</v>
      </c>
      <c r="L29" s="13">
        <v>129</v>
      </c>
      <c r="M29" s="14">
        <f t="shared" si="5"/>
        <v>0.44027303754266212</v>
      </c>
      <c r="N29" s="13">
        <v>119</v>
      </c>
      <c r="O29" s="14">
        <f t="shared" si="6"/>
        <v>0.4061433447098976</v>
      </c>
      <c r="P29" s="13">
        <v>44</v>
      </c>
      <c r="Q29" s="14">
        <f t="shared" si="7"/>
        <v>0.15017064846416384</v>
      </c>
      <c r="R29" s="21"/>
      <c r="S29" s="16">
        <v>0.60199999999999998</v>
      </c>
    </row>
    <row r="30" spans="1:19" s="22" customFormat="1" ht="18.75" customHeight="1" x14ac:dyDescent="0.2">
      <c r="A30" s="10">
        <v>23</v>
      </c>
      <c r="B30" s="18" t="s">
        <v>24</v>
      </c>
      <c r="C30" s="19">
        <f t="shared" si="0"/>
        <v>213</v>
      </c>
      <c r="D30" s="13">
        <v>199</v>
      </c>
      <c r="E30" s="14">
        <f t="shared" si="1"/>
        <v>0.93427230046948362</v>
      </c>
      <c r="F30" s="13">
        <v>14</v>
      </c>
      <c r="G30" s="14">
        <f t="shared" si="2"/>
        <v>6.5727699530516437E-2</v>
      </c>
      <c r="H30" s="20"/>
      <c r="I30" s="12">
        <f t="shared" si="3"/>
        <v>213</v>
      </c>
      <c r="J30" s="13">
        <v>0</v>
      </c>
      <c r="K30" s="14">
        <f t="shared" si="4"/>
        <v>0</v>
      </c>
      <c r="L30" s="13">
        <v>103</v>
      </c>
      <c r="M30" s="14">
        <f t="shared" si="5"/>
        <v>0.48356807511737088</v>
      </c>
      <c r="N30" s="13">
        <v>93</v>
      </c>
      <c r="O30" s="14">
        <f t="shared" si="6"/>
        <v>0.43661971830985913</v>
      </c>
      <c r="P30" s="13">
        <v>17</v>
      </c>
      <c r="Q30" s="14">
        <f t="shared" si="7"/>
        <v>7.9812206572769953E-2</v>
      </c>
      <c r="R30" s="21"/>
      <c r="S30" s="16">
        <v>0.50900000000000001</v>
      </c>
    </row>
    <row r="31" spans="1:19" ht="18.75" customHeight="1" x14ac:dyDescent="0.2">
      <c r="A31" s="17">
        <v>24</v>
      </c>
      <c r="B31" s="18" t="s">
        <v>23</v>
      </c>
      <c r="C31" s="19">
        <f t="shared" si="0"/>
        <v>186</v>
      </c>
      <c r="D31" s="13">
        <v>158</v>
      </c>
      <c r="E31" s="14">
        <f t="shared" si="1"/>
        <v>0.84946236559139787</v>
      </c>
      <c r="F31" s="13">
        <v>28</v>
      </c>
      <c r="G31" s="14">
        <f t="shared" si="2"/>
        <v>0.15053763440860216</v>
      </c>
      <c r="H31" s="20"/>
      <c r="I31" s="12">
        <f t="shared" si="3"/>
        <v>186</v>
      </c>
      <c r="J31" s="13">
        <v>0</v>
      </c>
      <c r="K31" s="14">
        <f t="shared" si="4"/>
        <v>0</v>
      </c>
      <c r="L31" s="13">
        <v>91</v>
      </c>
      <c r="M31" s="14">
        <f t="shared" si="5"/>
        <v>0.489247311827957</v>
      </c>
      <c r="N31" s="13">
        <v>76</v>
      </c>
      <c r="O31" s="14">
        <f t="shared" si="6"/>
        <v>0.40860215053763443</v>
      </c>
      <c r="P31" s="13">
        <v>19</v>
      </c>
      <c r="Q31" s="14">
        <f t="shared" si="7"/>
        <v>0.10215053763440861</v>
      </c>
      <c r="R31" s="21"/>
      <c r="S31" s="16">
        <v>0.82699999999999996</v>
      </c>
    </row>
    <row r="32" spans="1:19" s="22" customFormat="1" ht="18.75" customHeight="1" thickBot="1" x14ac:dyDescent="0.25">
      <c r="A32" s="10">
        <v>25</v>
      </c>
      <c r="B32" s="18" t="s">
        <v>31</v>
      </c>
      <c r="C32" s="19">
        <f t="shared" si="0"/>
        <v>164</v>
      </c>
      <c r="D32" s="23">
        <v>151</v>
      </c>
      <c r="E32" s="21">
        <f t="shared" si="1"/>
        <v>0.92073170731707321</v>
      </c>
      <c r="F32" s="23">
        <v>13</v>
      </c>
      <c r="G32" s="14">
        <f t="shared" si="2"/>
        <v>7.926829268292683E-2</v>
      </c>
      <c r="H32" s="24"/>
      <c r="I32" s="12">
        <f t="shared" si="3"/>
        <v>164</v>
      </c>
      <c r="J32" s="13">
        <v>6</v>
      </c>
      <c r="K32" s="14">
        <f t="shared" si="4"/>
        <v>3.6585365853658534E-2</v>
      </c>
      <c r="L32" s="13">
        <v>64</v>
      </c>
      <c r="M32" s="14">
        <f t="shared" si="5"/>
        <v>0.3902439024390244</v>
      </c>
      <c r="N32" s="13">
        <v>57</v>
      </c>
      <c r="O32" s="14">
        <f t="shared" si="6"/>
        <v>0.34756097560975607</v>
      </c>
      <c r="P32" s="13">
        <v>37</v>
      </c>
      <c r="Q32" s="14">
        <f t="shared" si="7"/>
        <v>0.22560975609756098</v>
      </c>
      <c r="R32" s="25"/>
      <c r="S32" s="16">
        <v>0.502</v>
      </c>
    </row>
    <row r="33" spans="1:19" s="22" customFormat="1" ht="18.75" hidden="1" customHeight="1" x14ac:dyDescent="0.2">
      <c r="A33" s="26"/>
      <c r="B33" s="27"/>
      <c r="C33" s="28"/>
      <c r="D33" s="29"/>
      <c r="E33" s="30"/>
      <c r="F33" s="29"/>
      <c r="G33" s="30"/>
      <c r="H33" s="31"/>
      <c r="I33" s="28"/>
      <c r="J33" s="29"/>
      <c r="K33" s="30"/>
      <c r="L33" s="29"/>
      <c r="M33" s="30"/>
      <c r="N33" s="29"/>
      <c r="O33" s="30"/>
      <c r="P33" s="29"/>
      <c r="Q33" s="30"/>
      <c r="R33" s="30"/>
      <c r="S33" s="14"/>
    </row>
    <row r="34" spans="1:19" s="22" customFormat="1" ht="18.75" hidden="1" customHeight="1" x14ac:dyDescent="0.2">
      <c r="A34" s="26"/>
      <c r="B34" s="27"/>
      <c r="C34" s="28"/>
      <c r="D34" s="29"/>
      <c r="E34" s="30"/>
      <c r="F34" s="29"/>
      <c r="G34" s="30"/>
      <c r="H34" s="31"/>
      <c r="I34" s="28"/>
      <c r="J34" s="29"/>
      <c r="K34" s="30"/>
      <c r="L34" s="29"/>
      <c r="M34" s="30"/>
      <c r="N34" s="29"/>
      <c r="O34" s="30"/>
      <c r="P34" s="29"/>
      <c r="Q34" s="30"/>
      <c r="R34" s="30"/>
      <c r="S34" s="14"/>
    </row>
    <row r="35" spans="1:19" s="22" customFormat="1" ht="18.75" hidden="1" customHeight="1" thickBot="1" x14ac:dyDescent="0.25">
      <c r="A35" s="26"/>
      <c r="B35" s="27"/>
      <c r="C35" s="28"/>
      <c r="D35" s="29"/>
      <c r="E35" s="30"/>
      <c r="F35" s="29"/>
      <c r="G35" s="30"/>
      <c r="H35" s="31"/>
      <c r="I35" s="28"/>
      <c r="J35" s="29"/>
      <c r="K35" s="30"/>
      <c r="L35" s="29"/>
      <c r="M35" s="30"/>
      <c r="N35" s="29"/>
      <c r="O35" s="30"/>
      <c r="P35" s="29"/>
      <c r="Q35" s="30"/>
      <c r="R35" s="30"/>
      <c r="S35" s="14"/>
    </row>
    <row r="36" spans="1:19" ht="20.100000000000001" customHeight="1" thickBot="1" x14ac:dyDescent="0.25">
      <c r="A36" s="59" t="s">
        <v>0</v>
      </c>
      <c r="B36" s="60"/>
      <c r="C36" s="32">
        <f>SUM(C8:C32)</f>
        <v>35647</v>
      </c>
      <c r="D36" s="32">
        <f>SUM(D8:D32)</f>
        <v>30549</v>
      </c>
      <c r="E36" s="33">
        <f>D36/C36</f>
        <v>0.85698656268409679</v>
      </c>
      <c r="F36" s="32">
        <f>SUM(F8:F32)</f>
        <v>5098</v>
      </c>
      <c r="G36" s="33">
        <f>F36/C36</f>
        <v>0.14301343731590316</v>
      </c>
      <c r="H36" s="32"/>
      <c r="I36" s="32">
        <f>SUM(I8:I32)</f>
        <v>35647</v>
      </c>
      <c r="J36" s="32">
        <f>SUM(J8:J32)</f>
        <v>192</v>
      </c>
      <c r="K36" s="34">
        <f t="shared" ref="K36" si="8">J36/I36</f>
        <v>5.3861475018935675E-3</v>
      </c>
      <c r="L36" s="32">
        <f>SUM(L8:L32)</f>
        <v>17875</v>
      </c>
      <c r="M36" s="34">
        <f t="shared" ref="M36" si="9">L36/I36</f>
        <v>0.50144472185597666</v>
      </c>
      <c r="N36" s="32">
        <f>SUM(N8:N32)</f>
        <v>14117</v>
      </c>
      <c r="O36" s="34">
        <f>N36/I36</f>
        <v>0.39602210564703905</v>
      </c>
      <c r="P36" s="32">
        <f>SUM(P8:P32)</f>
        <v>3463</v>
      </c>
      <c r="Q36" s="34">
        <f>P36/I36</f>
        <v>9.7147024995090744E-2</v>
      </c>
      <c r="R36" s="35"/>
      <c r="S36" s="34">
        <v>0.63200000000000001</v>
      </c>
    </row>
    <row r="37" spans="1:19" x14ac:dyDescent="0.2">
      <c r="A37" s="36" t="s">
        <v>32</v>
      </c>
      <c r="C37" s="37"/>
      <c r="D37" s="37"/>
      <c r="E37" s="38"/>
      <c r="F37" s="37"/>
      <c r="G37" s="39"/>
      <c r="H37" s="37"/>
      <c r="I37" s="37"/>
      <c r="J37" s="37"/>
      <c r="K37" s="39"/>
      <c r="L37" s="39"/>
      <c r="M37" s="39"/>
      <c r="N37" s="39"/>
      <c r="O37" s="39"/>
      <c r="P37" s="37"/>
      <c r="Q37" s="39"/>
      <c r="R37" s="39"/>
      <c r="S37" s="39"/>
    </row>
    <row r="38" spans="1:19" x14ac:dyDescent="0.2">
      <c r="A38" s="36" t="s">
        <v>36</v>
      </c>
      <c r="C38" s="37"/>
      <c r="D38" s="37"/>
      <c r="E38" s="38"/>
      <c r="F38" s="37"/>
      <c r="G38" s="39"/>
      <c r="H38" s="37"/>
      <c r="I38" s="37"/>
      <c r="J38" s="37"/>
      <c r="K38" s="39"/>
      <c r="L38" s="39"/>
      <c r="M38" s="39"/>
      <c r="N38" s="39"/>
      <c r="O38" s="39"/>
      <c r="P38" s="37"/>
      <c r="Q38" s="39"/>
      <c r="R38" s="39"/>
      <c r="S38" s="40"/>
    </row>
    <row r="39" spans="1:19" x14ac:dyDescent="0.2">
      <c r="A39" s="36" t="s">
        <v>43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41"/>
      <c r="R39" s="41"/>
    </row>
    <row r="40" spans="1:19" ht="13.5" x14ac:dyDescent="0.25">
      <c r="A40" s="42" t="s">
        <v>33</v>
      </c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spans="1:19" ht="13.5" x14ac:dyDescent="0.25">
      <c r="A41" s="42" t="s">
        <v>44</v>
      </c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</row>
    <row r="42" spans="1:19" x14ac:dyDescent="0.2">
      <c r="B42" s="45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19" x14ac:dyDescent="0.2">
      <c r="B43" s="4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5"/>
      <c r="Q43" s="5"/>
      <c r="R43" s="5"/>
      <c r="S43" s="47"/>
    </row>
    <row r="44" spans="1:19" ht="15.95" customHeight="1" x14ac:dyDescent="0.2">
      <c r="B44" s="48"/>
      <c r="C44" s="49"/>
      <c r="D44" s="50"/>
      <c r="E44" s="50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2"/>
    </row>
    <row r="45" spans="1:19" x14ac:dyDescent="0.2">
      <c r="B45" s="44"/>
      <c r="C45" s="44"/>
      <c r="D45" s="44"/>
      <c r="E45" s="44"/>
      <c r="F45" s="44"/>
      <c r="G45" s="44"/>
      <c r="H45" s="44"/>
      <c r="Q45" s="44"/>
      <c r="R45" s="44"/>
      <c r="S45" s="44"/>
    </row>
  </sheetData>
  <mergeCells count="7">
    <mergeCell ref="A36:B36"/>
    <mergeCell ref="A3:S3"/>
    <mergeCell ref="B6:B7"/>
    <mergeCell ref="C6:G6"/>
    <mergeCell ref="I6:Q6"/>
    <mergeCell ref="S6:S7"/>
    <mergeCell ref="A6:A7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2019-02-18T17:22:51Z</cp:lastPrinted>
  <dcterms:created xsi:type="dcterms:W3CDTF">2012-05-16T15:21:51Z</dcterms:created>
  <dcterms:modified xsi:type="dcterms:W3CDTF">2020-03-13T20:53:11Z</dcterms:modified>
</cp:coreProperties>
</file>