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O5" i="1" l="1"/>
  <c r="M32" i="1" l="1"/>
  <c r="N32" i="1"/>
  <c r="C32" i="1"/>
  <c r="D32" i="1"/>
  <c r="E32" i="1"/>
  <c r="F32" i="1"/>
  <c r="G32" i="1"/>
  <c r="H32" i="1"/>
  <c r="I32" i="1"/>
  <c r="J32" i="1"/>
  <c r="K32" i="1"/>
  <c r="L32" i="1"/>
  <c r="O28" i="1" l="1"/>
  <c r="P28" i="1" l="1"/>
  <c r="O21" i="1"/>
  <c r="P21" i="1" s="1"/>
  <c r="O12" i="1"/>
  <c r="P12" i="1" s="1"/>
  <c r="O29" i="1"/>
  <c r="P29" i="1" s="1"/>
  <c r="O13" i="1"/>
  <c r="P13" i="1" s="1"/>
  <c r="O8" i="1"/>
  <c r="O9" i="1"/>
  <c r="P9" i="1" s="1"/>
  <c r="O11" i="1"/>
  <c r="P11" i="1" s="1"/>
  <c r="O23" i="1"/>
  <c r="P23" i="1" s="1"/>
  <c r="O10" i="1"/>
  <c r="P10" i="1" s="1"/>
  <c r="O20" i="1"/>
  <c r="P20" i="1" s="1"/>
  <c r="O18" i="1"/>
  <c r="P18" i="1" s="1"/>
  <c r="O27" i="1"/>
  <c r="P27" i="1" s="1"/>
  <c r="O19" i="1"/>
  <c r="P19" i="1" s="1"/>
  <c r="O14" i="1"/>
  <c r="P14" i="1" s="1"/>
  <c r="O22" i="1"/>
  <c r="P22" i="1" s="1"/>
  <c r="O30" i="1"/>
  <c r="P30" i="1" s="1"/>
  <c r="O16" i="1"/>
  <c r="P16" i="1" s="1"/>
  <c r="O25" i="1"/>
  <c r="P25" i="1" s="1"/>
  <c r="O15" i="1"/>
  <c r="P15" i="1" s="1"/>
  <c r="O26" i="1"/>
  <c r="P26" i="1" s="1"/>
  <c r="O24" i="1"/>
  <c r="P24" i="1" s="1"/>
  <c r="O17" i="1"/>
  <c r="P17" i="1" s="1"/>
  <c r="O7" i="1"/>
  <c r="O31" i="1"/>
  <c r="P31" i="1" s="1"/>
  <c r="P8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<sst xmlns="http://schemas.openxmlformats.org/spreadsheetml/2006/main" count="51" uniqueCount="48">
  <si>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</si>
  <si>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</si>
  <si>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</si>
  <si>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</si>
  <si>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</si>
  <si>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</si>
  <si>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</si>
  <si>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</si>
  <si>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</si>
  <si>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</si>
  <si>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</si>
  <si>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</si>
  <si>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</si>
  <si>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</si>
  <si>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</si>
  <si>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</si>
  <si>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</si>
  <si>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</si>
  <si>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</si>
  <si>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</si>
  <si>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</si>
  <si>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</si>
  <si>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</si>
  <si>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</si>
  <si>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</si>
  <si>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</si>
  <si>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</si>
  <si>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</si>
  <si>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</si>
  <si>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</si>
  <si>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</si>
  <si>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</si>
  <si>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</si>
  <si>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</si>
  <si>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</si>
  <si>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</si>
  <si>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</si>
  <si>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</si>
  <si>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</si>
  <si>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</si>
  <si>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</si>
  <si>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</si>
  <si>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</si>
  <si>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</si>
  <si>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</si>
  <si>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</si>
  <si>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UGIGC - AURORA</t>
  </si>
  <si>
    <t>Período: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</si>
</sst>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 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Junin</c:v>
                </c:pt>
                <c:pt idx="3">
                  <c:v>Cusco</c:v>
                </c:pt>
                <c:pt idx="4">
                  <c:v>Arequipa</c:v>
                </c:pt>
                <c:pt idx="5">
                  <c:v>Ica</c:v>
                </c:pt>
                <c:pt idx="6">
                  <c:v>Ancash</c:v>
                </c:pt>
                <c:pt idx="7">
                  <c:v>San Martin</c:v>
                </c:pt>
                <c:pt idx="8">
                  <c:v>Piura</c:v>
                </c:pt>
                <c:pt idx="9">
                  <c:v>Ayacucho</c:v>
                </c:pt>
                <c:pt idx="10">
                  <c:v>Puno</c:v>
                </c:pt>
                <c:pt idx="11">
                  <c:v>Huancavelica</c:v>
                </c:pt>
                <c:pt idx="12">
                  <c:v>Amazonas</c:v>
                </c:pt>
                <c:pt idx="13">
                  <c:v>Callao</c:v>
                </c:pt>
                <c:pt idx="14">
                  <c:v>Apurimac</c:v>
                </c:pt>
                <c:pt idx="15">
                  <c:v>Loreto</c:v>
                </c:pt>
                <c:pt idx="16">
                  <c:v>Lambayeque</c:v>
                </c:pt>
                <c:pt idx="17">
                  <c:v>Huanuco</c:v>
                </c:pt>
                <c:pt idx="18">
                  <c:v>Pasco</c:v>
                </c:pt>
                <c:pt idx="19">
                  <c:v>Cajamarca</c:v>
                </c:pt>
                <c:pt idx="20">
                  <c:v>Tacna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2458</c:v>
                </c:pt>
                <c:pt idx="1">
                  <c:v>762</c:v>
                </c:pt>
                <c:pt idx="2">
                  <c:v>752</c:v>
                </c:pt>
                <c:pt idx="3">
                  <c:v>613</c:v>
                </c:pt>
                <c:pt idx="4">
                  <c:v>602</c:v>
                </c:pt>
                <c:pt idx="5">
                  <c:v>461</c:v>
                </c:pt>
                <c:pt idx="6">
                  <c:v>452</c:v>
                </c:pt>
                <c:pt idx="7">
                  <c:v>423</c:v>
                </c:pt>
                <c:pt idx="8">
                  <c:v>344</c:v>
                </c:pt>
                <c:pt idx="9">
                  <c:v>321</c:v>
                </c:pt>
                <c:pt idx="10">
                  <c:v>302</c:v>
                </c:pt>
                <c:pt idx="11">
                  <c:v>299</c:v>
                </c:pt>
                <c:pt idx="12">
                  <c:v>290</c:v>
                </c:pt>
                <c:pt idx="13">
                  <c:v>283</c:v>
                </c:pt>
                <c:pt idx="14">
                  <c:v>282</c:v>
                </c:pt>
                <c:pt idx="15">
                  <c:v>281</c:v>
                </c:pt>
                <c:pt idx="16">
                  <c:v>254</c:v>
                </c:pt>
                <c:pt idx="17">
                  <c:v>253</c:v>
                </c:pt>
                <c:pt idx="18">
                  <c:v>212</c:v>
                </c:pt>
                <c:pt idx="19">
                  <c:v>204</c:v>
                </c:pt>
                <c:pt idx="20">
                  <c:v>185</c:v>
                </c:pt>
                <c:pt idx="21">
                  <c:v>125</c:v>
                </c:pt>
                <c:pt idx="22">
                  <c:v>113</c:v>
                </c:pt>
                <c:pt idx="23">
                  <c:v>71</c:v>
                </c:pt>
                <c:pt idx="2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H1" sqref="H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">
      <c r="A5" s="45"/>
      <c r="B5" s="47"/>
      <c r="C5" s="6">
        <v>22</v>
      </c>
      <c r="D5" s="6">
        <v>20</v>
      </c>
      <c r="E5" s="7"/>
      <c r="F5" s="7"/>
      <c r="G5" s="7"/>
      <c r="H5" s="8"/>
      <c r="I5" s="8"/>
      <c r="J5" s="8"/>
      <c r="K5" s="8"/>
      <c r="L5" s="8"/>
      <c r="M5" s="8"/>
      <c r="N5" s="44"/>
      <c r="O5" s="46">
        <f>SUM(C5:N5)</f>
        <v>42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44</v>
      </c>
    </row>
    <row r="7" spans="1:20" ht="15" customHeight="1" x14ac:dyDescent="0.2">
      <c r="A7" s="12">
        <v>1</v>
      </c>
      <c r="B7" s="13" t="s">
        <v>31</v>
      </c>
      <c r="C7" s="14">
        <v>1057</v>
      </c>
      <c r="D7" s="14">
        <v>1401</v>
      </c>
      <c r="E7" s="14"/>
      <c r="F7" s="15"/>
      <c r="G7" s="15"/>
      <c r="H7" s="15"/>
      <c r="I7" s="15"/>
      <c r="J7" s="15"/>
      <c r="K7" s="15"/>
      <c r="L7" s="15"/>
      <c r="M7" s="15"/>
      <c r="N7" s="16"/>
      <c r="O7" s="17">
        <f t="shared" ref="O7:O31" si="0">SUM(C7:N7)</f>
        <v>2458</v>
      </c>
      <c r="P7" s="18">
        <f>O7/$O$5</f>
        <v>58.523809523809526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29</v>
      </c>
      <c r="C8" s="14">
        <v>411</v>
      </c>
      <c r="D8" s="14">
        <v>351</v>
      </c>
      <c r="E8" s="14"/>
      <c r="F8" s="15"/>
      <c r="G8" s="21"/>
      <c r="H8" s="21"/>
      <c r="I8" s="21"/>
      <c r="J8" s="21"/>
      <c r="K8" s="21"/>
      <c r="L8" s="21"/>
      <c r="M8" s="21"/>
      <c r="N8" s="22"/>
      <c r="O8" s="17">
        <f t="shared" si="0"/>
        <v>762</v>
      </c>
      <c r="P8" s="18">
        <f t="shared" ref="P8:P31" si="1">O8/$O$5</f>
        <v>18.142857142857142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28</v>
      </c>
      <c r="C9" s="14">
        <v>387</v>
      </c>
      <c r="D9" s="14">
        <v>365</v>
      </c>
      <c r="E9" s="14"/>
      <c r="F9" s="15"/>
      <c r="G9" s="21"/>
      <c r="H9" s="21"/>
      <c r="I9" s="21"/>
      <c r="J9" s="21"/>
      <c r="K9" s="21"/>
      <c r="L9" s="21"/>
      <c r="M9" s="21"/>
      <c r="N9" s="22"/>
      <c r="O9" s="17">
        <f t="shared" si="0"/>
        <v>752</v>
      </c>
      <c r="P9" s="18">
        <f t="shared" si="1"/>
        <v>17.904761904761905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24</v>
      </c>
      <c r="C10" s="14">
        <v>303</v>
      </c>
      <c r="D10" s="14">
        <v>310</v>
      </c>
      <c r="E10" s="14"/>
      <c r="F10" s="15"/>
      <c r="G10" s="21"/>
      <c r="H10" s="21"/>
      <c r="I10" s="21"/>
      <c r="J10" s="21"/>
      <c r="K10" s="21"/>
      <c r="L10" s="21"/>
      <c r="M10" s="21"/>
      <c r="N10" s="22"/>
      <c r="O10" s="17">
        <f t="shared" si="0"/>
        <v>613</v>
      </c>
      <c r="P10" s="18">
        <f t="shared" si="1"/>
        <v>14.595238095238095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20</v>
      </c>
      <c r="C11" s="14">
        <v>301</v>
      </c>
      <c r="D11" s="14">
        <v>301</v>
      </c>
      <c r="E11" s="14"/>
      <c r="F11" s="15"/>
      <c r="G11" s="21"/>
      <c r="H11" s="21"/>
      <c r="I11" s="21"/>
      <c r="J11" s="21"/>
      <c r="K11" s="21"/>
      <c r="L11" s="21"/>
      <c r="M11" s="21"/>
      <c r="N11" s="22"/>
      <c r="O11" s="17">
        <f t="shared" si="0"/>
        <v>602</v>
      </c>
      <c r="P11" s="18">
        <f t="shared" si="1"/>
        <v>14.333333333333334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27</v>
      </c>
      <c r="C12" s="14">
        <v>234</v>
      </c>
      <c r="D12" s="14">
        <v>227</v>
      </c>
      <c r="E12" s="14"/>
      <c r="F12" s="15"/>
      <c r="G12" s="21"/>
      <c r="H12" s="21"/>
      <c r="I12" s="21"/>
      <c r="J12" s="21"/>
      <c r="K12" s="21"/>
      <c r="L12" s="21"/>
      <c r="M12" s="21"/>
      <c r="N12" s="22"/>
      <c r="O12" s="17">
        <f t="shared" si="0"/>
        <v>461</v>
      </c>
      <c r="P12" s="18">
        <f t="shared" si="1"/>
        <v>10.976190476190476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233</v>
      </c>
      <c r="D13" s="14">
        <v>219</v>
      </c>
      <c r="E13" s="14"/>
      <c r="F13" s="15"/>
      <c r="G13" s="21"/>
      <c r="H13" s="21"/>
      <c r="I13" s="21"/>
      <c r="J13" s="21"/>
      <c r="K13" s="21"/>
      <c r="L13" s="21"/>
      <c r="M13" s="21"/>
      <c r="N13" s="22"/>
      <c r="O13" s="17">
        <f t="shared" si="0"/>
        <v>452</v>
      </c>
      <c r="P13" s="18">
        <f t="shared" si="1"/>
        <v>10.761904761904763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38</v>
      </c>
      <c r="C14" s="14">
        <v>193</v>
      </c>
      <c r="D14" s="14">
        <v>230</v>
      </c>
      <c r="E14" s="14"/>
      <c r="F14" s="15"/>
      <c r="G14" s="21"/>
      <c r="H14" s="21"/>
      <c r="I14" s="21"/>
      <c r="J14" s="21"/>
      <c r="K14" s="21"/>
      <c r="L14" s="21"/>
      <c r="M14" s="21"/>
      <c r="N14" s="22"/>
      <c r="O14" s="17">
        <f t="shared" si="0"/>
        <v>423</v>
      </c>
      <c r="P14" s="18">
        <f t="shared" si="1"/>
        <v>10.071428571428571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36</v>
      </c>
      <c r="C15" s="14">
        <v>182</v>
      </c>
      <c r="D15" s="14">
        <v>162</v>
      </c>
      <c r="E15" s="14"/>
      <c r="F15" s="15"/>
      <c r="G15" s="21"/>
      <c r="H15" s="21"/>
      <c r="I15" s="21"/>
      <c r="J15" s="21"/>
      <c r="K15" s="21"/>
      <c r="L15" s="21"/>
      <c r="M15" s="21"/>
      <c r="N15" s="22"/>
      <c r="O15" s="17">
        <f t="shared" si="0"/>
        <v>344</v>
      </c>
      <c r="P15" s="18">
        <f t="shared" si="1"/>
        <v>8.1904761904761898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21</v>
      </c>
      <c r="C16" s="14">
        <v>170</v>
      </c>
      <c r="D16" s="14">
        <v>151</v>
      </c>
      <c r="E16" s="14"/>
      <c r="F16" s="15"/>
      <c r="G16" s="21"/>
      <c r="H16" s="21"/>
      <c r="I16" s="21"/>
      <c r="J16" s="21"/>
      <c r="K16" s="21"/>
      <c r="L16" s="21"/>
      <c r="M16" s="21"/>
      <c r="N16" s="22"/>
      <c r="O16" s="17">
        <f t="shared" si="0"/>
        <v>321</v>
      </c>
      <c r="P16" s="18">
        <f t="shared" si="1"/>
        <v>7.6428571428571432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37</v>
      </c>
      <c r="C17" s="14">
        <v>161</v>
      </c>
      <c r="D17" s="14">
        <v>141</v>
      </c>
      <c r="E17" s="14"/>
      <c r="F17" s="15"/>
      <c r="G17" s="21"/>
      <c r="H17" s="21"/>
      <c r="I17" s="21"/>
      <c r="J17" s="21"/>
      <c r="K17" s="21"/>
      <c r="L17" s="21"/>
      <c r="M17" s="21"/>
      <c r="N17" s="22"/>
      <c r="O17" s="17">
        <f t="shared" si="0"/>
        <v>302</v>
      </c>
      <c r="P17" s="18">
        <f t="shared" si="1"/>
        <v>7.1904761904761907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25</v>
      </c>
      <c r="C18" s="14">
        <v>149</v>
      </c>
      <c r="D18" s="14">
        <v>150</v>
      </c>
      <c r="E18" s="14"/>
      <c r="F18" s="15"/>
      <c r="G18" s="21"/>
      <c r="H18" s="21"/>
      <c r="I18" s="21"/>
      <c r="J18" s="21"/>
      <c r="K18" s="21"/>
      <c r="L18" s="21"/>
      <c r="M18" s="21"/>
      <c r="N18" s="22"/>
      <c r="O18" s="17">
        <f t="shared" si="0"/>
        <v>299</v>
      </c>
      <c r="P18" s="18">
        <f t="shared" si="1"/>
        <v>7.1190476190476186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17</v>
      </c>
      <c r="C19" s="14">
        <v>172</v>
      </c>
      <c r="D19" s="14">
        <v>118</v>
      </c>
      <c r="E19" s="14"/>
      <c r="F19" s="15"/>
      <c r="G19" s="21"/>
      <c r="H19" s="21"/>
      <c r="I19" s="21"/>
      <c r="J19" s="21"/>
      <c r="K19" s="21"/>
      <c r="L19" s="21"/>
      <c r="M19" s="21"/>
      <c r="N19" s="22"/>
      <c r="O19" s="17">
        <f t="shared" si="0"/>
        <v>290</v>
      </c>
      <c r="P19" s="18">
        <f t="shared" si="1"/>
        <v>6.9047619047619051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23</v>
      </c>
      <c r="C20" s="14">
        <v>134</v>
      </c>
      <c r="D20" s="14">
        <v>149</v>
      </c>
      <c r="E20" s="14"/>
      <c r="F20" s="15"/>
      <c r="G20" s="21"/>
      <c r="H20" s="21"/>
      <c r="I20" s="21"/>
      <c r="J20" s="21"/>
      <c r="K20" s="21"/>
      <c r="L20" s="21"/>
      <c r="M20" s="21"/>
      <c r="N20" s="22"/>
      <c r="O20" s="17">
        <f t="shared" si="0"/>
        <v>283</v>
      </c>
      <c r="P20" s="18">
        <f t="shared" si="1"/>
        <v>6.7380952380952381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19</v>
      </c>
      <c r="C21" s="14">
        <v>140</v>
      </c>
      <c r="D21" s="14">
        <v>142</v>
      </c>
      <c r="E21" s="14"/>
      <c r="F21" s="15"/>
      <c r="G21" s="21"/>
      <c r="H21" s="21"/>
      <c r="I21" s="21"/>
      <c r="J21" s="21"/>
      <c r="K21" s="21"/>
      <c r="L21" s="21"/>
      <c r="M21" s="21"/>
      <c r="N21" s="22"/>
      <c r="O21" s="17">
        <f t="shared" si="0"/>
        <v>282</v>
      </c>
      <c r="P21" s="18">
        <f t="shared" si="1"/>
        <v>6.7142857142857144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32</v>
      </c>
      <c r="C22" s="14">
        <v>139</v>
      </c>
      <c r="D22" s="14">
        <v>142</v>
      </c>
      <c r="E22" s="14"/>
      <c r="F22" s="15"/>
      <c r="G22" s="21"/>
      <c r="H22" s="21"/>
      <c r="I22" s="21"/>
      <c r="J22" s="21"/>
      <c r="K22" s="21"/>
      <c r="L22" s="21"/>
      <c r="M22" s="21"/>
      <c r="N22" s="22"/>
      <c r="O22" s="17">
        <f t="shared" si="0"/>
        <v>281</v>
      </c>
      <c r="P22" s="18">
        <f t="shared" si="1"/>
        <v>6.6904761904761907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30</v>
      </c>
      <c r="C23" s="14">
        <v>134</v>
      </c>
      <c r="D23" s="14">
        <v>120</v>
      </c>
      <c r="E23" s="14"/>
      <c r="F23" s="15"/>
      <c r="G23" s="21"/>
      <c r="H23" s="21"/>
      <c r="I23" s="21"/>
      <c r="J23" s="21"/>
      <c r="K23" s="21"/>
      <c r="L23" s="21"/>
      <c r="M23" s="21"/>
      <c r="N23" s="22"/>
      <c r="O23" s="17">
        <f t="shared" si="0"/>
        <v>254</v>
      </c>
      <c r="P23" s="18">
        <f t="shared" si="1"/>
        <v>6.0476190476190474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26</v>
      </c>
      <c r="C24" s="14">
        <v>121</v>
      </c>
      <c r="D24" s="14">
        <v>132</v>
      </c>
      <c r="E24" s="14"/>
      <c r="F24" s="15"/>
      <c r="G24" s="21"/>
      <c r="H24" s="21"/>
      <c r="I24" s="21"/>
      <c r="J24" s="21"/>
      <c r="K24" s="21"/>
      <c r="L24" s="21"/>
      <c r="M24" s="21"/>
      <c r="N24" s="22"/>
      <c r="O24" s="17">
        <f t="shared" si="0"/>
        <v>253</v>
      </c>
      <c r="P24" s="18">
        <f t="shared" si="1"/>
        <v>6.0238095238095237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35</v>
      </c>
      <c r="C25" s="14">
        <v>82</v>
      </c>
      <c r="D25" s="14">
        <v>130</v>
      </c>
      <c r="E25" s="14"/>
      <c r="F25" s="15"/>
      <c r="G25" s="21"/>
      <c r="H25" s="21"/>
      <c r="I25" s="21"/>
      <c r="J25" s="21"/>
      <c r="K25" s="21"/>
      <c r="L25" s="21"/>
      <c r="M25" s="21"/>
      <c r="N25" s="22"/>
      <c r="O25" s="17">
        <f t="shared" si="0"/>
        <v>212</v>
      </c>
      <c r="P25" s="18">
        <f t="shared" si="1"/>
        <v>5.0476190476190474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22</v>
      </c>
      <c r="C26" s="14">
        <v>93</v>
      </c>
      <c r="D26" s="14">
        <v>111</v>
      </c>
      <c r="E26" s="14"/>
      <c r="F26" s="15"/>
      <c r="G26" s="21"/>
      <c r="H26" s="21"/>
      <c r="I26" s="21"/>
      <c r="J26" s="21"/>
      <c r="K26" s="21"/>
      <c r="L26" s="21"/>
      <c r="M26" s="21"/>
      <c r="N26" s="22"/>
      <c r="O26" s="17">
        <f t="shared" si="0"/>
        <v>204</v>
      </c>
      <c r="P26" s="18">
        <f t="shared" si="1"/>
        <v>4.8571428571428568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90</v>
      </c>
      <c r="D27" s="14">
        <v>95</v>
      </c>
      <c r="E27" s="14"/>
      <c r="F27" s="15"/>
      <c r="G27" s="21"/>
      <c r="H27" s="21"/>
      <c r="I27" s="21"/>
      <c r="J27" s="21"/>
      <c r="K27" s="21"/>
      <c r="L27" s="21"/>
      <c r="M27" s="21"/>
      <c r="N27" s="22"/>
      <c r="O27" s="17">
        <f t="shared" si="0"/>
        <v>185</v>
      </c>
      <c r="P27" s="18">
        <f t="shared" si="1"/>
        <v>4.4047619047619051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40</v>
      </c>
      <c r="C28" s="14">
        <v>56</v>
      </c>
      <c r="D28" s="14">
        <v>69</v>
      </c>
      <c r="E28" s="14"/>
      <c r="F28" s="15"/>
      <c r="G28" s="21"/>
      <c r="H28" s="21"/>
      <c r="I28" s="21"/>
      <c r="J28" s="21"/>
      <c r="K28" s="21"/>
      <c r="L28" s="21"/>
      <c r="M28" s="21"/>
      <c r="N28" s="22"/>
      <c r="O28" s="17">
        <f t="shared" si="0"/>
        <v>125</v>
      </c>
      <c r="P28" s="18">
        <f t="shared" si="1"/>
        <v>2.9761904761904763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34</v>
      </c>
      <c r="C29" s="14">
        <v>50</v>
      </c>
      <c r="D29" s="14">
        <v>63</v>
      </c>
      <c r="E29" s="14"/>
      <c r="F29" s="15"/>
      <c r="G29" s="21"/>
      <c r="H29" s="21"/>
      <c r="I29" s="21"/>
      <c r="J29" s="21"/>
      <c r="K29" s="21"/>
      <c r="L29" s="21"/>
      <c r="M29" s="21"/>
      <c r="N29" s="22"/>
      <c r="O29" s="17">
        <f t="shared" si="0"/>
        <v>113</v>
      </c>
      <c r="P29" s="18">
        <f t="shared" si="1"/>
        <v>2.6904761904761907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35</v>
      </c>
      <c r="D30" s="14">
        <v>36</v>
      </c>
      <c r="E30" s="14"/>
      <c r="F30" s="15"/>
      <c r="G30" s="21"/>
      <c r="H30" s="21"/>
      <c r="I30" s="21"/>
      <c r="J30" s="21"/>
      <c r="K30" s="21"/>
      <c r="L30" s="21"/>
      <c r="M30" s="21"/>
      <c r="N30" s="22"/>
      <c r="O30" s="17">
        <f t="shared" si="0"/>
        <v>71</v>
      </c>
      <c r="P30" s="18">
        <f t="shared" si="1"/>
        <v>1.6904761904761905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32</v>
      </c>
      <c r="D31" s="14">
        <v>38</v>
      </c>
      <c r="E31" s="14"/>
      <c r="F31" s="15"/>
      <c r="G31" s="21"/>
      <c r="H31" s="21"/>
      <c r="I31" s="21"/>
      <c r="J31" s="21"/>
      <c r="K31" s="21"/>
      <c r="L31" s="21"/>
      <c r="M31" s="21"/>
      <c r="N31" s="22"/>
      <c r="O31" s="17">
        <f t="shared" si="0"/>
        <v>70</v>
      </c>
      <c r="P31" s="18">
        <f t="shared" si="1"/>
        <v>1.6666666666666667</v>
      </c>
      <c r="Q31" s="43"/>
      <c r="R31" s="43"/>
      <c r="S31" s="43"/>
      <c r="T31" s="43"/>
    </row>
    <row r="32" spans="1:20" s="23" customFormat="1" ht="15" customHeight="1" thickBot="1" x14ac:dyDescent="0.25">
      <c r="A32" s="54" t="s">
        <v>13</v>
      </c>
      <c r="B32" s="55"/>
      <c r="C32" s="24">
        <f>SUM(C7:C31)</f>
        <v>5059</v>
      </c>
      <c r="D32" s="24">
        <f t="shared" ref="D32:N32" si="2">SUM(D7:D31)</f>
        <v>5353</v>
      </c>
      <c r="E32" s="24">
        <f t="shared" si="2"/>
        <v>0</v>
      </c>
      <c r="F32" s="24">
        <f t="shared" si="2"/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  <c r="K32" s="24">
        <f t="shared" si="2"/>
        <v>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10412</v>
      </c>
      <c r="P32" s="26">
        <f>O32/O5</f>
        <v>247.9047619047619</v>
      </c>
    </row>
    <row r="33" spans="1:16" ht="17.25" customHeight="1" x14ac:dyDescent="0.2">
      <c r="A33" s="27"/>
      <c r="B33" s="28"/>
      <c r="L33" s="51" t="s">
        <v>14</v>
      </c>
      <c r="M33" s="51"/>
      <c r="N33" s="51"/>
      <c r="O33" s="51"/>
      <c r="P33" s="30">
        <f>P32</f>
        <v>247.9047619047619</v>
      </c>
    </row>
    <row r="34" spans="1:16" ht="17.25" thickBot="1" x14ac:dyDescent="0.25">
      <c r="B34" s="31"/>
      <c r="L34" s="52" t="s">
        <v>15</v>
      </c>
      <c r="M34" s="52"/>
      <c r="N34" s="52"/>
      <c r="O34" s="52"/>
      <c r="P34" s="32">
        <f>P33/8</f>
        <v>30.988095238095237</v>
      </c>
    </row>
    <row r="35" spans="1:16" ht="16.5" x14ac:dyDescent="0.2">
      <c r="A35" s="33" t="s">
        <v>45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46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45</v>
      </c>
      <c r="B61" s="27"/>
    </row>
    <row r="62" spans="1:16" x14ac:dyDescent="0.2">
      <c r="A62" s="33" t="s">
        <v>46</v>
      </c>
      <c r="B62" s="27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2020-01-16T00:33:45Z</cp:lastPrinted>
  <dcterms:created xsi:type="dcterms:W3CDTF">2011-02-10T16:18:34Z</dcterms:created>
  <dcterms:modified xsi:type="dcterms:W3CDTF">2020-03-13T20:54:41Z</dcterms:modified>
</cp:coreProperties>
</file>