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0" yWindow="0" windowWidth="20475" windowHeight="13350" tabRatio="733"/>
  </bookViews>
  <sheets>
    <sheet name="ER-Acciones" sheetId="29" r:id="rId1"/>
  </sheets>
  <externalReferences>
    <externalReference r:id="rId2"/>
    <externalReference r:id="rId3"/>
  </externalReferences>
  <definedNames>
    <definedName name="_xlnm.Print_Area" localSheetId="0">'ER-Acciones'!$A$2:$T$200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D170" i="29" l="1"/>
  <c r="M154" i="29"/>
  <c r="D175" i="29" s="1"/>
  <c r="K154" i="29"/>
  <c r="D174" i="29" s="1"/>
  <c r="I154" i="29"/>
  <c r="G154" i="29"/>
  <c r="E154" i="29"/>
  <c r="D171" i="29" s="1"/>
  <c r="C154" i="29"/>
  <c r="B153" i="29"/>
  <c r="B152" i="29"/>
  <c r="B151" i="29"/>
  <c r="B150" i="29"/>
  <c r="B149" i="29"/>
  <c r="B148" i="29"/>
  <c r="B147" i="29"/>
  <c r="B146" i="29"/>
  <c r="B145" i="29"/>
  <c r="B144" i="29"/>
  <c r="B143" i="29"/>
  <c r="B142" i="29"/>
  <c r="Q120" i="29"/>
  <c r="O120" i="29"/>
  <c r="N119" i="29"/>
  <c r="B119" i="29"/>
  <c r="N118" i="29"/>
  <c r="B118" i="29"/>
  <c r="N117" i="29"/>
  <c r="B117" i="29"/>
  <c r="N116" i="29"/>
  <c r="B116" i="29"/>
  <c r="N115" i="29"/>
  <c r="B115" i="29"/>
  <c r="N114" i="29"/>
  <c r="B114" i="29"/>
  <c r="N113" i="29"/>
  <c r="B113" i="29"/>
  <c r="N112" i="29"/>
  <c r="B112" i="29"/>
  <c r="N111" i="29"/>
  <c r="B111" i="29"/>
  <c r="N110" i="29"/>
  <c r="B110" i="29"/>
  <c r="N109" i="29"/>
  <c r="B109" i="29"/>
  <c r="N108" i="29"/>
  <c r="N120" i="29" s="1"/>
  <c r="I120" i="29"/>
  <c r="F120" i="29"/>
  <c r="C120" i="29"/>
  <c r="B108" i="29"/>
  <c r="B120" i="29" s="1"/>
  <c r="D97" i="29"/>
  <c r="F95" i="29" s="1"/>
  <c r="O79" i="29"/>
  <c r="N79" i="29"/>
  <c r="M79" i="29"/>
  <c r="L79" i="29"/>
  <c r="K79" i="29"/>
  <c r="J79" i="29"/>
  <c r="I79" i="29"/>
  <c r="H79" i="29"/>
  <c r="G79" i="29"/>
  <c r="F79" i="29"/>
  <c r="E79" i="29"/>
  <c r="D79" i="29"/>
  <c r="P78" i="29"/>
  <c r="P77" i="29"/>
  <c r="P76" i="29"/>
  <c r="P75" i="29"/>
  <c r="P74" i="29"/>
  <c r="P73" i="29"/>
  <c r="P72" i="29"/>
  <c r="P71" i="29"/>
  <c r="P70" i="29"/>
  <c r="P69" i="29"/>
  <c r="P68" i="29"/>
  <c r="P67" i="29"/>
  <c r="P66" i="29"/>
  <c r="P65" i="29"/>
  <c r="P64" i="29"/>
  <c r="P63" i="29"/>
  <c r="P62" i="29"/>
  <c r="P61" i="29"/>
  <c r="P60" i="29"/>
  <c r="P59" i="29"/>
  <c r="P58" i="29"/>
  <c r="P57" i="29"/>
  <c r="P56" i="29"/>
  <c r="P55" i="29"/>
  <c r="P54" i="29"/>
  <c r="P53" i="29"/>
  <c r="P52" i="29"/>
  <c r="P51" i="29"/>
  <c r="P50" i="29"/>
  <c r="P49" i="29"/>
  <c r="P48" i="29"/>
  <c r="P47" i="29"/>
  <c r="P46" i="29"/>
  <c r="P45" i="29"/>
  <c r="P44" i="29"/>
  <c r="P43" i="29"/>
  <c r="P42" i="29"/>
  <c r="P41" i="29"/>
  <c r="P40" i="29"/>
  <c r="P39" i="29"/>
  <c r="P38" i="29"/>
  <c r="P37" i="29"/>
  <c r="P36" i="29"/>
  <c r="P35" i="29"/>
  <c r="P34" i="29"/>
  <c r="P33" i="29"/>
  <c r="P32" i="29"/>
  <c r="P31" i="29"/>
  <c r="P30" i="29"/>
  <c r="P29" i="29"/>
  <c r="P28" i="29"/>
  <c r="P27" i="29"/>
  <c r="P26" i="29"/>
  <c r="P25" i="29"/>
  <c r="P24" i="29"/>
  <c r="P23" i="29"/>
  <c r="P22" i="29"/>
  <c r="P21" i="29"/>
  <c r="P20" i="29"/>
  <c r="P19" i="29"/>
  <c r="P18" i="29"/>
  <c r="P17" i="29"/>
  <c r="B154" i="29" l="1"/>
  <c r="M155" i="29"/>
  <c r="Q121" i="29"/>
  <c r="I121" i="29"/>
  <c r="O121" i="29"/>
  <c r="P79" i="29"/>
  <c r="Q31" i="29" s="1"/>
  <c r="Q71" i="29"/>
  <c r="Q23" i="29"/>
  <c r="Q39" i="29"/>
  <c r="Q72" i="29"/>
  <c r="Q69" i="29"/>
  <c r="Q45" i="29"/>
  <c r="Q77" i="29"/>
  <c r="Q65" i="29"/>
  <c r="Q33" i="29"/>
  <c r="Q17" i="29"/>
  <c r="Q49" i="29"/>
  <c r="Q21" i="29"/>
  <c r="Q42" i="29"/>
  <c r="Q50" i="29"/>
  <c r="Q58" i="29"/>
  <c r="Q66" i="29"/>
  <c r="Q40" i="29"/>
  <c r="Q27" i="29"/>
  <c r="Q43" i="29"/>
  <c r="Q67" i="29"/>
  <c r="Q75" i="29"/>
  <c r="Q20" i="29"/>
  <c r="Q36" i="29"/>
  <c r="Q60" i="29"/>
  <c r="C121" i="29"/>
  <c r="Q19" i="29"/>
  <c r="Q28" i="29"/>
  <c r="Q44" i="29"/>
  <c r="Q22" i="29"/>
  <c r="Q62" i="29"/>
  <c r="Q70" i="29"/>
  <c r="Q78" i="29"/>
  <c r="F121" i="29"/>
  <c r="F96" i="29"/>
  <c r="F90" i="29"/>
  <c r="F91" i="29"/>
  <c r="F92" i="29"/>
  <c r="D172" i="29"/>
  <c r="F93" i="29"/>
  <c r="D173" i="29"/>
  <c r="F89" i="29"/>
  <c r="F94" i="29"/>
  <c r="I155" i="29" l="1"/>
  <c r="C155" i="29"/>
  <c r="E155" i="29"/>
  <c r="K155" i="29"/>
  <c r="G155" i="29"/>
  <c r="Q55" i="29"/>
  <c r="Q54" i="29"/>
  <c r="Q51" i="29"/>
  <c r="Q61" i="29"/>
  <c r="Q35" i="29"/>
  <c r="Q29" i="29"/>
  <c r="Q47" i="29"/>
  <c r="Q56" i="29"/>
  <c r="Q59" i="29"/>
  <c r="Q34" i="29"/>
  <c r="Q25" i="29"/>
  <c r="Q46" i="29"/>
  <c r="Q18" i="29"/>
  <c r="Q38" i="29"/>
  <c r="Q48" i="29"/>
  <c r="Q57" i="29"/>
  <c r="Q24" i="29"/>
  <c r="Q32" i="29"/>
  <c r="Q64" i="29"/>
  <c r="Q41" i="29"/>
  <c r="Q76" i="29"/>
  <c r="Q26" i="29"/>
  <c r="Q37" i="29"/>
  <c r="Q30" i="29"/>
  <c r="Q68" i="29"/>
  <c r="Q52" i="29"/>
  <c r="Q74" i="29"/>
  <c r="Q53" i="29"/>
  <c r="Q73" i="29"/>
  <c r="Q63" i="29"/>
</calcChain>
</file>

<file path=xl/sharedStrings.xml><?xml version="1.0" encoding="utf-8"?>
<sst xmlns="http://schemas.openxmlformats.org/spreadsheetml/2006/main" count="172" uniqueCount="112">
  <si>
    <t xml:space="preserve">Mes </t>
  </si>
  <si>
    <t>Total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</si>
  <si>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</si>
  <si>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</si>
  <si>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</si>
  <si>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</si>
  <si>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</si>
  <si>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</si>
  <si>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</si>
  <si>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</si>
  <si>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</si>
  <si>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</si>
  <si>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</si>
  <si>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</si>
  <si>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</si>
  <si>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</si>
  <si>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</si>
  <si>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</si>
  <si>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Sin información</t>
  </si>
  <si>
    <t>N°</t>
  </si>
  <si>
    <t>Grupo de Edad</t>
  </si>
  <si>
    <t xml:space="preserve">% </t>
  </si>
  <si>
    <t>Septiembre</t>
  </si>
  <si>
    <t>% Acción</t>
  </si>
  <si>
    <t>Adultos</t>
  </si>
  <si>
    <t>Jóvenes</t>
  </si>
  <si>
    <t>Niñez</t>
  </si>
  <si>
    <t>Infancia</t>
  </si>
  <si>
    <t>-</t>
  </si>
  <si>
    <t>PROGRAMA NACIONAL PARA LA PREVENCIÓN Y ERRADICACIÓN DE LA VIOLENCIA CONTRA LAS MUJERES E INTEGRANTES DEL GRUPO FAMILIAR - AURORA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</si>
  <si>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</si>
  <si>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</si>
  <si>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Estrategia Rural</t>
  </si>
  <si>
    <t>Anco</t>
  </si>
  <si>
    <t>Ayna</t>
  </si>
  <si>
    <t>Bella Unión</t>
  </si>
  <si>
    <t>Bernal</t>
  </si>
  <si>
    <t>Casitas</t>
  </si>
  <si>
    <t>Cenepa</t>
  </si>
  <si>
    <t>Chaglla</t>
  </si>
  <si>
    <t>Challhuahuacho</t>
  </si>
  <si>
    <t>Chongoyape</t>
  </si>
  <si>
    <t>Chumuch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</si>
  <si>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</si>
  <si>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</si>
  <si>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</si>
  <si>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</si>
  <si>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</si>
  <si>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</si>
  <si>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</si>
  <si>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</si>
  <si>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</si>
  <si>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</si>
  <si>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</si>
  <si>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</si>
  <si>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</si>
  <si>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</si>
  <si>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Niepos</t>
  </si>
  <si>
    <t>Ocobamba</t>
  </si>
  <si>
    <t>Oyolo</t>
  </si>
  <si>
    <t>Palca - Tacna</t>
  </si>
  <si>
    <t>Palca - Tarma</t>
  </si>
  <si>
    <t>Palcazu</t>
  </si>
  <si>
    <t>Parinari</t>
  </si>
  <si>
    <t>Pastaza</t>
  </si>
  <si>
    <t>Pinto Recodo</t>
  </si>
  <si>
    <t>Polvora</t>
  </si>
  <si>
    <t>Pongo de Caynarachi</t>
  </si>
  <si>
    <t>Rio Tambo</t>
  </si>
  <si>
    <t>Salcahuasi</t>
  </si>
  <si>
    <t>Sama</t>
  </si>
  <si>
    <t>San Pablo</t>
  </si>
  <si>
    <t>San Pedro de Coris</t>
  </si>
  <si>
    <t>Tahuamanu</t>
  </si>
  <si>
    <t>Tantará</t>
  </si>
  <si>
    <t>Tapo</t>
  </si>
  <si>
    <t>Tigre</t>
  </si>
  <si>
    <t>Tuman</t>
  </si>
  <si>
    <t>Usquil</t>
  </si>
  <si>
    <t>Vilcanchos</t>
  </si>
  <si>
    <t>Yanama</t>
  </si>
  <si>
    <t>PIAS Morona</t>
  </si>
  <si>
    <t>PIAS Napo</t>
  </si>
  <si>
    <t>PIAS Putumayo</t>
  </si>
  <si>
    <t>PIAS Lago Titicaca</t>
  </si>
  <si>
    <t>1/ Incluye a la persona que participó una o más veces en las acciones de la ER</t>
  </si>
  <si>
    <t>Cuadro N° 2: Participantes según grupos de edad</t>
  </si>
  <si>
    <t>Participantes de las acciones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</si>
  <si>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</si>
  <si>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</si>
  <si>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</si>
  <si>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</si>
  <si>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</si>
  <si>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</si>
  <si>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</si>
  <si>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</si>
  <si>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</si>
  <si>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</si>
  <si>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</si>
  <si>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</si>
  <si>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</si>
  <si>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</si>
  <si>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</si>
  <si>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</si>
  <si>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</si>
  <si>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</si>
  <si>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</si>
  <si>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</si>
  <si>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</si>
  <si>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</si>
  <si>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Unidad de Generación de Información y Gestión del Conocimiento - UGIGC/ AURORA/ MIMP</t>
    </r>
  </si>
  <si>
    <t>Periodo:  Enero - Febrero,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</si>
</sst>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 Narrow"/>
      <family val="2"/>
    </font>
    <font>
      <b/>
      <sz val="16"/>
      <color theme="1"/>
      <name val="Arial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sz val="14"/>
      <color rgb="FFFF808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  <font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0"/>
      <color theme="1"/>
      <name val="Arial Narrow"/>
      <family val="2"/>
    </font>
    <font>
      <b/>
      <sz val="20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sz val="18"/>
      <color theme="5" tint="-0.49998474074526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34343"/>
        <bgColor indexed="9"/>
      </patternFill>
    </fill>
  </fills>
  <borders count="5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centerContinuous" vertical="center" wrapText="1"/>
    </xf>
    <xf numFmtId="0" fontId="15" fillId="4" borderId="0" xfId="0" applyFont="1" applyFill="1"/>
    <xf numFmtId="3" fontId="6" fillId="4" borderId="0" xfId="0" applyNumberFormat="1" applyFont="1" applyFill="1"/>
    <xf numFmtId="0" fontId="17" fillId="4" borderId="0" xfId="0" applyFont="1" applyFill="1" applyAlignment="1">
      <alignment horizontal="left"/>
    </xf>
    <xf numFmtId="0" fontId="4" fillId="4" borderId="0" xfId="0" applyFont="1" applyFill="1"/>
    <xf numFmtId="0" fontId="19" fillId="2" borderId="0" xfId="0" applyFont="1" applyFill="1" applyAlignment="1">
      <alignment horizontal="left"/>
    </xf>
    <xf numFmtId="0" fontId="20" fillId="4" borderId="0" xfId="0" applyFont="1" applyFill="1"/>
    <xf numFmtId="0" fontId="16" fillId="4" borderId="0" xfId="0" applyFont="1" applyFill="1" applyAlignment="1">
      <alignment horizontal="centerContinuous" vertical="center"/>
    </xf>
    <xf numFmtId="0" fontId="20" fillId="4" borderId="0" xfId="0" applyFont="1" applyFill="1" applyAlignment="1">
      <alignment horizontal="centerContinuous" vertical="center"/>
    </xf>
    <xf numFmtId="0" fontId="25" fillId="4" borderId="0" xfId="0" applyFont="1" applyFill="1" applyAlignment="1">
      <alignment horizontal="centerContinuous" vertical="center"/>
    </xf>
    <xf numFmtId="0" fontId="26" fillId="4" borderId="0" xfId="0" applyFont="1" applyFill="1" applyAlignment="1">
      <alignment horizontal="centerContinuous" vertical="center"/>
    </xf>
    <xf numFmtId="0" fontId="6" fillId="6" borderId="0" xfId="0" applyFont="1" applyFill="1"/>
    <xf numFmtId="0" fontId="6" fillId="2" borderId="0" xfId="0" applyFont="1" applyFill="1"/>
    <xf numFmtId="0" fontId="14" fillId="6" borderId="0" xfId="0" applyFont="1" applyFill="1" applyAlignment="1">
      <alignment horizontal="center" vertical="center"/>
    </xf>
    <xf numFmtId="0" fontId="6" fillId="4" borderId="10" xfId="0" applyFont="1" applyFill="1" applyBorder="1"/>
    <xf numFmtId="0" fontId="13" fillId="6" borderId="0" xfId="0" applyFont="1" applyFill="1" applyAlignment="1">
      <alignment vertical="center" wrapText="1"/>
    </xf>
    <xf numFmtId="0" fontId="30" fillId="4" borderId="23" xfId="0" applyFont="1" applyFill="1" applyBorder="1" applyAlignment="1">
      <alignment horizontal="center" vertical="center"/>
    </xf>
    <xf numFmtId="0" fontId="30" fillId="4" borderId="23" xfId="0" applyFont="1" applyFill="1" applyBorder="1" applyAlignment="1">
      <alignment vertical="center"/>
    </xf>
    <xf numFmtId="0" fontId="30" fillId="4" borderId="24" xfId="0" applyFont="1" applyFill="1" applyBorder="1" applyAlignment="1">
      <alignment vertical="center"/>
    </xf>
    <xf numFmtId="3" fontId="31" fillId="4" borderId="25" xfId="0" quotePrefix="1" applyNumberFormat="1" applyFont="1" applyFill="1" applyBorder="1" applyAlignment="1">
      <alignment horizontal="center" vertical="center"/>
    </xf>
    <xf numFmtId="3" fontId="31" fillId="4" borderId="26" xfId="0" quotePrefix="1" applyNumberFormat="1" applyFont="1" applyFill="1" applyBorder="1" applyAlignment="1">
      <alignment horizontal="center" vertical="center"/>
    </xf>
    <xf numFmtId="3" fontId="31" fillId="4" borderId="27" xfId="0" quotePrefix="1" applyNumberFormat="1" applyFont="1" applyFill="1" applyBorder="1" applyAlignment="1">
      <alignment horizontal="center" vertical="center"/>
    </xf>
    <xf numFmtId="9" fontId="12" fillId="7" borderId="28" xfId="3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/>
    </xf>
    <xf numFmtId="3" fontId="8" fillId="6" borderId="0" xfId="0" applyNumberFormat="1" applyFont="1" applyFill="1" applyAlignment="1">
      <alignment horizontal="center"/>
    </xf>
    <xf numFmtId="3" fontId="9" fillId="6" borderId="0" xfId="0" applyNumberFormat="1" applyFont="1" applyFill="1" applyAlignment="1">
      <alignment vertical="center" wrapText="1"/>
    </xf>
    <xf numFmtId="0" fontId="16" fillId="4" borderId="0" xfId="0" applyFont="1" applyFill="1" applyAlignment="1">
      <alignment horizontal="centerContinuous" vertical="center" wrapText="1"/>
    </xf>
    <xf numFmtId="0" fontId="11" fillId="6" borderId="0" xfId="0" applyFont="1" applyFill="1" applyAlignment="1">
      <alignment horizontal="center" vertical="center"/>
    </xf>
    <xf numFmtId="3" fontId="11" fillId="6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vertical="center" wrapText="1"/>
    </xf>
    <xf numFmtId="3" fontId="11" fillId="6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/>
    </xf>
    <xf numFmtId="9" fontId="8" fillId="2" borderId="0" xfId="3" applyFont="1" applyFill="1" applyAlignment="1">
      <alignment horizontal="center"/>
    </xf>
    <xf numFmtId="9" fontId="8" fillId="2" borderId="0" xfId="3" applyFont="1" applyFill="1"/>
    <xf numFmtId="3" fontId="12" fillId="5" borderId="29" xfId="0" applyNumberFormat="1" applyFont="1" applyFill="1" applyBorder="1" applyAlignment="1">
      <alignment horizontal="center" vertical="center"/>
    </xf>
    <xf numFmtId="3" fontId="12" fillId="5" borderId="30" xfId="0" applyNumberFormat="1" applyFont="1" applyFill="1" applyBorder="1" applyAlignment="1">
      <alignment horizontal="center" vertical="center"/>
    </xf>
    <xf numFmtId="9" fontId="12" fillId="5" borderId="31" xfId="3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3" fontId="8" fillId="4" borderId="0" xfId="0" quotePrefix="1" applyNumberFormat="1" applyFont="1" applyFill="1" applyAlignment="1">
      <alignment horizontal="center" vertical="center"/>
    </xf>
    <xf numFmtId="9" fontId="7" fillId="7" borderId="0" xfId="3" applyFont="1" applyFill="1" applyAlignment="1">
      <alignment horizontal="center" vertical="center"/>
    </xf>
    <xf numFmtId="0" fontId="32" fillId="3" borderId="0" xfId="0" applyFont="1" applyFill="1" applyAlignment="1">
      <alignment vertical="center"/>
    </xf>
    <xf numFmtId="0" fontId="33" fillId="3" borderId="0" xfId="0" applyFont="1" applyFill="1" applyAlignment="1">
      <alignment vertical="center"/>
    </xf>
    <xf numFmtId="0" fontId="34" fillId="6" borderId="40" xfId="0" applyFont="1" applyFill="1" applyBorder="1" applyAlignment="1">
      <alignment horizontal="left" vertical="center" indent="2"/>
    </xf>
    <xf numFmtId="0" fontId="30" fillId="6" borderId="40" xfId="0" applyFont="1" applyFill="1" applyBorder="1" applyAlignment="1">
      <alignment vertical="center"/>
    </xf>
    <xf numFmtId="0" fontId="18" fillId="6" borderId="40" xfId="0" applyFont="1" applyFill="1" applyBorder="1" applyAlignment="1">
      <alignment horizontal="center" vertical="center"/>
    </xf>
    <xf numFmtId="0" fontId="15" fillId="6" borderId="40" xfId="0" applyFont="1" applyFill="1" applyBorder="1" applyAlignment="1">
      <alignment horizontal="right" vertical="center"/>
    </xf>
    <xf numFmtId="0" fontId="5" fillId="4" borderId="49" xfId="0" applyFont="1" applyFill="1" applyBorder="1" applyAlignment="1">
      <alignment horizontal="left" indent="1"/>
    </xf>
    <xf numFmtId="0" fontId="5" fillId="4" borderId="49" xfId="0" applyFont="1" applyFill="1" applyBorder="1" applyAlignment="1"/>
    <xf numFmtId="0" fontId="6" fillId="4" borderId="19" xfId="0" applyFont="1" applyFill="1" applyBorder="1"/>
    <xf numFmtId="0" fontId="30" fillId="6" borderId="42" xfId="0" applyFont="1" applyFill="1" applyBorder="1" applyAlignment="1">
      <alignment horizontal="left" vertical="center" indent="1"/>
    </xf>
    <xf numFmtId="3" fontId="31" fillId="6" borderId="53" xfId="0" applyNumberFormat="1" applyFont="1" applyFill="1" applyBorder="1" applyAlignment="1">
      <alignment horizontal="center" vertical="center"/>
    </xf>
    <xf numFmtId="0" fontId="30" fillId="6" borderId="45" xfId="0" applyFont="1" applyFill="1" applyBorder="1" applyAlignment="1">
      <alignment horizontal="left" vertical="center" indent="1"/>
    </xf>
    <xf numFmtId="3" fontId="31" fillId="6" borderId="54" xfId="0" applyNumberFormat="1" applyFont="1" applyFill="1" applyBorder="1" applyAlignment="1">
      <alignment horizontal="center" vertical="center"/>
    </xf>
    <xf numFmtId="0" fontId="30" fillId="6" borderId="47" xfId="0" applyFont="1" applyFill="1" applyBorder="1" applyAlignment="1">
      <alignment horizontal="left" vertical="center" indent="1"/>
    </xf>
    <xf numFmtId="3" fontId="31" fillId="6" borderId="55" xfId="0" applyNumberFormat="1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3" fontId="12" fillId="5" borderId="54" xfId="0" applyNumberFormat="1" applyFont="1" applyFill="1" applyBorder="1" applyAlignment="1">
      <alignment horizontal="center" vertical="center"/>
    </xf>
    <xf numFmtId="9" fontId="8" fillId="3" borderId="0" xfId="3" applyFont="1" applyFill="1" applyAlignment="1">
      <alignment horizontal="center" vertical="center"/>
    </xf>
    <xf numFmtId="0" fontId="35" fillId="9" borderId="47" xfId="0" applyFont="1" applyFill="1" applyBorder="1" applyAlignment="1">
      <alignment horizontal="center" vertical="center"/>
    </xf>
    <xf numFmtId="9" fontId="35" fillId="9" borderId="55" xfId="3" applyFont="1" applyFill="1" applyBorder="1" applyAlignment="1">
      <alignment horizontal="center" vertical="center"/>
    </xf>
    <xf numFmtId="0" fontId="36" fillId="4" borderId="0" xfId="0" applyFont="1" applyFill="1"/>
    <xf numFmtId="0" fontId="36" fillId="6" borderId="0" xfId="0" applyFont="1" applyFill="1"/>
    <xf numFmtId="0" fontId="8" fillId="3" borderId="0" xfId="0" applyFont="1" applyFill="1" applyAlignment="1">
      <alignment horizontal="center" vertical="center"/>
    </xf>
    <xf numFmtId="0" fontId="6" fillId="4" borderId="57" xfId="0" applyFont="1" applyFill="1" applyBorder="1"/>
    <xf numFmtId="0" fontId="10" fillId="8" borderId="33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6" fillId="4" borderId="3" xfId="0" applyFont="1" applyFill="1" applyBorder="1"/>
    <xf numFmtId="0" fontId="17" fillId="2" borderId="0" xfId="0" applyFont="1" applyFill="1" applyAlignment="1">
      <alignment horizontal="left"/>
    </xf>
    <xf numFmtId="0" fontId="8" fillId="9" borderId="47" xfId="0" applyFont="1" applyFill="1" applyBorder="1" applyAlignment="1">
      <alignment horizontal="center" vertical="center"/>
    </xf>
    <xf numFmtId="9" fontId="8" fillId="9" borderId="55" xfId="3" applyFont="1" applyFill="1" applyBorder="1" applyAlignment="1">
      <alignment horizontal="center" vertical="center"/>
    </xf>
    <xf numFmtId="0" fontId="17" fillId="4" borderId="0" xfId="0" applyFont="1" applyFill="1"/>
    <xf numFmtId="3" fontId="17" fillId="2" borderId="0" xfId="0" applyNumberFormat="1" applyFont="1" applyFill="1" applyAlignment="1">
      <alignment horizontal="right"/>
    </xf>
    <xf numFmtId="0" fontId="17" fillId="2" borderId="0" xfId="0" applyFont="1" applyFill="1"/>
    <xf numFmtId="3" fontId="17" fillId="4" borderId="0" xfId="0" applyNumberFormat="1" applyFont="1" applyFill="1" applyAlignment="1">
      <alignment horizontal="right"/>
    </xf>
    <xf numFmtId="0" fontId="27" fillId="3" borderId="0" xfId="0" applyFont="1" applyFill="1" applyAlignment="1">
      <alignment vertical="center"/>
    </xf>
    <xf numFmtId="0" fontId="24" fillId="10" borderId="9" xfId="0" applyFont="1" applyFill="1" applyBorder="1" applyAlignment="1">
      <alignment vertical="center" wrapText="1"/>
    </xf>
    <xf numFmtId="0" fontId="24" fillId="10" borderId="8" xfId="0" applyFont="1" applyFill="1" applyBorder="1" applyAlignment="1">
      <alignment vertical="center" wrapText="1"/>
    </xf>
    <xf numFmtId="0" fontId="6" fillId="10" borderId="0" xfId="0" applyFont="1" applyFill="1"/>
    <xf numFmtId="0" fontId="19" fillId="10" borderId="6" xfId="0" applyFont="1" applyFill="1" applyBorder="1" applyAlignment="1">
      <alignment horizontal="centerContinuous" vertical="center" wrapText="1"/>
    </xf>
    <xf numFmtId="0" fontId="19" fillId="10" borderId="5" xfId="0" applyFont="1" applyFill="1" applyBorder="1" applyAlignment="1">
      <alignment horizontal="centerContinuous" vertical="center" wrapText="1"/>
    </xf>
    <xf numFmtId="0" fontId="21" fillId="10" borderId="5" xfId="0" applyFont="1" applyFill="1" applyBorder="1" applyAlignment="1">
      <alignment horizontal="centerContinuous" vertical="center" wrapText="1"/>
    </xf>
    <xf numFmtId="3" fontId="19" fillId="2" borderId="0" xfId="0" applyNumberFormat="1" applyFont="1" applyFill="1" applyAlignment="1">
      <alignment horizontal="left"/>
    </xf>
    <xf numFmtId="0" fontId="37" fillId="2" borderId="0" xfId="0" applyFont="1" applyFill="1" applyAlignment="1">
      <alignment horizontal="left"/>
    </xf>
    <xf numFmtId="0" fontId="37" fillId="2" borderId="0" xfId="0" applyFont="1" applyFill="1"/>
    <xf numFmtId="0" fontId="37" fillId="4" borderId="0" xfId="0" applyFont="1" applyFill="1"/>
    <xf numFmtId="9" fontId="8" fillId="9" borderId="55" xfId="3" applyFont="1" applyFill="1" applyBorder="1" applyAlignment="1">
      <alignment horizontal="center" vertical="center"/>
    </xf>
    <xf numFmtId="9" fontId="8" fillId="9" borderId="48" xfId="3" applyFont="1" applyFill="1" applyBorder="1" applyAlignment="1">
      <alignment horizontal="center" vertical="center"/>
    </xf>
    <xf numFmtId="3" fontId="12" fillId="5" borderId="54" xfId="0" applyNumberFormat="1" applyFont="1" applyFill="1" applyBorder="1" applyAlignment="1">
      <alignment horizontal="center" vertical="center"/>
    </xf>
    <xf numFmtId="3" fontId="12" fillId="5" borderId="44" xfId="0" applyNumberFormat="1" applyFont="1" applyFill="1" applyBorder="1" applyAlignment="1">
      <alignment horizontal="center" vertical="center"/>
    </xf>
    <xf numFmtId="3" fontId="30" fillId="6" borderId="54" xfId="0" applyNumberFormat="1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10" fillId="8" borderId="58" xfId="0" applyFont="1" applyFill="1" applyBorder="1" applyAlignment="1">
      <alignment horizontal="center" vertical="center" wrapText="1"/>
    </xf>
    <xf numFmtId="9" fontId="35" fillId="9" borderId="55" xfId="3" applyFont="1" applyFill="1" applyBorder="1" applyAlignment="1">
      <alignment horizontal="center" vertical="center"/>
    </xf>
    <xf numFmtId="9" fontId="35" fillId="9" borderId="48" xfId="3" applyFont="1" applyFill="1" applyBorder="1" applyAlignment="1">
      <alignment horizontal="center" vertical="center"/>
    </xf>
    <xf numFmtId="3" fontId="30" fillId="6" borderId="54" xfId="0" applyNumberFormat="1" applyFont="1" applyFill="1" applyBorder="1" applyAlignment="1">
      <alignment horizontal="center" vertical="center"/>
    </xf>
    <xf numFmtId="3" fontId="30" fillId="6" borderId="44" xfId="0" applyNumberFormat="1" applyFont="1" applyFill="1" applyBorder="1" applyAlignment="1">
      <alignment horizontal="center" vertical="center"/>
    </xf>
    <xf numFmtId="3" fontId="30" fillId="6" borderId="44" xfId="0" applyNumberFormat="1" applyFont="1" applyFill="1" applyBorder="1" applyAlignment="1">
      <alignment horizontal="center" vertical="center" wrapText="1"/>
    </xf>
    <xf numFmtId="3" fontId="30" fillId="6" borderId="45" xfId="0" applyNumberFormat="1" applyFont="1" applyFill="1" applyBorder="1" applyAlignment="1">
      <alignment horizontal="center" vertical="center" wrapText="1"/>
    </xf>
    <xf numFmtId="3" fontId="30" fillId="6" borderId="40" xfId="0" applyNumberFormat="1" applyFont="1" applyFill="1" applyBorder="1" applyAlignment="1">
      <alignment horizontal="center" vertical="center" wrapText="1"/>
    </xf>
    <xf numFmtId="9" fontId="35" fillId="9" borderId="47" xfId="3" applyFont="1" applyFill="1" applyBorder="1" applyAlignment="1">
      <alignment horizontal="center" vertical="center"/>
    </xf>
    <xf numFmtId="9" fontId="35" fillId="9" borderId="46" xfId="3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left" vertical="center" indent="1"/>
    </xf>
    <xf numFmtId="3" fontId="12" fillId="5" borderId="45" xfId="0" applyNumberFormat="1" applyFont="1" applyFill="1" applyBorder="1" applyAlignment="1">
      <alignment horizontal="center" vertical="center"/>
    </xf>
    <xf numFmtId="3" fontId="12" fillId="5" borderId="40" xfId="0" applyNumberFormat="1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 wrapText="1"/>
    </xf>
    <xf numFmtId="0" fontId="10" fillId="8" borderId="51" xfId="0" applyFont="1" applyFill="1" applyBorder="1" applyAlignment="1">
      <alignment horizontal="center" vertical="center" wrapText="1"/>
    </xf>
    <xf numFmtId="3" fontId="30" fillId="6" borderId="53" xfId="0" applyNumberFormat="1" applyFont="1" applyFill="1" applyBorder="1" applyAlignment="1">
      <alignment horizontal="center" vertical="center"/>
    </xf>
    <xf numFmtId="3" fontId="30" fillId="6" borderId="41" xfId="0" applyNumberFormat="1" applyFont="1" applyFill="1" applyBorder="1" applyAlignment="1">
      <alignment horizontal="center" vertical="center"/>
    </xf>
    <xf numFmtId="3" fontId="30" fillId="6" borderId="42" xfId="0" applyNumberFormat="1" applyFont="1" applyFill="1" applyBorder="1" applyAlignment="1">
      <alignment horizontal="center" vertical="center"/>
    </xf>
    <xf numFmtId="3" fontId="30" fillId="6" borderId="43" xfId="0" applyNumberFormat="1" applyFont="1" applyFill="1" applyBorder="1" applyAlignment="1">
      <alignment horizontal="center" vertical="center"/>
    </xf>
    <xf numFmtId="3" fontId="30" fillId="6" borderId="45" xfId="0" applyNumberFormat="1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left" vertical="center" wrapText="1" indent="1"/>
    </xf>
    <xf numFmtId="0" fontId="10" fillId="8" borderId="50" xfId="0" applyFont="1" applyFill="1" applyBorder="1" applyAlignment="1">
      <alignment horizontal="center" vertical="center" wrapText="1"/>
    </xf>
    <xf numFmtId="0" fontId="10" fillId="8" borderId="52" xfId="0" applyFont="1" applyFill="1" applyBorder="1" applyAlignment="1">
      <alignment horizontal="center" vertical="center" wrapText="1"/>
    </xf>
    <xf numFmtId="9" fontId="31" fillId="6" borderId="44" xfId="14" applyFont="1" applyFill="1" applyBorder="1" applyAlignment="1">
      <alignment horizontal="center" vertical="center"/>
    </xf>
    <xf numFmtId="9" fontId="31" fillId="6" borderId="40" xfId="14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left" vertical="center" indent="13"/>
    </xf>
    <xf numFmtId="0" fontId="7" fillId="5" borderId="47" xfId="0" applyFont="1" applyFill="1" applyBorder="1" applyAlignment="1">
      <alignment horizontal="left" vertical="center" indent="13"/>
    </xf>
    <xf numFmtId="3" fontId="7" fillId="5" borderId="48" xfId="0" applyNumberFormat="1" applyFont="1" applyFill="1" applyBorder="1" applyAlignment="1">
      <alignment horizontal="center" vertical="center"/>
    </xf>
    <xf numFmtId="3" fontId="7" fillId="5" borderId="47" xfId="0" applyNumberFormat="1" applyFont="1" applyFill="1" applyBorder="1" applyAlignment="1">
      <alignment horizontal="center" vertical="center"/>
    </xf>
    <xf numFmtId="9" fontId="7" fillId="5" borderId="48" xfId="14" applyFont="1" applyFill="1" applyBorder="1" applyAlignment="1">
      <alignment horizontal="center" vertical="center"/>
    </xf>
    <xf numFmtId="9" fontId="7" fillId="5" borderId="46" xfId="14" applyFont="1" applyFill="1" applyBorder="1" applyAlignment="1">
      <alignment horizontal="center" vertical="center"/>
    </xf>
    <xf numFmtId="9" fontId="31" fillId="6" borderId="41" xfId="14" applyFont="1" applyFill="1" applyBorder="1" applyAlignment="1">
      <alignment horizontal="center" vertical="center"/>
    </xf>
    <xf numFmtId="9" fontId="31" fillId="6" borderId="43" xfId="14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left" indent="1"/>
    </xf>
    <xf numFmtId="0" fontId="10" fillId="8" borderId="33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center" vertical="center" wrapText="1"/>
    </xf>
    <xf numFmtId="0" fontId="10" fillId="8" borderId="37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8" borderId="39" xfId="0" applyFont="1" applyFill="1" applyBorder="1" applyAlignment="1">
      <alignment horizontal="center" vertical="center" wrapText="1"/>
    </xf>
    <xf numFmtId="0" fontId="28" fillId="10" borderId="7" xfId="0" applyFont="1" applyFill="1" applyBorder="1" applyAlignment="1">
      <alignment horizontal="center" vertical="center" wrapText="1"/>
    </xf>
    <xf numFmtId="0" fontId="28" fillId="10" borderId="0" xfId="0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 wrapText="1"/>
    </xf>
    <xf numFmtId="0" fontId="22" fillId="10" borderId="7" xfId="0" applyFont="1" applyFill="1" applyBorder="1" applyAlignment="1">
      <alignment horizontal="center" vertical="center" wrapText="1"/>
    </xf>
    <xf numFmtId="0" fontId="22" fillId="10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inden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'ER-Acciones'!$A$108:$A$119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'ER-Acciones'!$B$108:$B$119</c:f>
              <c:numCache>
                <c:formatCode>#,##0</c:formatCode>
                <c:ptCount val="12"/>
                <c:pt idx="0">
                  <c:v>2384</c:v>
                </c:pt>
                <c:pt idx="1">
                  <c:v>4790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F-4388-A85A-B56064DA5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'ER-Acciones'!$A$89:$A$96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'ER-Acciones'!$D$89:$D$96</c:f>
              <c:numCache>
                <c:formatCode>#,##0</c:formatCode>
                <c:ptCount val="8"/>
                <c:pt idx="0">
                  <c:v>58</c:v>
                </c:pt>
                <c:pt idx="1">
                  <c:v>699</c:v>
                </c:pt>
                <c:pt idx="2">
                  <c:v>202</c:v>
                </c:pt>
                <c:pt idx="3">
                  <c:v>73</c:v>
                </c:pt>
                <c:pt idx="4">
                  <c:v>1255</c:v>
                </c:pt>
                <c:pt idx="5">
                  <c:v>3696</c:v>
                </c:pt>
                <c:pt idx="6">
                  <c:v>1163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E-4042-8AB4-EC5FF622E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'ER-Acciones'!$C$170:$C$175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'ER-Acciones'!$D$170:$D$175</c:f>
              <c:numCache>
                <c:formatCode>#,##0</c:formatCode>
                <c:ptCount val="6"/>
                <c:pt idx="0">
                  <c:v>1848</c:v>
                </c:pt>
                <c:pt idx="1">
                  <c:v>1869</c:v>
                </c:pt>
                <c:pt idx="2">
                  <c:v>2145</c:v>
                </c:pt>
                <c:pt idx="3">
                  <c:v>111</c:v>
                </c:pt>
                <c:pt idx="4">
                  <c:v>718</c:v>
                </c:pt>
                <c:pt idx="5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8-48FA-90D3-EB8A751A8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122</xdr:row>
      <xdr:rowOff>123823</xdr:rowOff>
    </xdr:from>
    <xdr:to>
      <xdr:col>17</xdr:col>
      <xdr:colOff>301625</xdr:colOff>
      <xdr:row>137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84</xdr:row>
      <xdr:rowOff>105833</xdr:rowOff>
    </xdr:from>
    <xdr:to>
      <xdr:col>16</xdr:col>
      <xdr:colOff>539749</xdr:colOff>
      <xdr:row>97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1</xdr:row>
      <xdr:rowOff>67734</xdr:rowOff>
    </xdr:from>
    <xdr:to>
      <xdr:col>7</xdr:col>
      <xdr:colOff>276225</xdr:colOff>
      <xdr:row>5</xdr:row>
      <xdr:rowOff>42862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67525" cy="94667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47625</xdr:colOff>
      <xdr:row>156</xdr:row>
      <xdr:rowOff>63499</xdr:rowOff>
    </xdr:from>
    <xdr:to>
      <xdr:col>17</xdr:col>
      <xdr:colOff>428625</xdr:colOff>
      <xdr:row>184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1B43F13-DCA2-4AFA-AC6F-1513F256C861}"/>
            </a:ext>
          </a:extLst>
        </xdr:cNvPr>
        <xdr:cNvSpPr/>
      </xdr:nvSpPr>
      <xdr:spPr>
        <a:xfrm>
          <a:off x="6896100" y="419100"/>
          <a:ext cx="105156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87"/>
  <sheetViews>
    <sheetView tabSelected="1" view="pageBreakPreview" zoomScale="50" zoomScaleNormal="60" zoomScaleSheetLayoutView="50" workbookViewId="0">
      <selection activeCell="R13" sqref="R13"/>
    </sheetView>
  </sheetViews>
  <sheetFormatPr baseColWidth="10" defaultColWidth="11.42578125" defaultRowHeight="16.5" x14ac:dyDescent="0.3"/>
  <cols>
    <col min="1" max="1" width="15.5703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3" customWidth="1"/>
    <col min="21" max="21" width="12.5703125" style="1" customWidth="1"/>
    <col min="22" max="23" width="12.140625" style="1" customWidth="1"/>
    <col min="24" max="35" width="12.42578125" style="1" customWidth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0" s="8" customFormat="1" ht="26.25" customHeight="1" x14ac:dyDescent="0.3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7.5" customHeight="1" x14ac:dyDescent="0.3"/>
    <row r="7" spans="1:40" ht="7.5" customHeight="1" x14ac:dyDescent="0.3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9"/>
    </row>
    <row r="8" spans="1:40" ht="33" customHeight="1" x14ac:dyDescent="0.3">
      <c r="A8" s="138" t="s">
        <v>29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</row>
    <row r="9" spans="1:40" ht="27" customHeight="1" x14ac:dyDescent="0.3">
      <c r="A9" s="140" t="s">
        <v>30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1:40" ht="23.25" customHeight="1" x14ac:dyDescent="0.3">
      <c r="A10" s="142" t="s">
        <v>111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</row>
    <row r="11" spans="1:40" ht="7.5" customHeight="1" x14ac:dyDescent="0.3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82"/>
      <c r="P11" s="81"/>
      <c r="Q11" s="81"/>
      <c r="R11" s="81"/>
      <c r="S11" s="81"/>
      <c r="T11" s="79"/>
    </row>
    <row r="12" spans="1:40" ht="20.25" customHeight="1" x14ac:dyDescent="0.3"/>
    <row r="13" spans="1:40" ht="23.25" customHeight="1" thickBot="1" x14ac:dyDescent="0.35">
      <c r="A13" s="144" t="s">
        <v>31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"/>
      <c r="S13" s="15"/>
    </row>
    <row r="14" spans="1:40" ht="12.75" customHeight="1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3"/>
      <c r="S14" s="13"/>
    </row>
    <row r="15" spans="1:40" ht="22.5" customHeight="1" x14ac:dyDescent="0.3">
      <c r="A15" s="145" t="s">
        <v>19</v>
      </c>
      <c r="B15" s="147" t="s">
        <v>32</v>
      </c>
      <c r="C15" s="148"/>
      <c r="D15" s="126" t="s">
        <v>5</v>
      </c>
      <c r="E15" s="126" t="s">
        <v>6</v>
      </c>
      <c r="F15" s="126" t="s">
        <v>7</v>
      </c>
      <c r="G15" s="126" t="s">
        <v>8</v>
      </c>
      <c r="H15" s="126" t="s">
        <v>9</v>
      </c>
      <c r="I15" s="126" t="s">
        <v>10</v>
      </c>
      <c r="J15" s="126" t="s">
        <v>11</v>
      </c>
      <c r="K15" s="126" t="s">
        <v>12</v>
      </c>
      <c r="L15" s="126" t="s">
        <v>22</v>
      </c>
      <c r="M15" s="126" t="s">
        <v>14</v>
      </c>
      <c r="N15" s="126" t="s">
        <v>15</v>
      </c>
      <c r="O15" s="128" t="s">
        <v>16</v>
      </c>
      <c r="P15" s="151" t="s">
        <v>1</v>
      </c>
      <c r="Q15" s="153" t="s">
        <v>2</v>
      </c>
      <c r="S15" s="17"/>
      <c r="T15" s="17"/>
    </row>
    <row r="16" spans="1:40" ht="23.25" customHeight="1" x14ac:dyDescent="0.3">
      <c r="A16" s="146"/>
      <c r="B16" s="149"/>
      <c r="C16" s="150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9"/>
      <c r="P16" s="152"/>
      <c r="Q16" s="154"/>
      <c r="S16" s="17"/>
      <c r="T16" s="17"/>
    </row>
    <row r="17" spans="1:48" ht="23.25" customHeight="1" x14ac:dyDescent="0.3">
      <c r="A17" s="18">
        <v>1</v>
      </c>
      <c r="B17" s="19" t="s">
        <v>33</v>
      </c>
      <c r="C17" s="20"/>
      <c r="D17" s="21">
        <v>110</v>
      </c>
      <c r="E17" s="21">
        <v>211</v>
      </c>
      <c r="F17" s="21"/>
      <c r="G17" s="21"/>
      <c r="H17" s="21"/>
      <c r="I17" s="21"/>
      <c r="J17" s="21"/>
      <c r="K17" s="21"/>
      <c r="L17" s="21"/>
      <c r="M17" s="21"/>
      <c r="N17" s="21"/>
      <c r="O17" s="22"/>
      <c r="P17" s="23">
        <f t="shared" ref="P17:P78" si="0">SUM(D17:O17)</f>
        <v>321</v>
      </c>
      <c r="Q17" s="24">
        <f t="shared" ref="Q17:Q78" si="1">+P17/$P$79</f>
        <v>4.474491218288263E-2</v>
      </c>
      <c r="S17" s="25"/>
      <c r="T17" s="26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ht="23.25" customHeight="1" x14ac:dyDescent="0.3">
      <c r="A18" s="18">
        <v>2</v>
      </c>
      <c r="B18" s="19" t="s">
        <v>34</v>
      </c>
      <c r="C18" s="20"/>
      <c r="D18" s="21">
        <v>38</v>
      </c>
      <c r="E18" s="21">
        <v>74</v>
      </c>
      <c r="F18" s="21"/>
      <c r="G18" s="21"/>
      <c r="H18" s="21"/>
      <c r="I18" s="21"/>
      <c r="J18" s="21"/>
      <c r="K18" s="21"/>
      <c r="L18" s="21"/>
      <c r="M18" s="21"/>
      <c r="N18" s="21"/>
      <c r="O18" s="22"/>
      <c r="P18" s="23">
        <f t="shared" si="0"/>
        <v>112</v>
      </c>
      <c r="Q18" s="24">
        <f t="shared" si="1"/>
        <v>1.5611931976582102E-2</v>
      </c>
      <c r="S18" s="25"/>
      <c r="T18" s="26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8" ht="23.25" customHeight="1" x14ac:dyDescent="0.3">
      <c r="A19" s="18">
        <v>3</v>
      </c>
      <c r="B19" s="19" t="s">
        <v>35</v>
      </c>
      <c r="C19" s="20"/>
      <c r="D19" s="21">
        <v>8</v>
      </c>
      <c r="E19" s="21">
        <v>23</v>
      </c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3">
        <f t="shared" si="0"/>
        <v>31</v>
      </c>
      <c r="Q19" s="24">
        <f t="shared" si="1"/>
        <v>4.3211597435182606E-3</v>
      </c>
      <c r="S19" s="25"/>
      <c r="T19" s="26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8" ht="23.25" customHeight="1" x14ac:dyDescent="0.3">
      <c r="A20" s="18">
        <v>4</v>
      </c>
      <c r="B20" s="19" t="s">
        <v>36</v>
      </c>
      <c r="C20" s="20"/>
      <c r="D20" s="21">
        <v>86</v>
      </c>
      <c r="E20" s="21">
        <v>71</v>
      </c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3">
        <f t="shared" si="0"/>
        <v>157</v>
      </c>
      <c r="Q20" s="24">
        <f t="shared" si="1"/>
        <v>2.1884583217173126E-2</v>
      </c>
      <c r="S20" s="25"/>
      <c r="T20" s="26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8" ht="23.25" customHeight="1" x14ac:dyDescent="0.3">
      <c r="A21" s="18">
        <v>5</v>
      </c>
      <c r="B21" s="19" t="s">
        <v>37</v>
      </c>
      <c r="C21" s="20"/>
      <c r="D21" s="21">
        <v>58</v>
      </c>
      <c r="E21" s="21">
        <v>79</v>
      </c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3">
        <f t="shared" si="0"/>
        <v>137</v>
      </c>
      <c r="Q21" s="24">
        <f t="shared" si="1"/>
        <v>1.9096738221354891E-2</v>
      </c>
      <c r="S21" s="25"/>
      <c r="T21" s="26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8" ht="23.25" customHeight="1" x14ac:dyDescent="0.3">
      <c r="A22" s="18">
        <v>6</v>
      </c>
      <c r="B22" s="19" t="s">
        <v>38</v>
      </c>
      <c r="C22" s="20"/>
      <c r="D22" s="21">
        <v>57</v>
      </c>
      <c r="E22" s="21">
        <v>71</v>
      </c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3">
        <f t="shared" si="0"/>
        <v>128</v>
      </c>
      <c r="Q22" s="24">
        <f t="shared" si="1"/>
        <v>1.7842207973236688E-2</v>
      </c>
      <c r="S22" s="25"/>
      <c r="T22" s="26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8" ht="23.25" customHeight="1" x14ac:dyDescent="0.3">
      <c r="A23" s="18">
        <v>7</v>
      </c>
      <c r="B23" s="19" t="s">
        <v>39</v>
      </c>
      <c r="C23" s="20"/>
      <c r="D23" s="21">
        <v>80</v>
      </c>
      <c r="E23" s="21">
        <v>96</v>
      </c>
      <c r="F23" s="21"/>
      <c r="G23" s="21"/>
      <c r="H23" s="21"/>
      <c r="I23" s="21"/>
      <c r="J23" s="21"/>
      <c r="K23" s="21"/>
      <c r="L23" s="21"/>
      <c r="M23" s="21"/>
      <c r="N23" s="21"/>
      <c r="O23" s="22"/>
      <c r="P23" s="23">
        <f t="shared" si="0"/>
        <v>176</v>
      </c>
      <c r="Q23" s="24">
        <f t="shared" si="1"/>
        <v>2.4533035963200445E-2</v>
      </c>
      <c r="S23" s="25"/>
      <c r="T23" s="26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8" ht="23.25" customHeight="1" x14ac:dyDescent="0.3">
      <c r="A24" s="18">
        <v>8</v>
      </c>
      <c r="B24" s="19" t="s">
        <v>40</v>
      </c>
      <c r="C24" s="20"/>
      <c r="D24" s="21">
        <v>169</v>
      </c>
      <c r="E24" s="21">
        <v>241</v>
      </c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23">
        <f t="shared" si="0"/>
        <v>410</v>
      </c>
      <c r="Q24" s="24">
        <f t="shared" si="1"/>
        <v>5.7150822414273765E-2</v>
      </c>
      <c r="S24" s="25"/>
      <c r="T24" s="26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8" ht="23.25" customHeight="1" x14ac:dyDescent="0.3">
      <c r="A25" s="18">
        <v>9</v>
      </c>
      <c r="B25" s="19" t="s">
        <v>41</v>
      </c>
      <c r="C25" s="20"/>
      <c r="D25" s="21">
        <v>82</v>
      </c>
      <c r="E25" s="21">
        <v>32</v>
      </c>
      <c r="F25" s="21"/>
      <c r="G25" s="21"/>
      <c r="H25" s="21"/>
      <c r="I25" s="21"/>
      <c r="J25" s="21"/>
      <c r="K25" s="21"/>
      <c r="L25" s="21"/>
      <c r="M25" s="21"/>
      <c r="N25" s="21"/>
      <c r="O25" s="22"/>
      <c r="P25" s="23">
        <f t="shared" si="0"/>
        <v>114</v>
      </c>
      <c r="Q25" s="24">
        <f t="shared" si="1"/>
        <v>1.5890716476163927E-2</v>
      </c>
      <c r="S25" s="25"/>
      <c r="T25" s="26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8" ht="23.25" customHeight="1" x14ac:dyDescent="0.3">
      <c r="A26" s="18">
        <v>10</v>
      </c>
      <c r="B26" s="19" t="s">
        <v>42</v>
      </c>
      <c r="C26" s="20"/>
      <c r="D26" s="21">
        <v>45</v>
      </c>
      <c r="E26" s="21">
        <v>62</v>
      </c>
      <c r="F26" s="21"/>
      <c r="G26" s="21"/>
      <c r="H26" s="21"/>
      <c r="I26" s="21"/>
      <c r="J26" s="21"/>
      <c r="K26" s="21"/>
      <c r="L26" s="21"/>
      <c r="M26" s="21"/>
      <c r="N26" s="21"/>
      <c r="O26" s="22"/>
      <c r="P26" s="23">
        <f t="shared" si="0"/>
        <v>107</v>
      </c>
      <c r="Q26" s="24">
        <f t="shared" si="1"/>
        <v>1.4914970727627545E-2</v>
      </c>
      <c r="S26" s="25"/>
      <c r="T26" s="26"/>
      <c r="AB26" s="27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8" ht="23.25" customHeight="1" x14ac:dyDescent="0.3">
      <c r="A27" s="18">
        <v>11</v>
      </c>
      <c r="B27" s="19" t="s">
        <v>43</v>
      </c>
      <c r="C27" s="20"/>
      <c r="D27" s="21">
        <v>14</v>
      </c>
      <c r="E27" s="21">
        <v>34</v>
      </c>
      <c r="F27" s="21"/>
      <c r="G27" s="21"/>
      <c r="H27" s="21"/>
      <c r="I27" s="21"/>
      <c r="J27" s="21"/>
      <c r="K27" s="21"/>
      <c r="L27" s="21"/>
      <c r="M27" s="21"/>
      <c r="N27" s="21"/>
      <c r="O27" s="22"/>
      <c r="P27" s="23">
        <f t="shared" si="0"/>
        <v>48</v>
      </c>
      <c r="Q27" s="24">
        <f t="shared" si="1"/>
        <v>6.6908279899637584E-3</v>
      </c>
      <c r="S27" s="25"/>
      <c r="T27" s="26"/>
      <c r="AB27" s="27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8" ht="23.25" customHeight="1" x14ac:dyDescent="0.3">
      <c r="A28" s="18">
        <v>12</v>
      </c>
      <c r="B28" s="19" t="s">
        <v>44</v>
      </c>
      <c r="C28" s="20"/>
      <c r="D28" s="21">
        <v>53</v>
      </c>
      <c r="E28" s="21">
        <v>335</v>
      </c>
      <c r="F28" s="21"/>
      <c r="G28" s="21"/>
      <c r="H28" s="21"/>
      <c r="I28" s="21"/>
      <c r="J28" s="21"/>
      <c r="K28" s="21"/>
      <c r="L28" s="21"/>
      <c r="M28" s="21"/>
      <c r="N28" s="21"/>
      <c r="O28" s="22"/>
      <c r="P28" s="23">
        <f t="shared" si="0"/>
        <v>388</v>
      </c>
      <c r="Q28" s="24">
        <f t="shared" si="1"/>
        <v>5.4084192918873709E-2</v>
      </c>
      <c r="S28" s="25"/>
      <c r="T28" s="26"/>
      <c r="V28" s="2"/>
      <c r="W28" s="2"/>
      <c r="X28" s="2"/>
      <c r="Y28" s="2"/>
      <c r="Z28" s="2"/>
      <c r="AA28" s="2"/>
      <c r="AB28" s="27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8" ht="23.25" customHeight="1" x14ac:dyDescent="0.3">
      <c r="A29" s="18">
        <v>13</v>
      </c>
      <c r="B29" s="19" t="s">
        <v>45</v>
      </c>
      <c r="C29" s="20"/>
      <c r="D29" s="21">
        <v>49</v>
      </c>
      <c r="E29" s="21">
        <v>112</v>
      </c>
      <c r="F29" s="21"/>
      <c r="G29" s="21"/>
      <c r="H29" s="21"/>
      <c r="I29" s="21"/>
      <c r="J29" s="21"/>
      <c r="K29" s="21"/>
      <c r="L29" s="21"/>
      <c r="M29" s="21"/>
      <c r="N29" s="21"/>
      <c r="O29" s="22"/>
      <c r="P29" s="23">
        <f t="shared" si="0"/>
        <v>161</v>
      </c>
      <c r="Q29" s="24">
        <f t="shared" si="1"/>
        <v>2.2442152216336771E-2</v>
      </c>
      <c r="S29" s="25"/>
      <c r="T29" s="26"/>
      <c r="V29" s="28"/>
      <c r="W29" s="28"/>
      <c r="X29" s="28"/>
      <c r="Y29" s="28"/>
      <c r="Z29" s="2"/>
      <c r="AA29" s="2"/>
      <c r="AB29" s="27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8" ht="23.25" customHeight="1" x14ac:dyDescent="0.3">
      <c r="A30" s="18">
        <v>14</v>
      </c>
      <c r="B30" s="19" t="s">
        <v>46</v>
      </c>
      <c r="C30" s="20"/>
      <c r="D30" s="21">
        <v>166</v>
      </c>
      <c r="E30" s="21">
        <v>155</v>
      </c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3">
        <f t="shared" si="0"/>
        <v>321</v>
      </c>
      <c r="Q30" s="24">
        <f t="shared" si="1"/>
        <v>4.474491218288263E-2</v>
      </c>
      <c r="S30" s="29"/>
      <c r="T30" s="30"/>
      <c r="U30" s="31"/>
      <c r="V30" s="31"/>
      <c r="W30" s="31"/>
      <c r="X30" s="31"/>
      <c r="Y30" s="31"/>
      <c r="AB30" s="32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8" ht="23.25" customHeight="1" x14ac:dyDescent="0.3">
      <c r="A31" s="18">
        <v>15</v>
      </c>
      <c r="B31" s="19" t="s">
        <v>47</v>
      </c>
      <c r="C31" s="20"/>
      <c r="D31" s="21">
        <v>65</v>
      </c>
      <c r="E31" s="21">
        <v>107</v>
      </c>
      <c r="F31" s="21"/>
      <c r="G31" s="21"/>
      <c r="H31" s="21"/>
      <c r="I31" s="21"/>
      <c r="J31" s="21"/>
      <c r="K31" s="21"/>
      <c r="L31" s="21"/>
      <c r="M31" s="21"/>
      <c r="N31" s="21"/>
      <c r="O31" s="22"/>
      <c r="P31" s="23">
        <f t="shared" si="0"/>
        <v>172</v>
      </c>
      <c r="Q31" s="24">
        <f t="shared" si="1"/>
        <v>2.3975466964036799E-2</v>
      </c>
      <c r="S31" s="33"/>
      <c r="T31" s="34"/>
      <c r="U31" s="31"/>
      <c r="V31" s="31"/>
      <c r="W31" s="31"/>
      <c r="X31" s="31"/>
      <c r="Y31" s="31"/>
      <c r="AB31" s="35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8" ht="23.25" customHeight="1" x14ac:dyDescent="0.3">
      <c r="A32" s="18">
        <v>16</v>
      </c>
      <c r="B32" s="19" t="s">
        <v>48</v>
      </c>
      <c r="C32" s="20"/>
      <c r="D32" s="21">
        <v>106</v>
      </c>
      <c r="E32" s="21">
        <v>70</v>
      </c>
      <c r="F32" s="21"/>
      <c r="G32" s="21"/>
      <c r="H32" s="21"/>
      <c r="I32" s="21"/>
      <c r="J32" s="21"/>
      <c r="K32" s="21"/>
      <c r="L32" s="21"/>
      <c r="M32" s="21"/>
      <c r="N32" s="21"/>
      <c r="O32" s="22"/>
      <c r="P32" s="23">
        <f t="shared" si="0"/>
        <v>176</v>
      </c>
      <c r="Q32" s="24">
        <f t="shared" si="1"/>
        <v>2.4533035963200445E-2</v>
      </c>
      <c r="S32" s="13"/>
      <c r="AB32" s="13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ht="23.25" customHeight="1" x14ac:dyDescent="0.3">
      <c r="A33" s="18">
        <v>17</v>
      </c>
      <c r="B33" s="19" t="s">
        <v>49</v>
      </c>
      <c r="C33" s="20"/>
      <c r="D33" s="21">
        <v>19</v>
      </c>
      <c r="E33" s="21">
        <v>27</v>
      </c>
      <c r="F33" s="21"/>
      <c r="G33" s="21"/>
      <c r="H33" s="21"/>
      <c r="I33" s="21"/>
      <c r="J33" s="21"/>
      <c r="K33" s="21"/>
      <c r="L33" s="21"/>
      <c r="M33" s="21"/>
      <c r="N33" s="21"/>
      <c r="O33" s="22"/>
      <c r="P33" s="23">
        <f t="shared" si="0"/>
        <v>46</v>
      </c>
      <c r="Q33" s="24">
        <f t="shared" si="1"/>
        <v>6.4120434903819348E-3</v>
      </c>
      <c r="S33" s="13"/>
      <c r="AB33" s="13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ht="23.25" customHeight="1" x14ac:dyDescent="0.3">
      <c r="A34" s="18">
        <v>18</v>
      </c>
      <c r="B34" s="19" t="s">
        <v>50</v>
      </c>
      <c r="C34" s="20"/>
      <c r="D34" s="21">
        <v>52</v>
      </c>
      <c r="E34" s="21">
        <v>57</v>
      </c>
      <c r="F34" s="21"/>
      <c r="G34" s="21"/>
      <c r="H34" s="21"/>
      <c r="I34" s="21"/>
      <c r="J34" s="21"/>
      <c r="K34" s="21"/>
      <c r="L34" s="21"/>
      <c r="M34" s="21"/>
      <c r="N34" s="21"/>
      <c r="O34" s="22"/>
      <c r="P34" s="23">
        <f t="shared" si="0"/>
        <v>109</v>
      </c>
      <c r="Q34" s="24">
        <f t="shared" si="1"/>
        <v>1.5193755227209367E-2</v>
      </c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ht="23.25" customHeight="1" x14ac:dyDescent="0.3">
      <c r="A35" s="18">
        <v>19</v>
      </c>
      <c r="B35" s="19" t="s">
        <v>51</v>
      </c>
      <c r="C35" s="20"/>
      <c r="D35" s="21">
        <v>49</v>
      </c>
      <c r="E35" s="21">
        <v>286</v>
      </c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>
        <f t="shared" si="0"/>
        <v>335</v>
      </c>
      <c r="Q35" s="24">
        <f t="shared" si="1"/>
        <v>4.6696403679955395E-2</v>
      </c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 ht="23.25" customHeight="1" x14ac:dyDescent="0.3">
      <c r="A36" s="18">
        <v>20</v>
      </c>
      <c r="B36" s="19" t="s">
        <v>52</v>
      </c>
      <c r="C36" s="20"/>
      <c r="D36" s="21">
        <v>25</v>
      </c>
      <c r="E36" s="21">
        <v>35</v>
      </c>
      <c r="F36" s="21"/>
      <c r="G36" s="21"/>
      <c r="H36" s="21"/>
      <c r="I36" s="21"/>
      <c r="J36" s="21"/>
      <c r="K36" s="21"/>
      <c r="L36" s="21"/>
      <c r="M36" s="21"/>
      <c r="N36" s="21"/>
      <c r="O36" s="22"/>
      <c r="P36" s="23">
        <f t="shared" si="0"/>
        <v>60</v>
      </c>
      <c r="Q36" s="24">
        <f t="shared" si="1"/>
        <v>8.3635349874546967E-3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 ht="23.25" customHeight="1" x14ac:dyDescent="0.3">
      <c r="A37" s="18">
        <v>21</v>
      </c>
      <c r="B37" s="19" t="s">
        <v>53</v>
      </c>
      <c r="C37" s="20"/>
      <c r="D37" s="21">
        <v>86</v>
      </c>
      <c r="E37" s="21">
        <v>89</v>
      </c>
      <c r="F37" s="21"/>
      <c r="G37" s="21"/>
      <c r="H37" s="21"/>
      <c r="I37" s="21"/>
      <c r="J37" s="21"/>
      <c r="K37" s="21"/>
      <c r="L37" s="21"/>
      <c r="M37" s="21"/>
      <c r="N37" s="21"/>
      <c r="O37" s="22"/>
      <c r="P37" s="23">
        <f t="shared" si="0"/>
        <v>175</v>
      </c>
      <c r="Q37" s="24">
        <f t="shared" si="1"/>
        <v>2.4393643713409536E-2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 ht="23.25" customHeight="1" x14ac:dyDescent="0.3">
      <c r="A38" s="18">
        <v>22</v>
      </c>
      <c r="B38" s="19" t="s">
        <v>54</v>
      </c>
      <c r="C38" s="20"/>
      <c r="D38" s="21">
        <v>7</v>
      </c>
      <c r="E38" s="21">
        <v>13</v>
      </c>
      <c r="F38" s="21"/>
      <c r="G38" s="21"/>
      <c r="H38" s="21"/>
      <c r="I38" s="21"/>
      <c r="J38" s="21"/>
      <c r="K38" s="21"/>
      <c r="L38" s="21"/>
      <c r="M38" s="21"/>
      <c r="N38" s="21"/>
      <c r="O38" s="22"/>
      <c r="P38" s="23">
        <f t="shared" si="0"/>
        <v>20</v>
      </c>
      <c r="Q38" s="24">
        <f t="shared" si="1"/>
        <v>2.7878449958182324E-3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1:47" ht="23.25" customHeight="1" x14ac:dyDescent="0.3">
      <c r="A39" s="18">
        <v>23</v>
      </c>
      <c r="B39" s="19" t="s">
        <v>55</v>
      </c>
      <c r="C39" s="20"/>
      <c r="D39" s="21">
        <v>35</v>
      </c>
      <c r="E39" s="21">
        <v>141</v>
      </c>
      <c r="F39" s="21"/>
      <c r="G39" s="21"/>
      <c r="H39" s="21"/>
      <c r="I39" s="21"/>
      <c r="J39" s="21"/>
      <c r="K39" s="21"/>
      <c r="L39" s="21"/>
      <c r="M39" s="21"/>
      <c r="N39" s="21"/>
      <c r="O39" s="22"/>
      <c r="P39" s="23">
        <f t="shared" si="0"/>
        <v>176</v>
      </c>
      <c r="Q39" s="24">
        <f t="shared" si="1"/>
        <v>2.4533035963200445E-2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1:47" ht="23.25" customHeight="1" x14ac:dyDescent="0.3">
      <c r="A40" s="18">
        <v>24</v>
      </c>
      <c r="B40" s="19" t="s">
        <v>56</v>
      </c>
      <c r="C40" s="20"/>
      <c r="D40" s="21">
        <v>22</v>
      </c>
      <c r="E40" s="21">
        <v>120</v>
      </c>
      <c r="F40" s="21"/>
      <c r="G40" s="21"/>
      <c r="H40" s="21"/>
      <c r="I40" s="21"/>
      <c r="J40" s="21"/>
      <c r="K40" s="21"/>
      <c r="L40" s="21"/>
      <c r="M40" s="21"/>
      <c r="N40" s="21"/>
      <c r="O40" s="22"/>
      <c r="P40" s="23">
        <f t="shared" si="0"/>
        <v>142</v>
      </c>
      <c r="Q40" s="24">
        <f t="shared" si="1"/>
        <v>1.9793699470309453E-2</v>
      </c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1:47" ht="23.25" customHeight="1" x14ac:dyDescent="0.3">
      <c r="A41" s="18">
        <v>25</v>
      </c>
      <c r="B41" s="19" t="s">
        <v>57</v>
      </c>
      <c r="C41" s="20"/>
      <c r="D41" s="21">
        <v>30</v>
      </c>
      <c r="E41" s="21">
        <v>184</v>
      </c>
      <c r="F41" s="21"/>
      <c r="G41" s="21"/>
      <c r="H41" s="21"/>
      <c r="I41" s="21"/>
      <c r="J41" s="21"/>
      <c r="K41" s="21"/>
      <c r="L41" s="21"/>
      <c r="M41" s="21"/>
      <c r="N41" s="21"/>
      <c r="O41" s="22"/>
      <c r="P41" s="23">
        <f t="shared" si="0"/>
        <v>214</v>
      </c>
      <c r="Q41" s="24">
        <f t="shared" si="1"/>
        <v>2.9829941455255089E-2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1:47" ht="23.25" customHeight="1" x14ac:dyDescent="0.3">
      <c r="A42" s="18">
        <v>26</v>
      </c>
      <c r="B42" s="19" t="s">
        <v>58</v>
      </c>
      <c r="C42" s="20"/>
      <c r="D42" s="21">
        <v>54</v>
      </c>
      <c r="E42" s="21">
        <v>78</v>
      </c>
      <c r="F42" s="21"/>
      <c r="G42" s="21"/>
      <c r="H42" s="21"/>
      <c r="I42" s="21"/>
      <c r="J42" s="21"/>
      <c r="K42" s="21"/>
      <c r="L42" s="21"/>
      <c r="M42" s="21"/>
      <c r="N42" s="21"/>
      <c r="O42" s="22"/>
      <c r="P42" s="23">
        <f t="shared" si="0"/>
        <v>132</v>
      </c>
      <c r="Q42" s="24">
        <f t="shared" si="1"/>
        <v>1.8399776972400333E-2</v>
      </c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1:47" ht="23.25" customHeight="1" x14ac:dyDescent="0.3">
      <c r="A43" s="18">
        <v>27</v>
      </c>
      <c r="B43" s="19" t="s">
        <v>59</v>
      </c>
      <c r="C43" s="20"/>
      <c r="D43" s="21">
        <v>0</v>
      </c>
      <c r="E43" s="21">
        <v>72</v>
      </c>
      <c r="F43" s="21"/>
      <c r="G43" s="21"/>
      <c r="H43" s="21"/>
      <c r="I43" s="21"/>
      <c r="J43" s="21"/>
      <c r="K43" s="21"/>
      <c r="L43" s="21"/>
      <c r="M43" s="21"/>
      <c r="N43" s="21"/>
      <c r="O43" s="22"/>
      <c r="P43" s="23">
        <f t="shared" si="0"/>
        <v>72</v>
      </c>
      <c r="Q43" s="24">
        <f t="shared" si="1"/>
        <v>1.0036241984945637E-2</v>
      </c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1:47" ht="23.25" customHeight="1" x14ac:dyDescent="0.3">
      <c r="A44" s="18">
        <v>28</v>
      </c>
      <c r="B44" s="19" t="s">
        <v>60</v>
      </c>
      <c r="C44" s="20"/>
      <c r="D44" s="21">
        <v>43</v>
      </c>
      <c r="E44" s="21">
        <v>46</v>
      </c>
      <c r="F44" s="21"/>
      <c r="G44" s="21"/>
      <c r="H44" s="21"/>
      <c r="I44" s="21"/>
      <c r="J44" s="21"/>
      <c r="K44" s="21"/>
      <c r="L44" s="21"/>
      <c r="M44" s="21"/>
      <c r="N44" s="21"/>
      <c r="O44" s="22"/>
      <c r="P44" s="23">
        <f t="shared" si="0"/>
        <v>89</v>
      </c>
      <c r="Q44" s="24">
        <f t="shared" si="1"/>
        <v>1.2405910231391135E-2</v>
      </c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47" ht="23.25" customHeight="1" x14ac:dyDescent="0.3">
      <c r="A45" s="18">
        <v>29</v>
      </c>
      <c r="B45" s="19" t="s">
        <v>61</v>
      </c>
      <c r="C45" s="20"/>
      <c r="D45" s="21">
        <v>44</v>
      </c>
      <c r="E45" s="21">
        <v>227</v>
      </c>
      <c r="F45" s="21"/>
      <c r="G45" s="21"/>
      <c r="H45" s="21"/>
      <c r="I45" s="21"/>
      <c r="J45" s="21"/>
      <c r="K45" s="21"/>
      <c r="L45" s="21"/>
      <c r="M45" s="21"/>
      <c r="N45" s="21"/>
      <c r="O45" s="22"/>
      <c r="P45" s="23">
        <f t="shared" si="0"/>
        <v>271</v>
      </c>
      <c r="Q45" s="24">
        <f t="shared" si="1"/>
        <v>3.7775299693337053E-2</v>
      </c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47" ht="23.25" customHeight="1" x14ac:dyDescent="0.3">
      <c r="A46" s="18">
        <v>30</v>
      </c>
      <c r="B46" s="19" t="s">
        <v>62</v>
      </c>
      <c r="C46" s="20"/>
      <c r="D46" s="21">
        <v>0</v>
      </c>
      <c r="E46" s="21">
        <v>0</v>
      </c>
      <c r="F46" s="21"/>
      <c r="G46" s="21"/>
      <c r="H46" s="21"/>
      <c r="I46" s="21"/>
      <c r="J46" s="21"/>
      <c r="K46" s="21"/>
      <c r="L46" s="21"/>
      <c r="M46" s="21"/>
      <c r="N46" s="21"/>
      <c r="O46" s="22"/>
      <c r="P46" s="23">
        <f t="shared" si="0"/>
        <v>0</v>
      </c>
      <c r="Q46" s="24">
        <f t="shared" si="1"/>
        <v>0</v>
      </c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47" ht="23.25" customHeight="1" x14ac:dyDescent="0.3">
      <c r="A47" s="18">
        <v>31</v>
      </c>
      <c r="B47" s="19" t="s">
        <v>63</v>
      </c>
      <c r="C47" s="20"/>
      <c r="D47" s="21">
        <v>4</v>
      </c>
      <c r="E47" s="21">
        <v>46</v>
      </c>
      <c r="F47" s="21"/>
      <c r="G47" s="21"/>
      <c r="H47" s="21"/>
      <c r="I47" s="21"/>
      <c r="J47" s="21"/>
      <c r="K47" s="21"/>
      <c r="L47" s="21"/>
      <c r="M47" s="21"/>
      <c r="N47" s="21"/>
      <c r="O47" s="22"/>
      <c r="P47" s="23">
        <f t="shared" si="0"/>
        <v>50</v>
      </c>
      <c r="Q47" s="24">
        <f t="shared" si="1"/>
        <v>6.9696124895455812E-3</v>
      </c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7" ht="23.25" customHeight="1" x14ac:dyDescent="0.3">
      <c r="A48" s="18">
        <v>32</v>
      </c>
      <c r="B48" s="19" t="s">
        <v>64</v>
      </c>
      <c r="C48" s="20"/>
      <c r="D48" s="21">
        <v>0</v>
      </c>
      <c r="E48" s="21">
        <v>0</v>
      </c>
      <c r="F48" s="21"/>
      <c r="G48" s="21"/>
      <c r="H48" s="21"/>
      <c r="I48" s="21"/>
      <c r="J48" s="21"/>
      <c r="K48" s="21"/>
      <c r="L48" s="21"/>
      <c r="M48" s="21"/>
      <c r="N48" s="21"/>
      <c r="O48" s="22"/>
      <c r="P48" s="23">
        <f t="shared" si="0"/>
        <v>0</v>
      </c>
      <c r="Q48" s="24">
        <f t="shared" si="1"/>
        <v>0</v>
      </c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ht="23.25" customHeight="1" x14ac:dyDescent="0.3">
      <c r="A49" s="18">
        <v>33</v>
      </c>
      <c r="B49" s="19" t="s">
        <v>65</v>
      </c>
      <c r="C49" s="20"/>
      <c r="D49" s="21">
        <v>23</v>
      </c>
      <c r="E49" s="21">
        <v>89</v>
      </c>
      <c r="F49" s="21"/>
      <c r="G49" s="21"/>
      <c r="H49" s="21"/>
      <c r="I49" s="21"/>
      <c r="J49" s="21"/>
      <c r="K49" s="21"/>
      <c r="L49" s="21"/>
      <c r="M49" s="21"/>
      <c r="N49" s="21"/>
      <c r="O49" s="22"/>
      <c r="P49" s="23">
        <f t="shared" si="0"/>
        <v>112</v>
      </c>
      <c r="Q49" s="24">
        <f t="shared" si="1"/>
        <v>1.5611931976582102E-2</v>
      </c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 ht="23.25" customHeight="1" x14ac:dyDescent="0.3">
      <c r="A50" s="18">
        <v>34</v>
      </c>
      <c r="B50" s="19" t="s">
        <v>66</v>
      </c>
      <c r="C50" s="20"/>
      <c r="D50" s="21">
        <v>13</v>
      </c>
      <c r="E50" s="21">
        <v>123</v>
      </c>
      <c r="F50" s="21"/>
      <c r="G50" s="21"/>
      <c r="H50" s="21"/>
      <c r="I50" s="21"/>
      <c r="J50" s="21"/>
      <c r="K50" s="21"/>
      <c r="L50" s="21"/>
      <c r="M50" s="21"/>
      <c r="N50" s="21"/>
      <c r="O50" s="22"/>
      <c r="P50" s="23">
        <f t="shared" si="0"/>
        <v>136</v>
      </c>
      <c r="Q50" s="24">
        <f t="shared" si="1"/>
        <v>1.8957345971563982E-2</v>
      </c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1:47" ht="23.25" customHeight="1" x14ac:dyDescent="0.3">
      <c r="A51" s="18">
        <v>35</v>
      </c>
      <c r="B51" s="19" t="s">
        <v>67</v>
      </c>
      <c r="C51" s="20"/>
      <c r="D51" s="21">
        <v>11</v>
      </c>
      <c r="E51" s="21">
        <v>13</v>
      </c>
      <c r="F51" s="21"/>
      <c r="G51" s="21"/>
      <c r="H51" s="21"/>
      <c r="I51" s="21"/>
      <c r="J51" s="21"/>
      <c r="K51" s="21"/>
      <c r="L51" s="21"/>
      <c r="M51" s="21"/>
      <c r="N51" s="21"/>
      <c r="O51" s="22"/>
      <c r="P51" s="23">
        <f t="shared" si="0"/>
        <v>24</v>
      </c>
      <c r="Q51" s="24">
        <f t="shared" si="1"/>
        <v>3.3454139949818792E-3</v>
      </c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ht="23.25" customHeight="1" x14ac:dyDescent="0.3">
      <c r="A52" s="18">
        <v>36</v>
      </c>
      <c r="B52" s="19" t="s">
        <v>68</v>
      </c>
      <c r="C52" s="20"/>
      <c r="D52" s="21">
        <v>10</v>
      </c>
      <c r="E52" s="21">
        <v>58</v>
      </c>
      <c r="F52" s="21"/>
      <c r="G52" s="21"/>
      <c r="H52" s="21"/>
      <c r="I52" s="21"/>
      <c r="J52" s="21"/>
      <c r="K52" s="21"/>
      <c r="L52" s="21"/>
      <c r="M52" s="21"/>
      <c r="N52" s="21"/>
      <c r="O52" s="22"/>
      <c r="P52" s="23">
        <f t="shared" si="0"/>
        <v>68</v>
      </c>
      <c r="Q52" s="24">
        <f t="shared" si="1"/>
        <v>9.4786729857819912E-3</v>
      </c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 ht="23.25" customHeight="1" x14ac:dyDescent="0.3">
      <c r="A53" s="18">
        <v>37</v>
      </c>
      <c r="B53" s="19" t="s">
        <v>69</v>
      </c>
      <c r="C53" s="20"/>
      <c r="D53" s="21">
        <v>96</v>
      </c>
      <c r="E53" s="21">
        <v>20</v>
      </c>
      <c r="F53" s="21"/>
      <c r="G53" s="21"/>
      <c r="H53" s="21"/>
      <c r="I53" s="21"/>
      <c r="J53" s="21"/>
      <c r="K53" s="21"/>
      <c r="L53" s="21"/>
      <c r="M53" s="21"/>
      <c r="N53" s="21"/>
      <c r="O53" s="22"/>
      <c r="P53" s="23">
        <f t="shared" si="0"/>
        <v>116</v>
      </c>
      <c r="Q53" s="24">
        <f t="shared" si="1"/>
        <v>1.6169500975745748E-2</v>
      </c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 ht="23.25" customHeight="1" x14ac:dyDescent="0.3">
      <c r="A54" s="18">
        <v>38</v>
      </c>
      <c r="B54" s="19" t="s">
        <v>70</v>
      </c>
      <c r="C54" s="20"/>
      <c r="D54" s="21">
        <v>105</v>
      </c>
      <c r="E54" s="21">
        <v>119</v>
      </c>
      <c r="F54" s="21"/>
      <c r="G54" s="21"/>
      <c r="H54" s="21"/>
      <c r="I54" s="21"/>
      <c r="J54" s="21"/>
      <c r="K54" s="21"/>
      <c r="L54" s="21"/>
      <c r="M54" s="21"/>
      <c r="N54" s="21"/>
      <c r="O54" s="22"/>
      <c r="P54" s="23">
        <f t="shared" si="0"/>
        <v>224</v>
      </c>
      <c r="Q54" s="24">
        <f t="shared" si="1"/>
        <v>3.1223863953164205E-2</v>
      </c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 ht="21" customHeight="1" x14ac:dyDescent="0.3">
      <c r="A55" s="18">
        <v>39</v>
      </c>
      <c r="B55" s="19" t="s">
        <v>71</v>
      </c>
      <c r="C55" s="20"/>
      <c r="D55" s="21">
        <v>11</v>
      </c>
      <c r="E55" s="21">
        <v>121</v>
      </c>
      <c r="F55" s="21"/>
      <c r="G55" s="21"/>
      <c r="H55" s="21"/>
      <c r="I55" s="21"/>
      <c r="J55" s="21"/>
      <c r="K55" s="21"/>
      <c r="L55" s="21"/>
      <c r="M55" s="21"/>
      <c r="N55" s="21"/>
      <c r="O55" s="22"/>
      <c r="P55" s="23">
        <f t="shared" si="0"/>
        <v>132</v>
      </c>
      <c r="Q55" s="24">
        <f t="shared" si="1"/>
        <v>1.8399776972400333E-2</v>
      </c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1:47" ht="21" customHeight="1" x14ac:dyDescent="0.3">
      <c r="A56" s="18">
        <v>40</v>
      </c>
      <c r="B56" s="19" t="s">
        <v>72</v>
      </c>
      <c r="C56" s="20"/>
      <c r="D56" s="21">
        <v>21</v>
      </c>
      <c r="E56" s="21">
        <v>132</v>
      </c>
      <c r="F56" s="21"/>
      <c r="G56" s="21"/>
      <c r="H56" s="21"/>
      <c r="I56" s="21"/>
      <c r="J56" s="21"/>
      <c r="K56" s="21"/>
      <c r="L56" s="21"/>
      <c r="M56" s="21"/>
      <c r="N56" s="21"/>
      <c r="O56" s="22"/>
      <c r="P56" s="23">
        <f t="shared" si="0"/>
        <v>153</v>
      </c>
      <c r="Q56" s="24">
        <f t="shared" si="1"/>
        <v>2.132701421800948E-2</v>
      </c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 ht="21" customHeight="1" x14ac:dyDescent="0.3">
      <c r="A57" s="18">
        <v>41</v>
      </c>
      <c r="B57" s="19" t="s">
        <v>73</v>
      </c>
      <c r="C57" s="20"/>
      <c r="D57" s="21">
        <v>111</v>
      </c>
      <c r="E57" s="21">
        <v>76</v>
      </c>
      <c r="F57" s="21"/>
      <c r="G57" s="21"/>
      <c r="H57" s="21"/>
      <c r="I57" s="21"/>
      <c r="J57" s="21"/>
      <c r="K57" s="21"/>
      <c r="L57" s="21"/>
      <c r="M57" s="21"/>
      <c r="N57" s="21"/>
      <c r="O57" s="22"/>
      <c r="P57" s="23">
        <f t="shared" si="0"/>
        <v>187</v>
      </c>
      <c r="Q57" s="24">
        <f t="shared" si="1"/>
        <v>2.6066350710900472E-2</v>
      </c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1:47" ht="21" customHeight="1" x14ac:dyDescent="0.3">
      <c r="A58" s="18">
        <v>42</v>
      </c>
      <c r="B58" s="19" t="s">
        <v>74</v>
      </c>
      <c r="C58" s="20"/>
      <c r="D58" s="21">
        <v>40</v>
      </c>
      <c r="E58" s="21">
        <v>87</v>
      </c>
      <c r="F58" s="21"/>
      <c r="G58" s="21"/>
      <c r="H58" s="21"/>
      <c r="I58" s="21"/>
      <c r="J58" s="21"/>
      <c r="K58" s="21"/>
      <c r="L58" s="21"/>
      <c r="M58" s="21"/>
      <c r="N58" s="21"/>
      <c r="O58" s="22"/>
      <c r="P58" s="23">
        <f t="shared" si="0"/>
        <v>127</v>
      </c>
      <c r="Q58" s="24">
        <f t="shared" si="1"/>
        <v>1.7702815723445776E-2</v>
      </c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1:47" ht="21" customHeight="1" x14ac:dyDescent="0.3">
      <c r="A59" s="18">
        <v>43</v>
      </c>
      <c r="B59" s="19" t="s">
        <v>75</v>
      </c>
      <c r="C59" s="20"/>
      <c r="D59" s="21">
        <v>71</v>
      </c>
      <c r="E59" s="21">
        <v>117</v>
      </c>
      <c r="F59" s="21"/>
      <c r="G59" s="21"/>
      <c r="H59" s="21"/>
      <c r="I59" s="21"/>
      <c r="J59" s="21"/>
      <c r="K59" s="21"/>
      <c r="L59" s="21"/>
      <c r="M59" s="21"/>
      <c r="N59" s="21"/>
      <c r="O59" s="22"/>
      <c r="P59" s="23">
        <f t="shared" si="0"/>
        <v>188</v>
      </c>
      <c r="Q59" s="24">
        <f t="shared" si="1"/>
        <v>2.6205742960691385E-2</v>
      </c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1:47" ht="21" customHeight="1" x14ac:dyDescent="0.3">
      <c r="A60" s="18">
        <v>44</v>
      </c>
      <c r="B60" s="19" t="s">
        <v>76</v>
      </c>
      <c r="C60" s="20"/>
      <c r="D60" s="21">
        <v>81</v>
      </c>
      <c r="E60" s="21">
        <v>114</v>
      </c>
      <c r="F60" s="21"/>
      <c r="G60" s="21"/>
      <c r="H60" s="21"/>
      <c r="I60" s="21"/>
      <c r="J60" s="21"/>
      <c r="K60" s="21"/>
      <c r="L60" s="21"/>
      <c r="M60" s="21"/>
      <c r="N60" s="21"/>
      <c r="O60" s="22"/>
      <c r="P60" s="23">
        <f t="shared" si="0"/>
        <v>195</v>
      </c>
      <c r="Q60" s="24">
        <f t="shared" si="1"/>
        <v>2.7181488709227767E-2</v>
      </c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1:47" ht="21" customHeight="1" x14ac:dyDescent="0.3">
      <c r="A61" s="18">
        <v>45</v>
      </c>
      <c r="B61" s="19" t="s">
        <v>77</v>
      </c>
      <c r="C61" s="20"/>
      <c r="D61" s="21">
        <v>69</v>
      </c>
      <c r="E61" s="21">
        <v>188</v>
      </c>
      <c r="F61" s="21"/>
      <c r="G61" s="21"/>
      <c r="H61" s="21"/>
      <c r="I61" s="21"/>
      <c r="J61" s="21"/>
      <c r="K61" s="21"/>
      <c r="L61" s="21"/>
      <c r="M61" s="21"/>
      <c r="N61" s="21"/>
      <c r="O61" s="22"/>
      <c r="P61" s="23">
        <f t="shared" si="0"/>
        <v>257</v>
      </c>
      <c r="Q61" s="24">
        <f t="shared" si="1"/>
        <v>3.5823808196264288E-2</v>
      </c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 ht="21" customHeight="1" x14ac:dyDescent="0.3">
      <c r="A62" s="18">
        <v>46</v>
      </c>
      <c r="B62" s="19" t="s">
        <v>78</v>
      </c>
      <c r="C62" s="20"/>
      <c r="D62" s="21">
        <v>28</v>
      </c>
      <c r="E62" s="21">
        <v>15</v>
      </c>
      <c r="F62" s="21"/>
      <c r="G62" s="21"/>
      <c r="H62" s="21"/>
      <c r="I62" s="21"/>
      <c r="J62" s="21"/>
      <c r="K62" s="21"/>
      <c r="L62" s="21"/>
      <c r="M62" s="21"/>
      <c r="N62" s="21"/>
      <c r="O62" s="22"/>
      <c r="P62" s="23">
        <f t="shared" si="0"/>
        <v>43</v>
      </c>
      <c r="Q62" s="24">
        <f t="shared" si="1"/>
        <v>5.9938667410091998E-3</v>
      </c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 ht="21" customHeight="1" x14ac:dyDescent="0.3">
      <c r="A63" s="18">
        <v>47</v>
      </c>
      <c r="B63" s="19" t="s">
        <v>79</v>
      </c>
      <c r="C63" s="20"/>
      <c r="D63" s="21">
        <v>8</v>
      </c>
      <c r="E63" s="21">
        <v>113</v>
      </c>
      <c r="F63" s="21"/>
      <c r="G63" s="21"/>
      <c r="H63" s="21"/>
      <c r="I63" s="21"/>
      <c r="J63" s="21"/>
      <c r="K63" s="21"/>
      <c r="L63" s="21"/>
      <c r="M63" s="21"/>
      <c r="N63" s="21"/>
      <c r="O63" s="22"/>
      <c r="P63" s="23">
        <f t="shared" si="0"/>
        <v>121</v>
      </c>
      <c r="Q63" s="24">
        <f t="shared" si="1"/>
        <v>1.6866462224700306E-2</v>
      </c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 ht="21" customHeight="1" x14ac:dyDescent="0.3">
      <c r="A64" s="18">
        <v>48</v>
      </c>
      <c r="B64" s="19" t="s">
        <v>80</v>
      </c>
      <c r="C64" s="20"/>
      <c r="D64" s="21">
        <v>30</v>
      </c>
      <c r="E64" s="21">
        <v>211</v>
      </c>
      <c r="F64" s="21"/>
      <c r="G64" s="21"/>
      <c r="H64" s="21"/>
      <c r="I64" s="21"/>
      <c r="J64" s="21"/>
      <c r="K64" s="21"/>
      <c r="L64" s="21"/>
      <c r="M64" s="21"/>
      <c r="N64" s="21"/>
      <c r="O64" s="22"/>
      <c r="P64" s="23">
        <f t="shared" si="0"/>
        <v>241</v>
      </c>
      <c r="Q64" s="24">
        <f t="shared" si="1"/>
        <v>3.3593532199609699E-2</v>
      </c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:47" ht="21" hidden="1" customHeight="1" x14ac:dyDescent="0.3">
      <c r="A65" s="18"/>
      <c r="B65" s="19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2"/>
      <c r="P65" s="23">
        <f t="shared" si="0"/>
        <v>0</v>
      </c>
      <c r="Q65" s="24">
        <f t="shared" si="1"/>
        <v>0</v>
      </c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1:47" ht="21" hidden="1" customHeight="1" x14ac:dyDescent="0.3">
      <c r="A66" s="18"/>
      <c r="B66" s="19"/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2"/>
      <c r="P66" s="23">
        <f t="shared" si="0"/>
        <v>0</v>
      </c>
      <c r="Q66" s="24">
        <f t="shared" si="1"/>
        <v>0</v>
      </c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1:47" ht="21" hidden="1" customHeight="1" x14ac:dyDescent="0.3">
      <c r="A67" s="18"/>
      <c r="B67" s="19"/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2"/>
      <c r="P67" s="23">
        <f t="shared" si="0"/>
        <v>0</v>
      </c>
      <c r="Q67" s="24">
        <f t="shared" si="1"/>
        <v>0</v>
      </c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 ht="21" hidden="1" customHeight="1" x14ac:dyDescent="0.3">
      <c r="A68" s="18"/>
      <c r="B68" s="19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2"/>
      <c r="P68" s="23">
        <f t="shared" si="0"/>
        <v>0</v>
      </c>
      <c r="Q68" s="24">
        <f t="shared" si="1"/>
        <v>0</v>
      </c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 ht="21" hidden="1" customHeight="1" x14ac:dyDescent="0.3">
      <c r="A69" s="18"/>
      <c r="B69" s="19"/>
      <c r="C69" s="20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2"/>
      <c r="P69" s="23">
        <f t="shared" si="0"/>
        <v>0</v>
      </c>
      <c r="Q69" s="24">
        <f t="shared" si="1"/>
        <v>0</v>
      </c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 ht="21" hidden="1" customHeight="1" x14ac:dyDescent="0.3">
      <c r="A70" s="18"/>
      <c r="B70" s="19"/>
      <c r="C70" s="2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2"/>
      <c r="P70" s="23">
        <f t="shared" si="0"/>
        <v>0</v>
      </c>
      <c r="Q70" s="24">
        <f t="shared" si="1"/>
        <v>0</v>
      </c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 ht="21" hidden="1" customHeight="1" x14ac:dyDescent="0.3">
      <c r="A71" s="18"/>
      <c r="B71" s="19"/>
      <c r="C71" s="20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2"/>
      <c r="P71" s="23">
        <f t="shared" si="0"/>
        <v>0</v>
      </c>
      <c r="Q71" s="24">
        <f t="shared" si="1"/>
        <v>0</v>
      </c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 ht="21" hidden="1" customHeight="1" x14ac:dyDescent="0.3">
      <c r="A72" s="18"/>
      <c r="B72" s="19"/>
      <c r="C72" s="2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2"/>
      <c r="P72" s="23">
        <f t="shared" si="0"/>
        <v>0</v>
      </c>
      <c r="Q72" s="24">
        <f t="shared" si="1"/>
        <v>0</v>
      </c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 ht="21" hidden="1" customHeight="1" x14ac:dyDescent="0.3">
      <c r="A73" s="18"/>
      <c r="B73" s="19"/>
      <c r="C73" s="20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2"/>
      <c r="P73" s="23">
        <f t="shared" si="0"/>
        <v>0</v>
      </c>
      <c r="Q73" s="24">
        <f t="shared" si="1"/>
        <v>0</v>
      </c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 ht="21" hidden="1" customHeight="1" x14ac:dyDescent="0.3">
      <c r="A74" s="18"/>
      <c r="B74" s="19"/>
      <c r="C74" s="2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2"/>
      <c r="P74" s="23">
        <f t="shared" si="0"/>
        <v>0</v>
      </c>
      <c r="Q74" s="24">
        <f t="shared" si="1"/>
        <v>0</v>
      </c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 ht="21" customHeight="1" x14ac:dyDescent="0.3">
      <c r="A75" s="18">
        <v>49</v>
      </c>
      <c r="B75" s="19" t="s">
        <v>81</v>
      </c>
      <c r="C75" s="20"/>
      <c r="D75" s="21" t="s">
        <v>28</v>
      </c>
      <c r="E75" s="21" t="s">
        <v>28</v>
      </c>
      <c r="F75" s="21"/>
      <c r="G75" s="21"/>
      <c r="H75" s="21"/>
      <c r="I75" s="21"/>
      <c r="J75" s="21"/>
      <c r="K75" s="21"/>
      <c r="L75" s="21"/>
      <c r="M75" s="21"/>
      <c r="N75" s="21"/>
      <c r="O75" s="22"/>
      <c r="P75" s="23">
        <f t="shared" si="0"/>
        <v>0</v>
      </c>
      <c r="Q75" s="24">
        <f t="shared" si="1"/>
        <v>0</v>
      </c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 ht="21" customHeight="1" x14ac:dyDescent="0.3">
      <c r="A76" s="18">
        <v>50</v>
      </c>
      <c r="B76" s="19" t="s">
        <v>82</v>
      </c>
      <c r="C76" s="20"/>
      <c r="D76" s="21" t="s">
        <v>28</v>
      </c>
      <c r="E76" s="21" t="s">
        <v>28</v>
      </c>
      <c r="F76" s="21"/>
      <c r="G76" s="21"/>
      <c r="H76" s="21"/>
      <c r="I76" s="21"/>
      <c r="J76" s="21"/>
      <c r="K76" s="21"/>
      <c r="L76" s="21"/>
      <c r="M76" s="21"/>
      <c r="N76" s="21"/>
      <c r="O76" s="22"/>
      <c r="P76" s="23">
        <f t="shared" si="0"/>
        <v>0</v>
      </c>
      <c r="Q76" s="24">
        <f t="shared" si="1"/>
        <v>0</v>
      </c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 ht="21" customHeight="1" x14ac:dyDescent="0.3">
      <c r="A77" s="18">
        <v>51</v>
      </c>
      <c r="B77" s="19" t="s">
        <v>83</v>
      </c>
      <c r="C77" s="20"/>
      <c r="D77" s="21" t="s">
        <v>28</v>
      </c>
      <c r="E77" s="21" t="s">
        <v>28</v>
      </c>
      <c r="F77" s="21"/>
      <c r="G77" s="21"/>
      <c r="H77" s="21"/>
      <c r="I77" s="21"/>
      <c r="J77" s="21"/>
      <c r="K77" s="21"/>
      <c r="L77" s="21"/>
      <c r="M77" s="21"/>
      <c r="N77" s="21"/>
      <c r="O77" s="22"/>
      <c r="P77" s="23">
        <f t="shared" si="0"/>
        <v>0</v>
      </c>
      <c r="Q77" s="24">
        <f t="shared" si="1"/>
        <v>0</v>
      </c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 ht="21" customHeight="1" x14ac:dyDescent="0.3">
      <c r="A78" s="18">
        <v>52</v>
      </c>
      <c r="B78" s="19" t="s">
        <v>84</v>
      </c>
      <c r="C78" s="20"/>
      <c r="D78" s="21" t="s">
        <v>28</v>
      </c>
      <c r="E78" s="21" t="s">
        <v>28</v>
      </c>
      <c r="F78" s="21"/>
      <c r="G78" s="21"/>
      <c r="H78" s="21"/>
      <c r="I78" s="21"/>
      <c r="J78" s="21"/>
      <c r="K78" s="21"/>
      <c r="L78" s="21"/>
      <c r="M78" s="21"/>
      <c r="N78" s="21"/>
      <c r="O78" s="22"/>
      <c r="P78" s="23">
        <f t="shared" si="0"/>
        <v>0</v>
      </c>
      <c r="Q78" s="24">
        <f t="shared" si="1"/>
        <v>0</v>
      </c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 ht="21" customHeight="1" x14ac:dyDescent="0.3">
      <c r="A79" s="130" t="s">
        <v>1</v>
      </c>
      <c r="B79" s="131"/>
      <c r="C79" s="131"/>
      <c r="D79" s="36">
        <f t="shared" ref="D79:N79" si="2">+SUM(D17:D78)</f>
        <v>2384</v>
      </c>
      <c r="E79" s="36">
        <f t="shared" si="2"/>
        <v>4790</v>
      </c>
      <c r="F79" s="36">
        <f>+SUM(F17:F78)</f>
        <v>0</v>
      </c>
      <c r="G79" s="36">
        <f t="shared" si="2"/>
        <v>0</v>
      </c>
      <c r="H79" s="36">
        <f t="shared" si="2"/>
        <v>0</v>
      </c>
      <c r="I79" s="36">
        <f t="shared" si="2"/>
        <v>0</v>
      </c>
      <c r="J79" s="36">
        <f t="shared" si="2"/>
        <v>0</v>
      </c>
      <c r="K79" s="36">
        <f t="shared" si="2"/>
        <v>0</v>
      </c>
      <c r="L79" s="36">
        <f t="shared" si="2"/>
        <v>0</v>
      </c>
      <c r="M79" s="36">
        <f t="shared" si="2"/>
        <v>0</v>
      </c>
      <c r="N79" s="36">
        <f t="shared" si="2"/>
        <v>0</v>
      </c>
      <c r="O79" s="36">
        <f>+SUM(O17:O78)</f>
        <v>0</v>
      </c>
      <c r="P79" s="37">
        <f>+SUM(P17:P78)</f>
        <v>7174</v>
      </c>
      <c r="Q79" s="38">
        <v>1</v>
      </c>
    </row>
    <row r="80" spans="1:47" ht="3.75" customHeight="1" x14ac:dyDescent="0.3">
      <c r="A80" s="39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1"/>
    </row>
    <row r="81" spans="1:17" ht="21" customHeight="1" x14ac:dyDescent="0.3">
      <c r="A81" s="42" t="s">
        <v>85</v>
      </c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1"/>
    </row>
    <row r="82" spans="1:17" ht="21" customHeight="1" x14ac:dyDescent="0.3">
      <c r="A82" s="43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1"/>
    </row>
    <row r="83" spans="1:17" ht="21" customHeight="1" x14ac:dyDescent="0.3">
      <c r="A83" s="43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1"/>
    </row>
    <row r="84" spans="1:17" ht="21" customHeight="1" x14ac:dyDescent="0.3">
      <c r="J84" s="40"/>
      <c r="K84" s="40"/>
      <c r="L84" s="40"/>
      <c r="M84" s="40"/>
      <c r="N84" s="40"/>
      <c r="O84" s="40"/>
      <c r="P84" s="40"/>
      <c r="Q84" s="41"/>
    </row>
    <row r="85" spans="1:17" ht="21" customHeight="1" thickBot="1" x14ac:dyDescent="0.35">
      <c r="A85" s="132" t="s">
        <v>86</v>
      </c>
      <c r="B85" s="132"/>
      <c r="C85" s="132"/>
      <c r="D85" s="132"/>
      <c r="E85" s="132"/>
      <c r="F85" s="132"/>
      <c r="G85" s="132"/>
      <c r="J85" s="40"/>
      <c r="K85" s="40"/>
      <c r="L85" s="40"/>
      <c r="M85" s="40"/>
      <c r="N85" s="40"/>
      <c r="O85" s="40"/>
      <c r="P85" s="40"/>
      <c r="Q85" s="41"/>
    </row>
    <row r="86" spans="1:17" ht="4.5" customHeight="1" x14ac:dyDescent="0.3">
      <c r="A86" s="16"/>
      <c r="J86" s="40"/>
      <c r="K86" s="40"/>
      <c r="L86" s="40"/>
      <c r="M86" s="40"/>
      <c r="N86" s="40"/>
      <c r="O86" s="40"/>
      <c r="P86" s="40"/>
      <c r="Q86" s="41"/>
    </row>
    <row r="87" spans="1:17" ht="21" customHeight="1" x14ac:dyDescent="0.3">
      <c r="A87" s="133" t="s">
        <v>20</v>
      </c>
      <c r="B87" s="92"/>
      <c r="C87" s="92"/>
      <c r="D87" s="92" t="s">
        <v>87</v>
      </c>
      <c r="E87" s="92"/>
      <c r="F87" s="92" t="s">
        <v>2</v>
      </c>
      <c r="G87" s="136"/>
      <c r="H87" s="17"/>
      <c r="J87" s="40"/>
      <c r="K87" s="40"/>
      <c r="L87" s="40"/>
      <c r="M87" s="40"/>
      <c r="N87" s="40"/>
      <c r="O87" s="40"/>
      <c r="P87" s="40"/>
      <c r="Q87" s="41"/>
    </row>
    <row r="88" spans="1:17" ht="21" customHeight="1" x14ac:dyDescent="0.3">
      <c r="A88" s="134"/>
      <c r="B88" s="135"/>
      <c r="C88" s="135"/>
      <c r="D88" s="106"/>
      <c r="E88" s="106"/>
      <c r="F88" s="106"/>
      <c r="G88" s="137"/>
      <c r="H88" s="17"/>
      <c r="J88" s="40"/>
      <c r="K88" s="40"/>
      <c r="L88" s="40"/>
      <c r="M88" s="40"/>
      <c r="N88" s="40"/>
      <c r="O88" s="40"/>
      <c r="P88" s="40"/>
      <c r="Q88" s="41"/>
    </row>
    <row r="89" spans="1:17" ht="21" customHeight="1" x14ac:dyDescent="0.3">
      <c r="A89" s="44" t="s">
        <v>27</v>
      </c>
      <c r="B89" s="45"/>
      <c r="C89" s="46" t="s">
        <v>88</v>
      </c>
      <c r="D89" s="109">
        <v>58</v>
      </c>
      <c r="E89" s="110"/>
      <c r="F89" s="124">
        <f t="shared" ref="F89:F96" si="3">+D89/$D$97</f>
        <v>8.084750487872874E-3</v>
      </c>
      <c r="G89" s="125"/>
      <c r="H89" s="27"/>
      <c r="J89" s="40"/>
      <c r="K89" s="40"/>
      <c r="L89" s="40"/>
      <c r="M89" s="40"/>
      <c r="N89" s="40"/>
      <c r="O89" s="40"/>
      <c r="P89" s="40"/>
      <c r="Q89" s="41"/>
    </row>
    <row r="90" spans="1:17" ht="21" customHeight="1" x14ac:dyDescent="0.3">
      <c r="A90" s="44" t="s">
        <v>26</v>
      </c>
      <c r="B90" s="45"/>
      <c r="C90" s="46" t="s">
        <v>89</v>
      </c>
      <c r="D90" s="97">
        <v>699</v>
      </c>
      <c r="E90" s="112"/>
      <c r="F90" s="116">
        <f t="shared" si="3"/>
        <v>9.7435182603847231E-2</v>
      </c>
      <c r="G90" s="117"/>
      <c r="H90" s="27"/>
      <c r="J90" s="40"/>
      <c r="K90" s="40"/>
      <c r="L90" s="40"/>
      <c r="M90" s="40"/>
      <c r="N90" s="40"/>
      <c r="O90" s="40"/>
      <c r="P90" s="40"/>
      <c r="Q90" s="41"/>
    </row>
    <row r="91" spans="1:17" ht="21" customHeight="1" x14ac:dyDescent="0.3">
      <c r="A91" s="44" t="s">
        <v>17</v>
      </c>
      <c r="B91" s="45"/>
      <c r="C91" s="46" t="s">
        <v>90</v>
      </c>
      <c r="D91" s="97">
        <v>202</v>
      </c>
      <c r="E91" s="112"/>
      <c r="F91" s="116">
        <f t="shared" si="3"/>
        <v>2.8157234457764149E-2</v>
      </c>
      <c r="G91" s="117"/>
      <c r="H91" s="27"/>
      <c r="J91" s="40"/>
      <c r="K91" s="40"/>
      <c r="L91" s="40"/>
      <c r="M91" s="40"/>
      <c r="N91" s="40"/>
      <c r="O91" s="40"/>
      <c r="P91" s="40"/>
      <c r="Q91" s="41"/>
    </row>
    <row r="92" spans="1:17" ht="21" customHeight="1" x14ac:dyDescent="0.3">
      <c r="A92" s="44" t="s">
        <v>91</v>
      </c>
      <c r="B92" s="45"/>
      <c r="C92" s="46" t="s">
        <v>92</v>
      </c>
      <c r="D92" s="97">
        <v>73</v>
      </c>
      <c r="E92" s="112"/>
      <c r="F92" s="116">
        <f t="shared" si="3"/>
        <v>1.0175634234736549E-2</v>
      </c>
      <c r="G92" s="117"/>
      <c r="H92" s="27"/>
      <c r="J92" s="40"/>
      <c r="K92" s="40"/>
      <c r="L92" s="40"/>
      <c r="M92" s="40"/>
      <c r="N92" s="40"/>
      <c r="O92" s="40"/>
      <c r="P92" s="40"/>
      <c r="Q92" s="41"/>
    </row>
    <row r="93" spans="1:17" ht="21" customHeight="1" x14ac:dyDescent="0.3">
      <c r="A93" s="44" t="s">
        <v>25</v>
      </c>
      <c r="B93" s="45"/>
      <c r="C93" s="46" t="s">
        <v>93</v>
      </c>
      <c r="D93" s="97">
        <v>1255</v>
      </c>
      <c r="E93" s="112"/>
      <c r="F93" s="116">
        <f t="shared" si="3"/>
        <v>0.17493727348759408</v>
      </c>
      <c r="G93" s="117"/>
      <c r="H93" s="27"/>
      <c r="J93" s="40"/>
      <c r="K93" s="40"/>
      <c r="L93" s="40"/>
      <c r="M93" s="40"/>
      <c r="N93" s="40"/>
      <c r="O93" s="40"/>
      <c r="P93" s="40"/>
      <c r="Q93" s="41"/>
    </row>
    <row r="94" spans="1:17" ht="21" customHeight="1" x14ac:dyDescent="0.3">
      <c r="A94" s="44" t="s">
        <v>24</v>
      </c>
      <c r="B94" s="45"/>
      <c r="C94" s="46" t="s">
        <v>94</v>
      </c>
      <c r="D94" s="97">
        <v>3696</v>
      </c>
      <c r="E94" s="112"/>
      <c r="F94" s="116">
        <f t="shared" si="3"/>
        <v>0.51519375522720934</v>
      </c>
      <c r="G94" s="117"/>
      <c r="H94" s="27"/>
      <c r="J94" s="40"/>
      <c r="K94" s="40"/>
      <c r="L94" s="40"/>
      <c r="M94" s="40"/>
      <c r="N94" s="40"/>
      <c r="O94" s="40"/>
      <c r="P94" s="40"/>
      <c r="Q94" s="41"/>
    </row>
    <row r="95" spans="1:17" ht="21" customHeight="1" x14ac:dyDescent="0.3">
      <c r="A95" s="44" t="s">
        <v>95</v>
      </c>
      <c r="B95" s="45"/>
      <c r="C95" s="46" t="s">
        <v>96</v>
      </c>
      <c r="D95" s="97">
        <v>1163</v>
      </c>
      <c r="E95" s="112"/>
      <c r="F95" s="116">
        <f t="shared" si="3"/>
        <v>0.16211318650683021</v>
      </c>
      <c r="G95" s="117"/>
      <c r="H95" s="27"/>
      <c r="I95" s="40"/>
      <c r="J95" s="40"/>
      <c r="K95" s="40"/>
      <c r="L95" s="40"/>
      <c r="M95" s="40"/>
      <c r="N95" s="40"/>
      <c r="O95" s="40"/>
      <c r="P95" s="40"/>
      <c r="Q95" s="41"/>
    </row>
    <row r="96" spans="1:17" ht="21" customHeight="1" x14ac:dyDescent="0.3">
      <c r="A96" s="44" t="s">
        <v>18</v>
      </c>
      <c r="B96" s="45"/>
      <c r="C96" s="47"/>
      <c r="D96" s="97">
        <v>28</v>
      </c>
      <c r="E96" s="112"/>
      <c r="F96" s="116">
        <f t="shared" si="3"/>
        <v>3.9029829941455256E-3</v>
      </c>
      <c r="G96" s="117"/>
      <c r="H96" s="27"/>
      <c r="I96" s="40"/>
      <c r="J96" s="40"/>
      <c r="K96" s="40"/>
      <c r="L96" s="40"/>
      <c r="M96" s="40"/>
      <c r="N96" s="40"/>
      <c r="O96" s="40"/>
      <c r="P96" s="40"/>
      <c r="Q96" s="41"/>
    </row>
    <row r="97" spans="1:18" ht="21" customHeight="1" x14ac:dyDescent="0.3">
      <c r="A97" s="118" t="s">
        <v>1</v>
      </c>
      <c r="B97" s="118"/>
      <c r="C97" s="119"/>
      <c r="D97" s="120">
        <f>+SUM(D89:D96)</f>
        <v>7174</v>
      </c>
      <c r="E97" s="121"/>
      <c r="F97" s="122">
        <v>1</v>
      </c>
      <c r="G97" s="123"/>
      <c r="H97" s="27"/>
      <c r="I97" s="40"/>
      <c r="J97" s="40"/>
      <c r="K97" s="40"/>
      <c r="L97" s="40"/>
      <c r="M97" s="40"/>
      <c r="N97" s="40"/>
      <c r="O97" s="40"/>
      <c r="P97" s="40"/>
      <c r="Q97" s="41"/>
    </row>
    <row r="98" spans="1:18" ht="21" customHeight="1" x14ac:dyDescent="0.3">
      <c r="A98" s="43"/>
      <c r="B98" s="39"/>
      <c r="C98" s="39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1"/>
    </row>
    <row r="99" spans="1:18" ht="21" customHeight="1" x14ac:dyDescent="0.3">
      <c r="L99" s="9"/>
      <c r="M99" s="9"/>
    </row>
    <row r="100" spans="1:18" ht="21" customHeight="1" x14ac:dyDescent="0.3">
      <c r="L100" s="9"/>
      <c r="M100" s="9"/>
    </row>
    <row r="101" spans="1:18" ht="21" customHeight="1" x14ac:dyDescent="0.3">
      <c r="L101" s="9"/>
      <c r="M101" s="9"/>
    </row>
    <row r="102" spans="1:18" ht="21" customHeight="1" x14ac:dyDescent="0.3">
      <c r="L102" s="9"/>
      <c r="M102" s="9"/>
    </row>
    <row r="103" spans="1:18" ht="21" customHeight="1" x14ac:dyDescent="0.3">
      <c r="L103" s="9"/>
      <c r="M103" s="9"/>
    </row>
    <row r="104" spans="1:18" ht="27" customHeight="1" thickBot="1" x14ac:dyDescent="0.35">
      <c r="A104" s="113" t="s">
        <v>97</v>
      </c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M104" s="48" t="s">
        <v>98</v>
      </c>
      <c r="N104" s="49"/>
      <c r="O104" s="49"/>
      <c r="P104" s="49"/>
      <c r="Q104" s="49"/>
      <c r="R104" s="49"/>
    </row>
    <row r="105" spans="1:18" ht="11.25" customHeight="1" x14ac:dyDescent="0.3">
      <c r="A105" s="50"/>
      <c r="B105" s="50"/>
      <c r="C105" s="50"/>
      <c r="D105" s="50"/>
      <c r="E105" s="50"/>
      <c r="F105" s="50"/>
      <c r="G105" s="50"/>
      <c r="H105" s="50"/>
    </row>
    <row r="106" spans="1:18" ht="27" customHeight="1" x14ac:dyDescent="0.3">
      <c r="A106" s="114" t="s">
        <v>0</v>
      </c>
      <c r="B106" s="92" t="s">
        <v>1</v>
      </c>
      <c r="C106" s="92" t="s">
        <v>99</v>
      </c>
      <c r="D106" s="92"/>
      <c r="E106" s="92"/>
      <c r="F106" s="92" t="s">
        <v>100</v>
      </c>
      <c r="G106" s="92"/>
      <c r="H106" s="92"/>
      <c r="I106" s="106" t="s">
        <v>101</v>
      </c>
      <c r="J106" s="106"/>
      <c r="K106" s="107"/>
      <c r="L106" s="3"/>
      <c r="M106" s="115" t="s">
        <v>0</v>
      </c>
      <c r="N106" s="106" t="s">
        <v>1</v>
      </c>
      <c r="O106" s="106" t="s">
        <v>3</v>
      </c>
      <c r="P106" s="106"/>
      <c r="Q106" s="106" t="s">
        <v>4</v>
      </c>
      <c r="R106" s="107"/>
    </row>
    <row r="107" spans="1:18" ht="57.75" customHeight="1" x14ac:dyDescent="0.3">
      <c r="A107" s="115"/>
      <c r="B107" s="106"/>
      <c r="C107" s="106"/>
      <c r="D107" s="106"/>
      <c r="E107" s="106"/>
      <c r="F107" s="106"/>
      <c r="G107" s="106"/>
      <c r="H107" s="106"/>
      <c r="I107" s="106"/>
      <c r="J107" s="106"/>
      <c r="K107" s="107"/>
      <c r="L107" s="3"/>
      <c r="M107" s="115"/>
      <c r="N107" s="106"/>
      <c r="O107" s="106"/>
      <c r="P107" s="106"/>
      <c r="Q107" s="106"/>
      <c r="R107" s="107"/>
    </row>
    <row r="108" spans="1:18" ht="23.25" customHeight="1" x14ac:dyDescent="0.3">
      <c r="A108" s="51" t="s">
        <v>5</v>
      </c>
      <c r="B108" s="52">
        <f t="shared" ref="B108:B119" si="4">+SUM(C108:J108)</f>
        <v>2384</v>
      </c>
      <c r="C108" s="108">
        <v>731</v>
      </c>
      <c r="D108" s="108"/>
      <c r="E108" s="108"/>
      <c r="F108" s="108">
        <v>437</v>
      </c>
      <c r="G108" s="108"/>
      <c r="H108" s="108"/>
      <c r="I108" s="108">
        <v>1216</v>
      </c>
      <c r="J108" s="108"/>
      <c r="K108" s="109"/>
      <c r="L108" s="3"/>
      <c r="M108" s="51" t="s">
        <v>5</v>
      </c>
      <c r="N108" s="52">
        <f t="shared" ref="N108:N119" si="5">+O108+Q108</f>
        <v>2384</v>
      </c>
      <c r="O108" s="109">
        <v>1178</v>
      </c>
      <c r="P108" s="110"/>
      <c r="Q108" s="109">
        <v>1206</v>
      </c>
      <c r="R108" s="111"/>
    </row>
    <row r="109" spans="1:18" ht="23.25" customHeight="1" x14ac:dyDescent="0.3">
      <c r="A109" s="53" t="s">
        <v>6</v>
      </c>
      <c r="B109" s="54">
        <f t="shared" si="4"/>
        <v>4790</v>
      </c>
      <c r="C109" s="96">
        <v>1117</v>
      </c>
      <c r="D109" s="96"/>
      <c r="E109" s="96"/>
      <c r="F109" s="96">
        <v>764</v>
      </c>
      <c r="G109" s="96"/>
      <c r="H109" s="96"/>
      <c r="I109" s="96">
        <v>2909</v>
      </c>
      <c r="J109" s="96"/>
      <c r="K109" s="97"/>
      <c r="L109" s="3"/>
      <c r="M109" s="53" t="s">
        <v>6</v>
      </c>
      <c r="N109" s="52">
        <f t="shared" si="5"/>
        <v>4790</v>
      </c>
      <c r="O109" s="97">
        <v>2764</v>
      </c>
      <c r="P109" s="112"/>
      <c r="Q109" s="98">
        <v>2026</v>
      </c>
      <c r="R109" s="100"/>
    </row>
    <row r="110" spans="1:18" ht="23.25" customHeight="1" x14ac:dyDescent="0.3">
      <c r="A110" s="53" t="s">
        <v>7</v>
      </c>
      <c r="B110" s="54">
        <f t="shared" si="4"/>
        <v>0</v>
      </c>
      <c r="C110" s="96"/>
      <c r="D110" s="96"/>
      <c r="E110" s="96"/>
      <c r="F110" s="96"/>
      <c r="G110" s="96"/>
      <c r="H110" s="96"/>
      <c r="I110" s="96"/>
      <c r="J110" s="96"/>
      <c r="K110" s="97"/>
      <c r="L110" s="3"/>
      <c r="M110" s="53" t="s">
        <v>7</v>
      </c>
      <c r="N110" s="52">
        <f t="shared" si="5"/>
        <v>0</v>
      </c>
      <c r="O110" s="98"/>
      <c r="P110" s="99"/>
      <c r="Q110" s="98"/>
      <c r="R110" s="100"/>
    </row>
    <row r="111" spans="1:18" ht="23.25" customHeight="1" x14ac:dyDescent="0.3">
      <c r="A111" s="53" t="s">
        <v>8</v>
      </c>
      <c r="B111" s="54">
        <f t="shared" si="4"/>
        <v>0</v>
      </c>
      <c r="C111" s="96"/>
      <c r="D111" s="96"/>
      <c r="E111" s="96"/>
      <c r="F111" s="96"/>
      <c r="G111" s="96"/>
      <c r="H111" s="96"/>
      <c r="I111" s="96"/>
      <c r="J111" s="96"/>
      <c r="K111" s="97"/>
      <c r="L111" s="3"/>
      <c r="M111" s="53" t="s">
        <v>8</v>
      </c>
      <c r="N111" s="52">
        <f t="shared" si="5"/>
        <v>0</v>
      </c>
      <c r="O111" s="98"/>
      <c r="P111" s="99"/>
      <c r="Q111" s="98"/>
      <c r="R111" s="100"/>
    </row>
    <row r="112" spans="1:18" ht="23.25" customHeight="1" x14ac:dyDescent="0.3">
      <c r="A112" s="53" t="s">
        <v>9</v>
      </c>
      <c r="B112" s="54">
        <f t="shared" si="4"/>
        <v>0</v>
      </c>
      <c r="C112" s="96"/>
      <c r="D112" s="96"/>
      <c r="E112" s="96"/>
      <c r="F112" s="96"/>
      <c r="G112" s="96"/>
      <c r="H112" s="96"/>
      <c r="I112" s="96"/>
      <c r="J112" s="96"/>
      <c r="K112" s="97"/>
      <c r="L112" s="3"/>
      <c r="M112" s="53" t="s">
        <v>9</v>
      </c>
      <c r="N112" s="52">
        <f t="shared" si="5"/>
        <v>0</v>
      </c>
      <c r="O112" s="98"/>
      <c r="P112" s="99"/>
      <c r="Q112" s="98"/>
      <c r="R112" s="100"/>
    </row>
    <row r="113" spans="1:26" ht="23.25" customHeight="1" x14ac:dyDescent="0.3">
      <c r="A113" s="53" t="s">
        <v>10</v>
      </c>
      <c r="B113" s="54">
        <f t="shared" si="4"/>
        <v>0</v>
      </c>
      <c r="C113" s="96"/>
      <c r="D113" s="96"/>
      <c r="E113" s="96"/>
      <c r="F113" s="96"/>
      <c r="G113" s="96"/>
      <c r="H113" s="96"/>
      <c r="I113" s="96"/>
      <c r="J113" s="96"/>
      <c r="K113" s="97"/>
      <c r="L113" s="3"/>
      <c r="M113" s="53" t="s">
        <v>10</v>
      </c>
      <c r="N113" s="52">
        <f t="shared" si="5"/>
        <v>0</v>
      </c>
      <c r="O113" s="98"/>
      <c r="P113" s="99"/>
      <c r="Q113" s="98"/>
      <c r="R113" s="100"/>
    </row>
    <row r="114" spans="1:26" ht="23.25" customHeight="1" x14ac:dyDescent="0.3">
      <c r="A114" s="53" t="s">
        <v>11</v>
      </c>
      <c r="B114" s="54">
        <f t="shared" si="4"/>
        <v>0</v>
      </c>
      <c r="C114" s="96"/>
      <c r="D114" s="96"/>
      <c r="E114" s="96"/>
      <c r="F114" s="96"/>
      <c r="G114" s="96"/>
      <c r="H114" s="96"/>
      <c r="I114" s="96"/>
      <c r="J114" s="96"/>
      <c r="K114" s="97"/>
      <c r="L114" s="3"/>
      <c r="M114" s="53" t="s">
        <v>11</v>
      </c>
      <c r="N114" s="52">
        <f t="shared" si="5"/>
        <v>0</v>
      </c>
      <c r="O114" s="98"/>
      <c r="P114" s="99"/>
      <c r="Q114" s="98"/>
      <c r="R114" s="100"/>
    </row>
    <row r="115" spans="1:26" ht="23.25" customHeight="1" x14ac:dyDescent="0.3">
      <c r="A115" s="53" t="s">
        <v>12</v>
      </c>
      <c r="B115" s="54">
        <f t="shared" si="4"/>
        <v>0</v>
      </c>
      <c r="C115" s="96"/>
      <c r="D115" s="96"/>
      <c r="E115" s="96"/>
      <c r="F115" s="96"/>
      <c r="G115" s="96"/>
      <c r="H115" s="96"/>
      <c r="I115" s="96"/>
      <c r="J115" s="96"/>
      <c r="K115" s="97"/>
      <c r="L115" s="3"/>
      <c r="M115" s="53" t="s">
        <v>12</v>
      </c>
      <c r="N115" s="52">
        <f t="shared" si="5"/>
        <v>0</v>
      </c>
      <c r="O115" s="98"/>
      <c r="P115" s="99"/>
      <c r="Q115" s="98"/>
      <c r="R115" s="100"/>
    </row>
    <row r="116" spans="1:26" ht="23.25" customHeight="1" x14ac:dyDescent="0.3">
      <c r="A116" s="53" t="s">
        <v>13</v>
      </c>
      <c r="B116" s="54">
        <f t="shared" si="4"/>
        <v>0</v>
      </c>
      <c r="C116" s="96"/>
      <c r="D116" s="96"/>
      <c r="E116" s="96"/>
      <c r="F116" s="96"/>
      <c r="G116" s="96"/>
      <c r="H116" s="96"/>
      <c r="I116" s="96"/>
      <c r="J116" s="96"/>
      <c r="K116" s="97"/>
      <c r="L116" s="3"/>
      <c r="M116" s="53" t="s">
        <v>13</v>
      </c>
      <c r="N116" s="52">
        <f t="shared" si="5"/>
        <v>0</v>
      </c>
      <c r="O116" s="98"/>
      <c r="P116" s="99"/>
      <c r="Q116" s="98"/>
      <c r="R116" s="100"/>
    </row>
    <row r="117" spans="1:26" ht="23.25" customHeight="1" x14ac:dyDescent="0.3">
      <c r="A117" s="53" t="s">
        <v>14</v>
      </c>
      <c r="B117" s="54">
        <f t="shared" si="4"/>
        <v>0</v>
      </c>
      <c r="C117" s="96"/>
      <c r="D117" s="96"/>
      <c r="E117" s="96"/>
      <c r="F117" s="96"/>
      <c r="G117" s="96"/>
      <c r="H117" s="96"/>
      <c r="I117" s="96"/>
      <c r="J117" s="96"/>
      <c r="K117" s="97"/>
      <c r="L117" s="3"/>
      <c r="M117" s="53" t="s">
        <v>14</v>
      </c>
      <c r="N117" s="52">
        <f t="shared" si="5"/>
        <v>0</v>
      </c>
      <c r="O117" s="98"/>
      <c r="P117" s="99"/>
      <c r="Q117" s="98"/>
      <c r="R117" s="100"/>
    </row>
    <row r="118" spans="1:26" ht="23.25" customHeight="1" x14ac:dyDescent="0.3">
      <c r="A118" s="53" t="s">
        <v>15</v>
      </c>
      <c r="B118" s="54">
        <f t="shared" si="4"/>
        <v>0</v>
      </c>
      <c r="C118" s="96"/>
      <c r="D118" s="96"/>
      <c r="E118" s="96"/>
      <c r="F118" s="96"/>
      <c r="G118" s="96"/>
      <c r="H118" s="96"/>
      <c r="I118" s="96"/>
      <c r="J118" s="96"/>
      <c r="K118" s="97"/>
      <c r="L118" s="3"/>
      <c r="M118" s="53" t="s">
        <v>15</v>
      </c>
      <c r="N118" s="52">
        <f t="shared" si="5"/>
        <v>0</v>
      </c>
      <c r="O118" s="98"/>
      <c r="P118" s="99"/>
      <c r="Q118" s="98"/>
      <c r="R118" s="100"/>
    </row>
    <row r="119" spans="1:26" ht="23.25" customHeight="1" x14ac:dyDescent="0.3">
      <c r="A119" s="53" t="s">
        <v>16</v>
      </c>
      <c r="B119" s="54">
        <f t="shared" si="4"/>
        <v>0</v>
      </c>
      <c r="C119" s="96"/>
      <c r="D119" s="96"/>
      <c r="E119" s="96"/>
      <c r="F119" s="96"/>
      <c r="G119" s="96"/>
      <c r="H119" s="96"/>
      <c r="I119" s="96"/>
      <c r="J119" s="96"/>
      <c r="K119" s="97"/>
      <c r="L119" s="3"/>
      <c r="M119" s="55" t="s">
        <v>16</v>
      </c>
      <c r="N119" s="56">
        <f t="shared" si="5"/>
        <v>0</v>
      </c>
      <c r="O119" s="98"/>
      <c r="P119" s="99"/>
      <c r="Q119" s="98"/>
      <c r="R119" s="100"/>
    </row>
    <row r="120" spans="1:26" ht="23.25" customHeight="1" x14ac:dyDescent="0.3">
      <c r="A120" s="57" t="s">
        <v>1</v>
      </c>
      <c r="B120" s="58">
        <f>+SUM(B108:B119)</f>
        <v>7174</v>
      </c>
      <c r="C120" s="89">
        <f>+SUM(C108:C119)</f>
        <v>1848</v>
      </c>
      <c r="D120" s="89"/>
      <c r="E120" s="89"/>
      <c r="F120" s="89">
        <f>+SUM(F108:F119)</f>
        <v>1201</v>
      </c>
      <c r="G120" s="89"/>
      <c r="H120" s="89"/>
      <c r="I120" s="89">
        <f>+SUM(I108:I119)</f>
        <v>4125</v>
      </c>
      <c r="J120" s="89"/>
      <c r="K120" s="90"/>
      <c r="L120" s="3"/>
      <c r="M120" s="57" t="s">
        <v>1</v>
      </c>
      <c r="N120" s="58">
        <f>+SUM(N108:N119)</f>
        <v>7174</v>
      </c>
      <c r="O120" s="90">
        <f>+SUM(O108:O119)</f>
        <v>3942</v>
      </c>
      <c r="P120" s="104"/>
      <c r="Q120" s="90">
        <f>+SUM(Q108:Q119)</f>
        <v>3232</v>
      </c>
      <c r="R120" s="105"/>
      <c r="W120" s="59"/>
      <c r="X120" s="59"/>
    </row>
    <row r="121" spans="1:26" s="62" customFormat="1" ht="15.75" customHeight="1" x14ac:dyDescent="0.3">
      <c r="A121" s="60" t="s">
        <v>21</v>
      </c>
      <c r="B121" s="61">
        <v>1</v>
      </c>
      <c r="C121" s="94">
        <f>+C120/B120</f>
        <v>0.25759687761360467</v>
      </c>
      <c r="D121" s="94"/>
      <c r="E121" s="94"/>
      <c r="F121" s="94">
        <f>+F120/B120</f>
        <v>0.16741009199888487</v>
      </c>
      <c r="G121" s="94"/>
      <c r="H121" s="94"/>
      <c r="I121" s="94">
        <f>+I120/B120</f>
        <v>0.57499303038751048</v>
      </c>
      <c r="J121" s="94"/>
      <c r="K121" s="95"/>
      <c r="M121" s="60" t="s">
        <v>23</v>
      </c>
      <c r="N121" s="61">
        <v>1</v>
      </c>
      <c r="O121" s="95">
        <f>+O120/N120</f>
        <v>0.54948424867577361</v>
      </c>
      <c r="P121" s="101"/>
      <c r="Q121" s="95">
        <f>+Q120/N120</f>
        <v>0.45051575132422639</v>
      </c>
      <c r="R121" s="102"/>
      <c r="T121" s="63"/>
    </row>
    <row r="122" spans="1:26" ht="23.25" customHeight="1" x14ac:dyDescent="0.3">
      <c r="A122" s="64"/>
      <c r="B122" s="59"/>
      <c r="C122" s="59"/>
      <c r="D122" s="59"/>
      <c r="E122" s="59"/>
      <c r="F122" s="59"/>
      <c r="I122" s="59"/>
      <c r="J122" s="59"/>
      <c r="K122" s="9"/>
      <c r="L122" s="9"/>
      <c r="U122" s="64"/>
      <c r="V122" s="59"/>
      <c r="W122" s="59"/>
      <c r="X122" s="59"/>
      <c r="Y122" s="59"/>
      <c r="Z122" s="59"/>
    </row>
    <row r="123" spans="1:26" ht="23.25" customHeight="1" x14ac:dyDescent="0.3">
      <c r="A123" s="64"/>
      <c r="B123" s="59"/>
      <c r="C123" s="59"/>
      <c r="D123" s="59"/>
      <c r="E123" s="59"/>
      <c r="F123" s="59"/>
      <c r="I123" s="59"/>
      <c r="J123" s="59"/>
      <c r="K123" s="9"/>
      <c r="L123" s="9"/>
      <c r="U123" s="64"/>
      <c r="V123" s="59"/>
      <c r="W123" s="59"/>
      <c r="X123" s="59"/>
      <c r="Y123" s="59"/>
      <c r="Z123" s="59"/>
    </row>
    <row r="124" spans="1:26" ht="23.25" customHeight="1" x14ac:dyDescent="0.3">
      <c r="A124" s="64"/>
      <c r="B124" s="59"/>
      <c r="C124" s="59"/>
      <c r="D124" s="59"/>
      <c r="E124" s="59"/>
      <c r="F124" s="59"/>
      <c r="I124" s="59"/>
      <c r="J124" s="59"/>
      <c r="K124" s="9"/>
      <c r="L124" s="9"/>
      <c r="U124" s="64"/>
      <c r="V124" s="59"/>
      <c r="W124" s="59"/>
      <c r="X124" s="59"/>
      <c r="Y124" s="59"/>
      <c r="Z124" s="59"/>
    </row>
    <row r="125" spans="1:26" ht="23.25" customHeight="1" x14ac:dyDescent="0.3">
      <c r="A125" s="64"/>
      <c r="B125" s="59"/>
      <c r="C125" s="59"/>
      <c r="D125" s="59"/>
      <c r="E125" s="59"/>
      <c r="F125" s="59"/>
      <c r="I125" s="59"/>
      <c r="J125" s="59"/>
      <c r="K125" s="9"/>
      <c r="L125" s="9"/>
      <c r="U125" s="64"/>
      <c r="V125" s="59"/>
      <c r="W125" s="59"/>
      <c r="X125" s="59"/>
      <c r="Y125" s="59"/>
      <c r="Z125" s="59"/>
    </row>
    <row r="126" spans="1:26" ht="23.25" customHeight="1" x14ac:dyDescent="0.3">
      <c r="A126" s="64"/>
      <c r="B126" s="59"/>
      <c r="C126" s="59"/>
      <c r="D126" s="59"/>
      <c r="E126" s="59"/>
      <c r="F126" s="59"/>
      <c r="I126" s="59"/>
      <c r="J126" s="59"/>
      <c r="K126" s="9"/>
      <c r="L126" s="9"/>
      <c r="U126" s="64"/>
      <c r="V126" s="59"/>
      <c r="W126" s="59"/>
      <c r="X126" s="59"/>
      <c r="Y126" s="59"/>
      <c r="Z126" s="59"/>
    </row>
    <row r="127" spans="1:26" ht="23.25" customHeight="1" x14ac:dyDescent="0.3">
      <c r="A127" s="64"/>
      <c r="B127" s="59"/>
      <c r="C127" s="59"/>
      <c r="D127" s="59"/>
      <c r="E127" s="59"/>
      <c r="F127" s="59"/>
      <c r="I127" s="59"/>
      <c r="J127" s="59"/>
      <c r="K127" s="9"/>
      <c r="L127" s="9"/>
      <c r="U127" s="64"/>
      <c r="V127" s="59"/>
      <c r="W127" s="59"/>
      <c r="X127" s="59"/>
      <c r="Y127" s="59"/>
      <c r="Z127" s="59"/>
    </row>
    <row r="128" spans="1:26" ht="23.25" customHeight="1" x14ac:dyDescent="0.3">
      <c r="A128" s="64"/>
      <c r="B128" s="59"/>
      <c r="C128" s="59"/>
      <c r="D128" s="59"/>
      <c r="E128" s="59"/>
      <c r="F128" s="59"/>
      <c r="I128" s="59"/>
      <c r="J128" s="59"/>
      <c r="K128" s="9"/>
      <c r="L128" s="9"/>
      <c r="U128" s="64"/>
      <c r="V128" s="59"/>
      <c r="W128" s="59"/>
      <c r="X128" s="59"/>
      <c r="Y128" s="59"/>
      <c r="Z128" s="59"/>
    </row>
    <row r="129" spans="1:29" ht="23.25" customHeight="1" x14ac:dyDescent="0.3">
      <c r="A129" s="64"/>
      <c r="B129" s="59"/>
      <c r="C129" s="59"/>
      <c r="D129" s="59"/>
      <c r="E129" s="59"/>
      <c r="F129" s="59"/>
      <c r="I129" s="59"/>
      <c r="J129" s="59"/>
      <c r="K129" s="9"/>
      <c r="L129" s="9"/>
      <c r="U129" s="64"/>
      <c r="V129" s="59"/>
      <c r="W129" s="59"/>
      <c r="X129" s="59"/>
      <c r="Y129" s="59"/>
      <c r="Z129" s="59"/>
    </row>
    <row r="130" spans="1:29" ht="23.25" customHeight="1" x14ac:dyDescent="0.3">
      <c r="A130" s="64"/>
      <c r="B130" s="59"/>
      <c r="C130" s="59"/>
      <c r="D130" s="59"/>
      <c r="E130" s="59"/>
      <c r="F130" s="59"/>
      <c r="I130" s="59"/>
      <c r="J130" s="59"/>
      <c r="K130" s="9"/>
      <c r="L130" s="9"/>
      <c r="U130" s="64"/>
      <c r="V130" s="59"/>
      <c r="W130" s="59"/>
      <c r="X130" s="59"/>
      <c r="Y130" s="59"/>
      <c r="Z130" s="59"/>
    </row>
    <row r="131" spans="1:29" ht="23.25" customHeight="1" x14ac:dyDescent="0.3">
      <c r="A131" s="64"/>
      <c r="B131" s="59"/>
      <c r="C131" s="59"/>
      <c r="D131" s="59"/>
      <c r="E131" s="59"/>
      <c r="F131" s="59"/>
      <c r="I131" s="59"/>
      <c r="J131" s="59"/>
      <c r="K131" s="9"/>
      <c r="L131" s="9"/>
      <c r="U131" s="64"/>
      <c r="V131" s="59"/>
      <c r="W131" s="59"/>
      <c r="X131" s="59"/>
      <c r="Y131" s="59"/>
      <c r="Z131" s="59"/>
    </row>
    <row r="132" spans="1:29" ht="23.25" customHeight="1" x14ac:dyDescent="0.3">
      <c r="A132" s="64"/>
      <c r="B132" s="59"/>
      <c r="C132" s="59"/>
      <c r="D132" s="59"/>
      <c r="E132" s="59"/>
      <c r="F132" s="59"/>
      <c r="I132" s="59"/>
      <c r="J132" s="59"/>
      <c r="K132" s="9"/>
      <c r="L132" s="9"/>
      <c r="U132" s="64"/>
      <c r="V132" s="59"/>
      <c r="W132" s="59"/>
      <c r="X132" s="59"/>
      <c r="Y132" s="59"/>
      <c r="Z132" s="59"/>
    </row>
    <row r="133" spans="1:29" ht="23.25" customHeight="1" x14ac:dyDescent="0.3">
      <c r="A133" s="64"/>
      <c r="B133" s="59"/>
      <c r="C133" s="59"/>
      <c r="D133" s="59"/>
      <c r="E133" s="59"/>
      <c r="F133" s="59"/>
      <c r="I133" s="59"/>
      <c r="J133" s="59"/>
      <c r="K133" s="9"/>
      <c r="L133" s="9"/>
      <c r="U133" s="64"/>
      <c r="V133" s="59"/>
      <c r="W133" s="59"/>
      <c r="X133" s="59"/>
      <c r="Y133" s="59"/>
      <c r="Z133" s="59"/>
    </row>
    <row r="134" spans="1:29" ht="23.25" customHeight="1" x14ac:dyDescent="0.3">
      <c r="A134" s="64"/>
      <c r="B134" s="59"/>
      <c r="C134" s="59"/>
      <c r="D134" s="59"/>
      <c r="E134" s="59"/>
      <c r="F134" s="59"/>
      <c r="I134" s="59"/>
      <c r="J134" s="59"/>
      <c r="K134" s="9"/>
      <c r="L134" s="9"/>
      <c r="U134" s="64"/>
      <c r="V134" s="59"/>
      <c r="W134" s="59"/>
      <c r="X134" s="59"/>
      <c r="Y134" s="59"/>
      <c r="Z134" s="59"/>
    </row>
    <row r="135" spans="1:29" ht="23.25" customHeight="1" x14ac:dyDescent="0.3">
      <c r="A135" s="64"/>
      <c r="B135" s="59"/>
      <c r="C135" s="59"/>
      <c r="D135" s="59"/>
      <c r="E135" s="59"/>
      <c r="F135" s="59"/>
      <c r="I135" s="59"/>
      <c r="J135" s="59"/>
      <c r="K135" s="9"/>
      <c r="L135" s="9"/>
      <c r="U135" s="64"/>
      <c r="V135" s="59"/>
      <c r="W135" s="59"/>
      <c r="X135" s="59"/>
      <c r="Y135" s="59"/>
      <c r="Z135" s="59"/>
    </row>
    <row r="136" spans="1:29" ht="23.25" customHeight="1" x14ac:dyDescent="0.3">
      <c r="A136" s="64"/>
      <c r="B136" s="59"/>
      <c r="C136" s="59"/>
      <c r="D136" s="59"/>
      <c r="E136" s="59"/>
      <c r="F136" s="59"/>
      <c r="I136" s="59"/>
      <c r="J136" s="59"/>
      <c r="K136" s="9"/>
      <c r="L136" s="9"/>
      <c r="U136" s="64"/>
      <c r="V136" s="59"/>
      <c r="W136" s="59"/>
      <c r="X136" s="59"/>
      <c r="Y136" s="59"/>
      <c r="Z136" s="59"/>
    </row>
    <row r="137" spans="1:29" ht="23.25" hidden="1" customHeight="1" x14ac:dyDescent="0.3">
      <c r="A137" s="64"/>
      <c r="B137" s="59"/>
      <c r="C137" s="59"/>
      <c r="D137" s="59"/>
      <c r="E137" s="59"/>
      <c r="F137" s="59"/>
      <c r="I137" s="59"/>
      <c r="J137" s="59"/>
      <c r="K137" s="9"/>
      <c r="L137" s="9"/>
      <c r="U137" s="64"/>
      <c r="V137" s="59"/>
      <c r="W137" s="59"/>
      <c r="X137" s="59"/>
      <c r="Y137" s="59"/>
      <c r="Z137" s="59"/>
    </row>
    <row r="138" spans="1:29" ht="23.25" customHeight="1" x14ac:dyDescent="0.3">
      <c r="A138" s="6"/>
    </row>
    <row r="139" spans="1:29" ht="23.25" customHeight="1" thickBot="1" x14ac:dyDescent="0.35">
      <c r="A139" s="103" t="s">
        <v>102</v>
      </c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</row>
    <row r="140" spans="1:29" ht="8.25" customHeight="1" thickTop="1" x14ac:dyDescent="0.3">
      <c r="A140" s="6"/>
      <c r="N140" s="65"/>
    </row>
    <row r="141" spans="1:29" ht="103.5" customHeight="1" x14ac:dyDescent="0.3">
      <c r="A141" s="66" t="s">
        <v>0</v>
      </c>
      <c r="B141" s="67" t="s">
        <v>1</v>
      </c>
      <c r="C141" s="92" t="s">
        <v>103</v>
      </c>
      <c r="D141" s="92"/>
      <c r="E141" s="92" t="s">
        <v>104</v>
      </c>
      <c r="F141" s="92"/>
      <c r="G141" s="92" t="s">
        <v>105</v>
      </c>
      <c r="H141" s="92"/>
      <c r="I141" s="92" t="s">
        <v>106</v>
      </c>
      <c r="J141" s="92"/>
      <c r="K141" s="92" t="s">
        <v>107</v>
      </c>
      <c r="L141" s="92"/>
      <c r="M141" s="92" t="s">
        <v>108</v>
      </c>
      <c r="N141" s="93"/>
      <c r="O141" s="68"/>
      <c r="W141" s="7"/>
      <c r="X141" s="83"/>
      <c r="Y141" s="7"/>
      <c r="Z141" s="7"/>
      <c r="AA141" s="7"/>
      <c r="AB141" s="14"/>
    </row>
    <row r="142" spans="1:29" ht="23.25" customHeight="1" x14ac:dyDescent="0.3">
      <c r="A142" s="51" t="s">
        <v>5</v>
      </c>
      <c r="B142" s="54">
        <f t="shared" ref="B142:B153" si="6">+SUM(C142:N142)</f>
        <v>2384</v>
      </c>
      <c r="C142" s="91">
        <v>731</v>
      </c>
      <c r="D142" s="91"/>
      <c r="E142" s="91">
        <v>491</v>
      </c>
      <c r="F142" s="91"/>
      <c r="G142" s="91">
        <v>708</v>
      </c>
      <c r="H142" s="91"/>
      <c r="I142" s="91">
        <v>17</v>
      </c>
      <c r="J142" s="91"/>
      <c r="K142" s="91">
        <v>191</v>
      </c>
      <c r="L142" s="91"/>
      <c r="M142" s="91">
        <v>246</v>
      </c>
      <c r="N142" s="91"/>
      <c r="W142" s="7"/>
      <c r="X142" s="7"/>
      <c r="Y142" s="7"/>
      <c r="Z142" s="7"/>
      <c r="AA142" s="7"/>
      <c r="AB142" s="14"/>
    </row>
    <row r="143" spans="1:29" ht="23.25" customHeight="1" x14ac:dyDescent="0.3">
      <c r="A143" s="53" t="s">
        <v>6</v>
      </c>
      <c r="B143" s="54">
        <f t="shared" si="6"/>
        <v>4790</v>
      </c>
      <c r="C143" s="91">
        <v>1117</v>
      </c>
      <c r="D143" s="91"/>
      <c r="E143" s="91">
        <v>1378</v>
      </c>
      <c r="F143" s="91"/>
      <c r="G143" s="91">
        <v>1437</v>
      </c>
      <c r="H143" s="91"/>
      <c r="I143" s="91">
        <v>94</v>
      </c>
      <c r="J143" s="91"/>
      <c r="K143" s="91">
        <v>527</v>
      </c>
      <c r="L143" s="91"/>
      <c r="M143" s="91">
        <v>237</v>
      </c>
      <c r="N143" s="91"/>
      <c r="W143" s="7"/>
      <c r="X143" s="7"/>
      <c r="Y143" s="7"/>
      <c r="Z143" s="7"/>
      <c r="AA143" s="7"/>
      <c r="AB143" s="14"/>
    </row>
    <row r="144" spans="1:29" ht="23.25" customHeight="1" x14ac:dyDescent="0.35">
      <c r="A144" s="53" t="s">
        <v>7</v>
      </c>
      <c r="B144" s="54">
        <f t="shared" si="6"/>
        <v>0</v>
      </c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W144" s="7"/>
      <c r="X144" s="84"/>
      <c r="Y144" s="84"/>
      <c r="Z144" s="84"/>
      <c r="AA144" s="84"/>
      <c r="AB144" s="85"/>
      <c r="AC144" s="86"/>
    </row>
    <row r="145" spans="1:29" ht="23.25" customHeight="1" x14ac:dyDescent="0.35">
      <c r="A145" s="53" t="s">
        <v>8</v>
      </c>
      <c r="B145" s="54">
        <f t="shared" si="6"/>
        <v>0</v>
      </c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W145" s="7"/>
      <c r="X145" s="84"/>
      <c r="Y145" s="84"/>
      <c r="Z145" s="84"/>
      <c r="AA145" s="84"/>
      <c r="AB145" s="85"/>
      <c r="AC145" s="86"/>
    </row>
    <row r="146" spans="1:29" ht="23.25" customHeight="1" x14ac:dyDescent="0.3">
      <c r="A146" s="53" t="s">
        <v>9</v>
      </c>
      <c r="B146" s="54">
        <f t="shared" si="6"/>
        <v>0</v>
      </c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W146" s="7"/>
      <c r="X146" s="7"/>
      <c r="Y146" s="7"/>
      <c r="Z146" s="7"/>
      <c r="AA146" s="7"/>
      <c r="AB146" s="14"/>
    </row>
    <row r="147" spans="1:29" ht="23.25" customHeight="1" x14ac:dyDescent="0.3">
      <c r="A147" s="53" t="s">
        <v>10</v>
      </c>
      <c r="B147" s="54">
        <f t="shared" si="6"/>
        <v>0</v>
      </c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W147" s="7"/>
      <c r="X147" s="7"/>
      <c r="Y147" s="7"/>
      <c r="Z147" s="7"/>
      <c r="AA147" s="7"/>
      <c r="AB147" s="14"/>
    </row>
    <row r="148" spans="1:29" ht="23.25" customHeight="1" x14ac:dyDescent="0.3">
      <c r="A148" s="53" t="s">
        <v>11</v>
      </c>
      <c r="B148" s="54">
        <f t="shared" si="6"/>
        <v>0</v>
      </c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W148" s="7"/>
      <c r="X148" s="7"/>
      <c r="Y148" s="7"/>
      <c r="Z148" s="7"/>
      <c r="AA148" s="7"/>
      <c r="AB148" s="14"/>
    </row>
    <row r="149" spans="1:29" ht="23.25" customHeight="1" x14ac:dyDescent="0.3">
      <c r="A149" s="53" t="s">
        <v>12</v>
      </c>
      <c r="B149" s="54">
        <f t="shared" si="6"/>
        <v>0</v>
      </c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W149" s="7"/>
      <c r="X149" s="7"/>
      <c r="Y149" s="7"/>
      <c r="Z149" s="7"/>
      <c r="AA149" s="7"/>
      <c r="AB149" s="14"/>
    </row>
    <row r="150" spans="1:29" ht="23.25" customHeight="1" x14ac:dyDescent="0.3">
      <c r="A150" s="53" t="s">
        <v>13</v>
      </c>
      <c r="B150" s="54">
        <f t="shared" si="6"/>
        <v>0</v>
      </c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W150" s="69"/>
      <c r="AA150" s="69"/>
      <c r="AB150" s="14"/>
    </row>
    <row r="151" spans="1:29" ht="23.25" customHeight="1" x14ac:dyDescent="0.3">
      <c r="A151" s="53" t="s">
        <v>14</v>
      </c>
      <c r="B151" s="54">
        <f t="shared" si="6"/>
        <v>0</v>
      </c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W151" s="69"/>
      <c r="AA151" s="69"/>
      <c r="AB151" s="14"/>
    </row>
    <row r="152" spans="1:29" ht="23.25" customHeight="1" x14ac:dyDescent="0.3">
      <c r="A152" s="53" t="s">
        <v>15</v>
      </c>
      <c r="B152" s="54">
        <f t="shared" si="6"/>
        <v>0</v>
      </c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W152" s="69"/>
      <c r="AA152" s="5"/>
      <c r="AB152" s="14"/>
    </row>
    <row r="153" spans="1:29" ht="23.25" customHeight="1" x14ac:dyDescent="0.3">
      <c r="A153" s="55" t="s">
        <v>16</v>
      </c>
      <c r="B153" s="54">
        <f t="shared" si="6"/>
        <v>0</v>
      </c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W153" s="69"/>
      <c r="AA153" s="5"/>
      <c r="AB153" s="14"/>
    </row>
    <row r="154" spans="1:29" ht="23.25" customHeight="1" x14ac:dyDescent="0.3">
      <c r="A154" s="57" t="s">
        <v>1</v>
      </c>
      <c r="B154" s="58">
        <f>+SUM(B142:B153)</f>
        <v>7174</v>
      </c>
      <c r="C154" s="89">
        <f>+SUM(C142:C153)</f>
        <v>1848</v>
      </c>
      <c r="D154" s="89"/>
      <c r="E154" s="89">
        <f>+SUM(E142:E153)</f>
        <v>1869</v>
      </c>
      <c r="F154" s="89"/>
      <c r="G154" s="89">
        <f>+SUM(G142:G153)</f>
        <v>2145</v>
      </c>
      <c r="H154" s="89"/>
      <c r="I154" s="89">
        <f>+SUM(I142:I153)</f>
        <v>111</v>
      </c>
      <c r="J154" s="89"/>
      <c r="K154" s="89">
        <f>+SUM(K142:K153)</f>
        <v>718</v>
      </c>
      <c r="L154" s="89"/>
      <c r="M154" s="89">
        <f>+SUM(M142:M153)</f>
        <v>483</v>
      </c>
      <c r="N154" s="90"/>
      <c r="W154" s="5"/>
      <c r="AA154" s="5"/>
    </row>
    <row r="155" spans="1:29" ht="23.25" customHeight="1" x14ac:dyDescent="0.3">
      <c r="A155" s="70" t="s">
        <v>21</v>
      </c>
      <c r="B155" s="71">
        <v>1</v>
      </c>
      <c r="C155" s="87">
        <f>+C154/$B$154</f>
        <v>0.25759687761360467</v>
      </c>
      <c r="D155" s="87"/>
      <c r="E155" s="87">
        <f>+E154/$B$154</f>
        <v>0.26052411485921384</v>
      </c>
      <c r="F155" s="87"/>
      <c r="G155" s="87">
        <f>+G154/$B$154</f>
        <v>0.29899637580150545</v>
      </c>
      <c r="H155" s="87"/>
      <c r="I155" s="87">
        <f>+I154/$B$154</f>
        <v>1.547253972679119E-2</v>
      </c>
      <c r="J155" s="87"/>
      <c r="K155" s="87">
        <f>+K154/$B$154</f>
        <v>0.10008363534987455</v>
      </c>
      <c r="L155" s="87"/>
      <c r="M155" s="87">
        <f>+M154/$B$154</f>
        <v>6.7326456649010311E-2</v>
      </c>
      <c r="N155" s="88"/>
      <c r="W155" s="5"/>
      <c r="AA155" s="72"/>
    </row>
    <row r="156" spans="1:29" ht="12.75" customHeight="1" x14ac:dyDescent="0.3">
      <c r="A156" s="64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W156" s="5"/>
      <c r="AA156" s="72"/>
    </row>
    <row r="157" spans="1:29" ht="12.75" customHeight="1" x14ac:dyDescent="0.3">
      <c r="K157" s="59"/>
      <c r="L157" s="59"/>
      <c r="M157" s="59"/>
      <c r="N157" s="59"/>
      <c r="O157" s="59"/>
      <c r="P157" s="59"/>
      <c r="W157" s="5"/>
      <c r="AA157" s="72"/>
    </row>
    <row r="158" spans="1:29" x14ac:dyDescent="0.3">
      <c r="W158" s="72"/>
    </row>
    <row r="159" spans="1:29" x14ac:dyDescent="0.3">
      <c r="W159" s="72"/>
    </row>
    <row r="160" spans="1:29" x14ac:dyDescent="0.3">
      <c r="W160" s="72"/>
    </row>
    <row r="161" spans="3:23" x14ac:dyDescent="0.3">
      <c r="W161" s="72"/>
    </row>
    <row r="162" spans="3:23" x14ac:dyDescent="0.3">
      <c r="W162" s="72"/>
    </row>
    <row r="170" spans="3:23" x14ac:dyDescent="0.3">
      <c r="C170" s="69" t="s">
        <v>103</v>
      </c>
      <c r="D170" s="73">
        <f>C154</f>
        <v>1848</v>
      </c>
    </row>
    <row r="171" spans="3:23" x14ac:dyDescent="0.3">
      <c r="C171" s="69" t="s">
        <v>104</v>
      </c>
      <c r="D171" s="73">
        <f>E154</f>
        <v>1869</v>
      </c>
    </row>
    <row r="172" spans="3:23" x14ac:dyDescent="0.3">
      <c r="C172" s="74" t="s">
        <v>105</v>
      </c>
      <c r="D172" s="73">
        <f>G154</f>
        <v>2145</v>
      </c>
    </row>
    <row r="173" spans="3:23" x14ac:dyDescent="0.3">
      <c r="C173" s="72" t="s">
        <v>106</v>
      </c>
      <c r="D173" s="75">
        <f>I154</f>
        <v>111</v>
      </c>
    </row>
    <row r="174" spans="3:23" x14ac:dyDescent="0.3">
      <c r="C174" s="72" t="s">
        <v>107</v>
      </c>
      <c r="D174" s="75">
        <f>K154</f>
        <v>718</v>
      </c>
    </row>
    <row r="175" spans="3:23" x14ac:dyDescent="0.3">
      <c r="C175" s="72" t="s">
        <v>108</v>
      </c>
      <c r="D175" s="75">
        <f>M154</f>
        <v>483</v>
      </c>
    </row>
    <row r="186" spans="1:1" x14ac:dyDescent="0.3">
      <c r="A186" s="76" t="s">
        <v>109</v>
      </c>
    </row>
    <row r="187" spans="1:1" x14ac:dyDescent="0.3">
      <c r="A187" s="76" t="s">
        <v>110</v>
      </c>
    </row>
  </sheetData>
  <mergeCells count="215">
    <mergeCell ref="A8:T8"/>
    <mergeCell ref="A9:T9"/>
    <mergeCell ref="A10:T10"/>
    <mergeCell ref="A13:Q13"/>
    <mergeCell ref="A15:A16"/>
    <mergeCell ref="B15:C16"/>
    <mergeCell ref="D15:D16"/>
    <mergeCell ref="E15:E16"/>
    <mergeCell ref="F15:F16"/>
    <mergeCell ref="G15:G16"/>
    <mergeCell ref="P15:P16"/>
    <mergeCell ref="Q15:Q16"/>
    <mergeCell ref="A79:C79"/>
    <mergeCell ref="A85:G85"/>
    <mergeCell ref="H15:H16"/>
    <mergeCell ref="I15:I16"/>
    <mergeCell ref="J15:J16"/>
    <mergeCell ref="K15:K16"/>
    <mergeCell ref="L15:L16"/>
    <mergeCell ref="M15:M16"/>
    <mergeCell ref="A87:C88"/>
    <mergeCell ref="D87:E88"/>
    <mergeCell ref="F87:G88"/>
    <mergeCell ref="D89:E89"/>
    <mergeCell ref="F89:G89"/>
    <mergeCell ref="D90:E90"/>
    <mergeCell ref="F90:G90"/>
    <mergeCell ref="N15:N16"/>
    <mergeCell ref="O15:O16"/>
    <mergeCell ref="D94:E94"/>
    <mergeCell ref="F94:G94"/>
    <mergeCell ref="D95:E95"/>
    <mergeCell ref="F95:G95"/>
    <mergeCell ref="D96:E96"/>
    <mergeCell ref="F96:G96"/>
    <mergeCell ref="D91:E91"/>
    <mergeCell ref="F91:G91"/>
    <mergeCell ref="D92:E92"/>
    <mergeCell ref="F92:G92"/>
    <mergeCell ref="D93:E93"/>
    <mergeCell ref="F93:G93"/>
    <mergeCell ref="A97:C97"/>
    <mergeCell ref="D97:E97"/>
    <mergeCell ref="F97:G97"/>
    <mergeCell ref="A104:K104"/>
    <mergeCell ref="A106:A107"/>
    <mergeCell ref="B106:B107"/>
    <mergeCell ref="C106:E107"/>
    <mergeCell ref="F106:H107"/>
    <mergeCell ref="I106:K107"/>
    <mergeCell ref="M106:M107"/>
    <mergeCell ref="N106:N107"/>
    <mergeCell ref="O106:P107"/>
    <mergeCell ref="Q106:R107"/>
    <mergeCell ref="C108:E108"/>
    <mergeCell ref="F108:H108"/>
    <mergeCell ref="I108:K108"/>
    <mergeCell ref="O108:P108"/>
    <mergeCell ref="Q108:R108"/>
    <mergeCell ref="C109:E109"/>
    <mergeCell ref="F109:H109"/>
    <mergeCell ref="I109:K109"/>
    <mergeCell ref="O109:P109"/>
    <mergeCell ref="Q109:R109"/>
    <mergeCell ref="C110:E110"/>
    <mergeCell ref="F110:H110"/>
    <mergeCell ref="I110:K110"/>
    <mergeCell ref="O110:P110"/>
    <mergeCell ref="Q110:R110"/>
    <mergeCell ref="C111:E111"/>
    <mergeCell ref="F111:H111"/>
    <mergeCell ref="I111:K111"/>
    <mergeCell ref="O111:P111"/>
    <mergeCell ref="Q111:R111"/>
    <mergeCell ref="C112:E112"/>
    <mergeCell ref="F112:H112"/>
    <mergeCell ref="I112:K112"/>
    <mergeCell ref="O112:P112"/>
    <mergeCell ref="Q112:R112"/>
    <mergeCell ref="C113:E113"/>
    <mergeCell ref="F113:H113"/>
    <mergeCell ref="I113:K113"/>
    <mergeCell ref="O113:P113"/>
    <mergeCell ref="Q113:R113"/>
    <mergeCell ref="C114:E114"/>
    <mergeCell ref="F114:H114"/>
    <mergeCell ref="I114:K114"/>
    <mergeCell ref="O114:P114"/>
    <mergeCell ref="Q114:R114"/>
    <mergeCell ref="C115:E115"/>
    <mergeCell ref="F115:H115"/>
    <mergeCell ref="I115:K115"/>
    <mergeCell ref="O115:P115"/>
    <mergeCell ref="Q115:R115"/>
    <mergeCell ref="C116:E116"/>
    <mergeCell ref="F116:H116"/>
    <mergeCell ref="I116:K116"/>
    <mergeCell ref="O116:P116"/>
    <mergeCell ref="Q116:R116"/>
    <mergeCell ref="C117:E117"/>
    <mergeCell ref="F117:H117"/>
    <mergeCell ref="I117:K117"/>
    <mergeCell ref="O117:P117"/>
    <mergeCell ref="Q117:R117"/>
    <mergeCell ref="C118:E118"/>
    <mergeCell ref="F118:H118"/>
    <mergeCell ref="I118:K118"/>
    <mergeCell ref="O118:P118"/>
    <mergeCell ref="Q118:R118"/>
    <mergeCell ref="O121:P121"/>
    <mergeCell ref="Q121:R121"/>
    <mergeCell ref="A139:N139"/>
    <mergeCell ref="C119:E119"/>
    <mergeCell ref="F119:H119"/>
    <mergeCell ref="I119:K119"/>
    <mergeCell ref="O119:P119"/>
    <mergeCell ref="Q119:R119"/>
    <mergeCell ref="C120:E120"/>
    <mergeCell ref="F120:H120"/>
    <mergeCell ref="I120:K120"/>
    <mergeCell ref="O120:P120"/>
    <mergeCell ref="Q120:R120"/>
    <mergeCell ref="C141:D141"/>
    <mergeCell ref="E141:F141"/>
    <mergeCell ref="G141:H141"/>
    <mergeCell ref="I141:J141"/>
    <mergeCell ref="K141:L141"/>
    <mergeCell ref="M141:N141"/>
    <mergeCell ref="C121:E121"/>
    <mergeCell ref="F121:H121"/>
    <mergeCell ref="I121:K121"/>
    <mergeCell ref="C143:D143"/>
    <mergeCell ref="E143:F143"/>
    <mergeCell ref="G143:H143"/>
    <mergeCell ref="I143:J143"/>
    <mergeCell ref="K143:L143"/>
    <mergeCell ref="M143:N143"/>
    <mergeCell ref="C142:D142"/>
    <mergeCell ref="E142:F142"/>
    <mergeCell ref="G142:H142"/>
    <mergeCell ref="I142:J142"/>
    <mergeCell ref="K142:L142"/>
    <mergeCell ref="M142:N142"/>
    <mergeCell ref="C145:D145"/>
    <mergeCell ref="E145:F145"/>
    <mergeCell ref="G145:H145"/>
    <mergeCell ref="I145:J145"/>
    <mergeCell ref="K145:L145"/>
    <mergeCell ref="M145:N145"/>
    <mergeCell ref="C144:D144"/>
    <mergeCell ref="E144:F144"/>
    <mergeCell ref="G144:H144"/>
    <mergeCell ref="I144:J144"/>
    <mergeCell ref="K144:L144"/>
    <mergeCell ref="M144:N144"/>
    <mergeCell ref="C147:D147"/>
    <mergeCell ref="E147:F147"/>
    <mergeCell ref="G147:H147"/>
    <mergeCell ref="I147:J147"/>
    <mergeCell ref="K147:L147"/>
    <mergeCell ref="M147:N147"/>
    <mergeCell ref="C146:D146"/>
    <mergeCell ref="E146:F146"/>
    <mergeCell ref="G146:H146"/>
    <mergeCell ref="I146:J146"/>
    <mergeCell ref="K146:L146"/>
    <mergeCell ref="M146:N146"/>
    <mergeCell ref="C149:D149"/>
    <mergeCell ref="E149:F149"/>
    <mergeCell ref="G149:H149"/>
    <mergeCell ref="I149:J149"/>
    <mergeCell ref="K149:L149"/>
    <mergeCell ref="M149:N149"/>
    <mergeCell ref="C148:D148"/>
    <mergeCell ref="E148:F148"/>
    <mergeCell ref="G148:H148"/>
    <mergeCell ref="I148:J148"/>
    <mergeCell ref="K148:L148"/>
    <mergeCell ref="M148:N148"/>
    <mergeCell ref="C151:D151"/>
    <mergeCell ref="E151:F151"/>
    <mergeCell ref="G151:H151"/>
    <mergeCell ref="I151:J151"/>
    <mergeCell ref="K151:L151"/>
    <mergeCell ref="M151:N151"/>
    <mergeCell ref="C150:D150"/>
    <mergeCell ref="E150:F150"/>
    <mergeCell ref="G150:H150"/>
    <mergeCell ref="I150:J150"/>
    <mergeCell ref="K150:L150"/>
    <mergeCell ref="M150:N150"/>
    <mergeCell ref="C153:D153"/>
    <mergeCell ref="E153:F153"/>
    <mergeCell ref="G153:H153"/>
    <mergeCell ref="I153:J153"/>
    <mergeCell ref="K153:L153"/>
    <mergeCell ref="M153:N153"/>
    <mergeCell ref="C152:D152"/>
    <mergeCell ref="E152:F152"/>
    <mergeCell ref="G152:H152"/>
    <mergeCell ref="I152:J152"/>
    <mergeCell ref="K152:L152"/>
    <mergeCell ref="M152:N152"/>
    <mergeCell ref="C155:D155"/>
    <mergeCell ref="E155:F155"/>
    <mergeCell ref="G155:H155"/>
    <mergeCell ref="I155:J155"/>
    <mergeCell ref="K155:L155"/>
    <mergeCell ref="M155:N155"/>
    <mergeCell ref="C154:D154"/>
    <mergeCell ref="E154:F154"/>
    <mergeCell ref="G154:H154"/>
    <mergeCell ref="I154:J154"/>
    <mergeCell ref="K154:L154"/>
    <mergeCell ref="M154:N154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10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</vt:lpstr>
      <vt:lpstr>'ER-Acciones'!Área_de_impresión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2020-03-13T21:18:32Z</dcterms:modified>
</cp:coreProperties>
</file>