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05" yWindow="-105" windowWidth="23250" windowHeight="12600" tabRatio="219"/>
  </bookViews>
  <sheets>
    <sheet name="2.8" sheetId="1" r:id="rId1"/>
  </sheets>
  <definedNames>
    <definedName name="_xlnm._FilterDatabase" localSheetId="0" hidden="1">'2.8'!#REF!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3" i="1" l="1"/>
  <c r="I33" i="1"/>
  <c r="I10" i="1"/>
  <c r="I9" i="1"/>
  <c r="K9" i="1"/>
  <c r="G9" i="1"/>
  <c r="E9" i="1"/>
  <c r="F37" i="1" l="1"/>
  <c r="N37" i="1" l="1"/>
  <c r="I17" i="1" l="1"/>
  <c r="I30" i="1" l="1"/>
  <c r="O30" i="1" s="1"/>
  <c r="Q17" i="1"/>
  <c r="C17" i="1"/>
  <c r="E17" i="1" s="1"/>
  <c r="Q30" i="1" l="1"/>
  <c r="K30" i="1"/>
  <c r="M30" i="1"/>
  <c r="D37" i="1"/>
  <c r="I20" i="1"/>
  <c r="O20" i="1" s="1"/>
  <c r="I11" i="1"/>
  <c r="K11" i="1" s="1"/>
  <c r="I31" i="1"/>
  <c r="O31" i="1" s="1"/>
  <c r="C30" i="1"/>
  <c r="E30" i="1" s="1"/>
  <c r="C22" i="1"/>
  <c r="C12" i="1"/>
  <c r="E12" i="1" s="1"/>
  <c r="C13" i="1"/>
  <c r="E13" i="1" s="1"/>
  <c r="C9" i="1"/>
  <c r="C32" i="1"/>
  <c r="C29" i="1"/>
  <c r="E29" i="1" s="1"/>
  <c r="I16" i="1"/>
  <c r="O16" i="1" s="1"/>
  <c r="M10" i="1"/>
  <c r="I28" i="1"/>
  <c r="K28" i="1" s="1"/>
  <c r="O33" i="1"/>
  <c r="I18" i="1"/>
  <c r="M18" i="1" s="1"/>
  <c r="I19" i="1"/>
  <c r="O19" i="1" s="1"/>
  <c r="I26" i="1"/>
  <c r="O26" i="1" s="1"/>
  <c r="I14" i="1"/>
  <c r="M14" i="1" s="1"/>
  <c r="I27" i="1"/>
  <c r="K27" i="1" s="1"/>
  <c r="I23" i="1"/>
  <c r="K23" i="1" s="1"/>
  <c r="C23" i="1"/>
  <c r="E23" i="1" s="1"/>
  <c r="C20" i="1"/>
  <c r="C33" i="1"/>
  <c r="E33" i="1" s="1"/>
  <c r="C28" i="1"/>
  <c r="E28" i="1" s="1"/>
  <c r="C19" i="1"/>
  <c r="C11" i="1"/>
  <c r="C10" i="1"/>
  <c r="C18" i="1"/>
  <c r="E18" i="1" s="1"/>
  <c r="C27" i="1"/>
  <c r="E27" i="1" s="1"/>
  <c r="C14" i="1"/>
  <c r="E14" i="1" s="1"/>
  <c r="C26" i="1"/>
  <c r="C16" i="1"/>
  <c r="P37" i="1"/>
  <c r="I22" i="1"/>
  <c r="K22" i="1" s="1"/>
  <c r="I15" i="1"/>
  <c r="Q15" i="1" s="1"/>
  <c r="I24" i="1"/>
  <c r="M24" i="1" s="1"/>
  <c r="I21" i="1"/>
  <c r="M21" i="1" s="1"/>
  <c r="L37" i="1"/>
  <c r="I29" i="1"/>
  <c r="K29" i="1" s="1"/>
  <c r="I13" i="1"/>
  <c r="O13" i="1" s="1"/>
  <c r="I32" i="1"/>
  <c r="M32" i="1" s="1"/>
  <c r="M9" i="1"/>
  <c r="I25" i="1"/>
  <c r="K25" i="1" s="1"/>
  <c r="I12" i="1"/>
  <c r="M12" i="1" s="1"/>
  <c r="J37" i="1"/>
  <c r="C15" i="1"/>
  <c r="C24" i="1"/>
  <c r="E24" i="1" s="1"/>
  <c r="C21" i="1"/>
  <c r="E21" i="1" s="1"/>
  <c r="C25" i="1"/>
  <c r="E25" i="1" s="1"/>
  <c r="C31" i="1"/>
  <c r="G11" i="1" l="1"/>
  <c r="E11" i="1"/>
  <c r="G20" i="1"/>
  <c r="E20" i="1"/>
  <c r="G19" i="1"/>
  <c r="E19" i="1"/>
  <c r="G32" i="1"/>
  <c r="E32" i="1"/>
  <c r="G22" i="1"/>
  <c r="E22" i="1"/>
  <c r="G16" i="1"/>
  <c r="E16" i="1"/>
  <c r="G30" i="1"/>
  <c r="G31" i="1"/>
  <c r="E31" i="1"/>
  <c r="G15" i="1"/>
  <c r="E15" i="1"/>
  <c r="G26" i="1"/>
  <c r="E26" i="1"/>
  <c r="G10" i="1"/>
  <c r="E10" i="1"/>
  <c r="G18" i="1"/>
  <c r="G28" i="1"/>
  <c r="G23" i="1"/>
  <c r="M31" i="1"/>
  <c r="O18" i="1"/>
  <c r="Q32" i="1"/>
  <c r="M33" i="1"/>
  <c r="G17" i="1"/>
  <c r="G13" i="1"/>
  <c r="G24" i="1"/>
  <c r="M15" i="1"/>
  <c r="G27" i="1"/>
  <c r="M20" i="1"/>
  <c r="K19" i="1"/>
  <c r="K15" i="1"/>
  <c r="K14" i="1"/>
  <c r="Q11" i="1"/>
  <c r="M28" i="1"/>
  <c r="O28" i="1"/>
  <c r="M11" i="1"/>
  <c r="Q23" i="1"/>
  <c r="M25" i="1"/>
  <c r="O25" i="1"/>
  <c r="K16" i="1"/>
  <c r="K31" i="1"/>
  <c r="Q29" i="1"/>
  <c r="O29" i="1"/>
  <c r="Q27" i="1"/>
  <c r="M17" i="1"/>
  <c r="O17" i="1"/>
  <c r="K18" i="1"/>
  <c r="M13" i="1"/>
  <c r="Q28" i="1"/>
  <c r="Q18" i="1"/>
  <c r="Q20" i="1"/>
  <c r="K17" i="1"/>
  <c r="M29" i="1"/>
  <c r="M16" i="1"/>
  <c r="K20" i="1"/>
  <c r="O24" i="1"/>
  <c r="O27" i="1"/>
  <c r="Q12" i="1"/>
  <c r="M27" i="1"/>
  <c r="K24" i="1"/>
  <c r="M19" i="1"/>
  <c r="Q16" i="1"/>
  <c r="K32" i="1"/>
  <c r="K10" i="1"/>
  <c r="O21" i="1"/>
  <c r="M23" i="1"/>
  <c r="O32" i="1"/>
  <c r="Q10" i="1"/>
  <c r="K21" i="1"/>
  <c r="Q31" i="1"/>
  <c r="Q24" i="1"/>
  <c r="K26" i="1"/>
  <c r="Q25" i="1"/>
  <c r="O15" i="1"/>
  <c r="O11" i="1"/>
  <c r="O14" i="1"/>
  <c r="M26" i="1"/>
  <c r="M22" i="1"/>
  <c r="Q21" i="1"/>
  <c r="Q9" i="1"/>
  <c r="O22" i="1"/>
  <c r="Q26" i="1"/>
  <c r="O9" i="1"/>
  <c r="I37" i="1"/>
  <c r="Q33" i="1"/>
  <c r="K12" i="1"/>
  <c r="Q22" i="1"/>
  <c r="O10" i="1"/>
  <c r="Q14" i="1"/>
  <c r="K13" i="1"/>
  <c r="Q13" i="1"/>
  <c r="O12" i="1"/>
  <c r="Q19" i="1"/>
  <c r="O23" i="1"/>
  <c r="C37" i="1"/>
  <c r="G37" i="1" s="1"/>
  <c r="G12" i="1"/>
  <c r="G21" i="1"/>
  <c r="G14" i="1"/>
  <c r="G29" i="1"/>
  <c r="G25" i="1"/>
  <c r="G33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<sst xmlns="http://schemas.openxmlformats.org/spreadsheetml/2006/main" count="53" uniqueCount="46">
  <si>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</si>
  <si>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</si>
  <si>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</si>
  <si>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</si>
  <si>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</si>
  <si>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</si>
  <si>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</si>
  <si>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</si>
  <si>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</si>
  <si>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</si>
  <si>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</si>
  <si>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</si>
  <si>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</si>
  <si>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</si>
  <si>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</si>
  <si>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</si>
  <si>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</si>
  <si>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</si>
  <si>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</si>
  <si>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</si>
  <si>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</si>
  <si>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</si>
  <si>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</si>
  <si>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</si>
  <si>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</si>
  <si>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</si>
  <si>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</si>
  <si>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</si>
  <si>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</si>
  <si>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</si>
  <si>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</si>
  <si>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</si>
  <si>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</si>
  <si>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</si>
  <si>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</si>
  <si>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</si>
  <si>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</si>
  <si>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</si>
  <si>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</si>
  <si>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</si>
  <si>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</si>
  <si>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</si>
  <si>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65,7%, Lima Metropolitana es 60,2%. ENDES 2018</t>
  </si>
  <si>
    <t>Violencia piscológica, física y/o sexual (/1) ENDES 2018</t>
  </si>
  <si>
    <t>Lima/2</t>
  </si>
  <si>
    <t>Periodo : Enero - Julio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</si>
</sst>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10" fontId="6" fillId="3" borderId="0" xfId="5" applyNumberFormat="1" applyFont="1" applyFill="1"/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" sqref="F1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20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0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4"/>
    </row>
    <row r="5" spans="1:20" ht="13.5" customHeight="1" x14ac:dyDescent="0.2">
      <c r="A5" s="9" t="s">
        <v>45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4"/>
    </row>
    <row r="6" spans="1:20" ht="5.25" customHeight="1" x14ac:dyDescent="0.2"/>
    <row r="7" spans="1:20" ht="21" customHeight="1" x14ac:dyDescent="0.2">
      <c r="A7" s="65" t="s">
        <v>4</v>
      </c>
      <c r="B7" s="65" t="s">
        <v>35</v>
      </c>
      <c r="C7" s="67" t="s">
        <v>6</v>
      </c>
      <c r="D7" s="67"/>
      <c r="E7" s="67"/>
      <c r="F7" s="67"/>
      <c r="G7" s="67"/>
      <c r="H7" s="11"/>
      <c r="I7" s="67" t="s">
        <v>7</v>
      </c>
      <c r="J7" s="67"/>
      <c r="K7" s="67"/>
      <c r="L7" s="67"/>
      <c r="M7" s="67"/>
      <c r="N7" s="67"/>
      <c r="O7" s="67"/>
      <c r="P7" s="67"/>
      <c r="Q7" s="67"/>
      <c r="R7" s="11"/>
      <c r="S7" s="68" t="s">
        <v>43</v>
      </c>
    </row>
    <row r="8" spans="1:20" s="58" customFormat="1" ht="25.5" customHeight="1" x14ac:dyDescent="0.2">
      <c r="A8" s="66"/>
      <c r="B8" s="66"/>
      <c r="C8" s="60" t="s">
        <v>0</v>
      </c>
      <c r="D8" s="60" t="s">
        <v>1</v>
      </c>
      <c r="E8" s="60" t="s">
        <v>2</v>
      </c>
      <c r="F8" s="60" t="s">
        <v>3</v>
      </c>
      <c r="G8" s="56" t="s">
        <v>2</v>
      </c>
      <c r="H8" s="55"/>
      <c r="I8" s="60" t="s">
        <v>0</v>
      </c>
      <c r="J8" s="59" t="s">
        <v>38</v>
      </c>
      <c r="K8" s="60" t="s">
        <v>2</v>
      </c>
      <c r="L8" s="1" t="s">
        <v>39</v>
      </c>
      <c r="M8" s="60" t="s">
        <v>2</v>
      </c>
      <c r="N8" s="1" t="s">
        <v>40</v>
      </c>
      <c r="O8" s="60" t="s">
        <v>2</v>
      </c>
      <c r="P8" s="60" t="s">
        <v>41</v>
      </c>
      <c r="Q8" s="60" t="s">
        <v>2</v>
      </c>
      <c r="R8" s="57"/>
      <c r="S8" s="68"/>
    </row>
    <row r="9" spans="1:20" ht="18.75" customHeight="1" x14ac:dyDescent="0.2">
      <c r="A9" s="12">
        <v>1</v>
      </c>
      <c r="B9" s="13" t="s">
        <v>44</v>
      </c>
      <c r="C9" s="14">
        <f t="shared" ref="C9:C33" si="0">D9+F9</f>
        <v>32143</v>
      </c>
      <c r="D9" s="15">
        <v>26658</v>
      </c>
      <c r="E9" s="16">
        <f t="shared" ref="E9:E33" si="1">D9/C9</f>
        <v>0.82935631397193788</v>
      </c>
      <c r="F9" s="15">
        <v>5485</v>
      </c>
      <c r="G9" s="16">
        <f t="shared" ref="G9:G33" si="2">F9/C9</f>
        <v>0.1706436860280621</v>
      </c>
      <c r="H9" s="17"/>
      <c r="I9" s="14">
        <f t="shared" ref="I9:I33" si="3">J9+L9+N9+P9</f>
        <v>32143</v>
      </c>
      <c r="J9" s="15">
        <v>140</v>
      </c>
      <c r="K9" s="16">
        <f t="shared" ref="K9:K33" si="4">J9/I9</f>
        <v>4.3555361976168995E-3</v>
      </c>
      <c r="L9" s="15">
        <v>15810</v>
      </c>
      <c r="M9" s="16">
        <f t="shared" ref="M9:M33" si="5">L9/I9</f>
        <v>0.49186448060230842</v>
      </c>
      <c r="N9" s="15">
        <v>13062</v>
      </c>
      <c r="O9" s="16">
        <f t="shared" ref="O9:O33" si="6">N9/I9</f>
        <v>0.40637152723765674</v>
      </c>
      <c r="P9" s="15">
        <v>3131</v>
      </c>
      <c r="Q9" s="16">
        <f t="shared" ref="Q9:Q33" si="7">P9/I9</f>
        <v>9.7408455962417942E-2</v>
      </c>
      <c r="R9" s="16"/>
      <c r="S9" s="18">
        <v>0.65100000000000002</v>
      </c>
      <c r="T9" s="61"/>
    </row>
    <row r="10" spans="1:20" ht="18.75" customHeight="1" x14ac:dyDescent="0.2">
      <c r="A10" s="19">
        <v>2</v>
      </c>
      <c r="B10" s="20" t="s">
        <v>11</v>
      </c>
      <c r="C10" s="21">
        <f t="shared" si="0"/>
        <v>9103</v>
      </c>
      <c r="D10" s="15">
        <v>7478</v>
      </c>
      <c r="E10" s="16">
        <f t="shared" si="1"/>
        <v>0.82148742172910028</v>
      </c>
      <c r="F10" s="15">
        <v>1625</v>
      </c>
      <c r="G10" s="16">
        <f t="shared" si="2"/>
        <v>0.1785125782708997</v>
      </c>
      <c r="H10" s="22"/>
      <c r="I10" s="14">
        <f t="shared" si="3"/>
        <v>9103</v>
      </c>
      <c r="J10" s="15">
        <v>91</v>
      </c>
      <c r="K10" s="16">
        <f t="shared" si="4"/>
        <v>9.9967043831703829E-3</v>
      </c>
      <c r="L10" s="15">
        <v>5590</v>
      </c>
      <c r="M10" s="16">
        <f t="shared" si="5"/>
        <v>0.61408326925189494</v>
      </c>
      <c r="N10" s="15">
        <v>2775</v>
      </c>
      <c r="O10" s="16">
        <f t="shared" si="6"/>
        <v>0.30484455673953642</v>
      </c>
      <c r="P10" s="15">
        <v>647</v>
      </c>
      <c r="Q10" s="16">
        <f t="shared" si="7"/>
        <v>7.1075469625398222E-2</v>
      </c>
      <c r="R10" s="23"/>
      <c r="S10" s="18">
        <v>0.66300000000000003</v>
      </c>
      <c r="T10" s="61"/>
    </row>
    <row r="11" spans="1:20" ht="18.75" customHeight="1" x14ac:dyDescent="0.2">
      <c r="A11" s="12">
        <v>3</v>
      </c>
      <c r="B11" s="20" t="s">
        <v>15</v>
      </c>
      <c r="C11" s="21">
        <f t="shared" si="0"/>
        <v>7448</v>
      </c>
      <c r="D11" s="15">
        <v>6522</v>
      </c>
      <c r="E11" s="16">
        <f t="shared" si="1"/>
        <v>0.87567132116004298</v>
      </c>
      <c r="F11" s="15">
        <v>926</v>
      </c>
      <c r="G11" s="16">
        <f t="shared" si="2"/>
        <v>0.12432867883995703</v>
      </c>
      <c r="H11" s="22"/>
      <c r="I11" s="14">
        <f t="shared" si="3"/>
        <v>7448</v>
      </c>
      <c r="J11" s="15">
        <v>44</v>
      </c>
      <c r="K11" s="16">
        <f t="shared" si="4"/>
        <v>5.9076262083780882E-3</v>
      </c>
      <c r="L11" s="15">
        <v>3877</v>
      </c>
      <c r="M11" s="16">
        <f t="shared" si="5"/>
        <v>0.52054242749731472</v>
      </c>
      <c r="N11" s="15">
        <v>3112</v>
      </c>
      <c r="O11" s="16">
        <f t="shared" si="6"/>
        <v>0.41783029001074112</v>
      </c>
      <c r="P11" s="15">
        <v>415</v>
      </c>
      <c r="Q11" s="16">
        <f t="shared" si="7"/>
        <v>5.5719656283566059E-2</v>
      </c>
      <c r="R11" s="23"/>
      <c r="S11" s="18">
        <v>0.57999999999999996</v>
      </c>
      <c r="T11" s="61"/>
    </row>
    <row r="12" spans="1:20" ht="18.75" customHeight="1" x14ac:dyDescent="0.2">
      <c r="A12" s="19">
        <v>4</v>
      </c>
      <c r="B12" s="20" t="s">
        <v>19</v>
      </c>
      <c r="C12" s="21">
        <f t="shared" si="0"/>
        <v>5237</v>
      </c>
      <c r="D12" s="15">
        <v>4475</v>
      </c>
      <c r="E12" s="16">
        <f t="shared" si="1"/>
        <v>0.85449684934122594</v>
      </c>
      <c r="F12" s="15">
        <v>762</v>
      </c>
      <c r="G12" s="16">
        <f t="shared" si="2"/>
        <v>0.14550315065877412</v>
      </c>
      <c r="H12" s="22"/>
      <c r="I12" s="14">
        <f t="shared" si="3"/>
        <v>5237</v>
      </c>
      <c r="J12" s="15">
        <v>16</v>
      </c>
      <c r="K12" s="16">
        <f t="shared" si="4"/>
        <v>3.0551842658010312E-3</v>
      </c>
      <c r="L12" s="15">
        <v>2594</v>
      </c>
      <c r="M12" s="16">
        <f t="shared" si="5"/>
        <v>0.49532174909299215</v>
      </c>
      <c r="N12" s="15">
        <v>2130</v>
      </c>
      <c r="O12" s="16">
        <f t="shared" si="6"/>
        <v>0.40672140538476226</v>
      </c>
      <c r="P12" s="15">
        <v>497</v>
      </c>
      <c r="Q12" s="16">
        <f t="shared" si="7"/>
        <v>9.4901661256444531E-2</v>
      </c>
      <c r="R12" s="23"/>
      <c r="S12" s="18">
        <v>0.67200000000000004</v>
      </c>
    </row>
    <row r="13" spans="1:20" ht="18.75" customHeight="1" x14ac:dyDescent="0.2">
      <c r="A13" s="12">
        <v>5</v>
      </c>
      <c r="B13" s="20" t="s">
        <v>9</v>
      </c>
      <c r="C13" s="21">
        <f t="shared" si="0"/>
        <v>5096</v>
      </c>
      <c r="D13" s="15">
        <v>4276</v>
      </c>
      <c r="E13" s="16">
        <f t="shared" si="1"/>
        <v>0.8390894819466248</v>
      </c>
      <c r="F13" s="15">
        <v>820</v>
      </c>
      <c r="G13" s="16">
        <f t="shared" si="2"/>
        <v>0.1609105180533752</v>
      </c>
      <c r="H13" s="22"/>
      <c r="I13" s="14">
        <f t="shared" si="3"/>
        <v>5096</v>
      </c>
      <c r="J13" s="15">
        <v>19</v>
      </c>
      <c r="K13" s="16">
        <f t="shared" si="4"/>
        <v>3.7284144427001571E-3</v>
      </c>
      <c r="L13" s="15">
        <v>2704</v>
      </c>
      <c r="M13" s="16">
        <f t="shared" si="5"/>
        <v>0.53061224489795922</v>
      </c>
      <c r="N13" s="15">
        <v>2007</v>
      </c>
      <c r="O13" s="16">
        <f t="shared" si="6"/>
        <v>0.39383830455259028</v>
      </c>
      <c r="P13" s="15">
        <v>366</v>
      </c>
      <c r="Q13" s="16">
        <f t="shared" si="7"/>
        <v>7.1821036106750391E-2</v>
      </c>
      <c r="R13" s="23"/>
      <c r="S13" s="18">
        <v>0.65600000000000003</v>
      </c>
    </row>
    <row r="14" spans="1:20" ht="18.75" customHeight="1" x14ac:dyDescent="0.2">
      <c r="A14" s="19">
        <v>6</v>
      </c>
      <c r="B14" s="20" t="s">
        <v>26</v>
      </c>
      <c r="C14" s="21">
        <f t="shared" si="0"/>
        <v>3947</v>
      </c>
      <c r="D14" s="15">
        <v>3525</v>
      </c>
      <c r="E14" s="16">
        <f t="shared" si="1"/>
        <v>0.89308335444641496</v>
      </c>
      <c r="F14" s="15">
        <v>422</v>
      </c>
      <c r="G14" s="16">
        <f t="shared" si="2"/>
        <v>0.106916645553585</v>
      </c>
      <c r="H14" s="22"/>
      <c r="I14" s="14">
        <f t="shared" si="3"/>
        <v>3947</v>
      </c>
      <c r="J14" s="15">
        <v>3</v>
      </c>
      <c r="K14" s="16">
        <f t="shared" si="4"/>
        <v>7.6007093995439574E-4</v>
      </c>
      <c r="L14" s="15">
        <v>2183</v>
      </c>
      <c r="M14" s="16">
        <f t="shared" si="5"/>
        <v>0.5530782873068153</v>
      </c>
      <c r="N14" s="15">
        <v>1502</v>
      </c>
      <c r="O14" s="16">
        <f t="shared" si="6"/>
        <v>0.38054218393716749</v>
      </c>
      <c r="P14" s="15">
        <v>259</v>
      </c>
      <c r="Q14" s="16">
        <f t="shared" si="7"/>
        <v>6.5619457816062834E-2</v>
      </c>
      <c r="R14" s="23"/>
      <c r="S14" s="18">
        <v>0.76900000000000002</v>
      </c>
      <c r="T14" s="61"/>
    </row>
    <row r="15" spans="1:20" ht="18.75" customHeight="1" x14ac:dyDescent="0.2">
      <c r="A15" s="12">
        <v>7</v>
      </c>
      <c r="B15" s="20" t="s">
        <v>20</v>
      </c>
      <c r="C15" s="21">
        <f t="shared" si="0"/>
        <v>3725</v>
      </c>
      <c r="D15" s="15">
        <v>3186</v>
      </c>
      <c r="E15" s="16">
        <f t="shared" si="1"/>
        <v>0.85530201342281875</v>
      </c>
      <c r="F15" s="15">
        <v>539</v>
      </c>
      <c r="G15" s="16">
        <f t="shared" si="2"/>
        <v>0.14469798657718122</v>
      </c>
      <c r="H15" s="22"/>
      <c r="I15" s="14">
        <f t="shared" si="3"/>
        <v>3725</v>
      </c>
      <c r="J15" s="15">
        <v>13</v>
      </c>
      <c r="K15" s="16">
        <f t="shared" si="4"/>
        <v>3.4899328859060402E-3</v>
      </c>
      <c r="L15" s="15">
        <v>1726</v>
      </c>
      <c r="M15" s="16">
        <f t="shared" si="5"/>
        <v>0.46335570469798659</v>
      </c>
      <c r="N15" s="15">
        <v>1479</v>
      </c>
      <c r="O15" s="16">
        <f t="shared" si="6"/>
        <v>0.39704697986577181</v>
      </c>
      <c r="P15" s="15">
        <v>507</v>
      </c>
      <c r="Q15" s="16">
        <f t="shared" si="7"/>
        <v>0.13610738255033558</v>
      </c>
      <c r="R15" s="23"/>
      <c r="S15" s="18">
        <v>0.53200000000000003</v>
      </c>
      <c r="T15" s="61"/>
    </row>
    <row r="16" spans="1:20" ht="18.75" customHeight="1" x14ac:dyDescent="0.2">
      <c r="A16" s="19">
        <v>8</v>
      </c>
      <c r="B16" s="20" t="s">
        <v>18</v>
      </c>
      <c r="C16" s="21">
        <f t="shared" si="0"/>
        <v>3352</v>
      </c>
      <c r="D16" s="15">
        <v>2965</v>
      </c>
      <c r="E16" s="16">
        <f t="shared" si="1"/>
        <v>0.88454653937947492</v>
      </c>
      <c r="F16" s="15">
        <v>387</v>
      </c>
      <c r="G16" s="16">
        <f t="shared" si="2"/>
        <v>0.11545346062052506</v>
      </c>
      <c r="H16" s="22"/>
      <c r="I16" s="14">
        <f t="shared" si="3"/>
        <v>3352</v>
      </c>
      <c r="J16" s="15">
        <v>15</v>
      </c>
      <c r="K16" s="16">
        <f t="shared" si="4"/>
        <v>4.4749403341288784E-3</v>
      </c>
      <c r="L16" s="15">
        <v>1654</v>
      </c>
      <c r="M16" s="16">
        <f t="shared" si="5"/>
        <v>0.49343675417661098</v>
      </c>
      <c r="N16" s="15">
        <v>1318</v>
      </c>
      <c r="O16" s="16">
        <f t="shared" si="6"/>
        <v>0.39319809069212408</v>
      </c>
      <c r="P16" s="15">
        <v>365</v>
      </c>
      <c r="Q16" s="16">
        <f t="shared" si="7"/>
        <v>0.10889021479713604</v>
      </c>
      <c r="R16" s="23"/>
      <c r="S16" s="18">
        <v>0.66800000000000004</v>
      </c>
      <c r="T16" s="61"/>
    </row>
    <row r="17" spans="1:20" ht="18.75" customHeight="1" x14ac:dyDescent="0.2">
      <c r="A17" s="12">
        <v>9</v>
      </c>
      <c r="B17" s="20" t="s">
        <v>27</v>
      </c>
      <c r="C17" s="21">
        <f t="shared" si="0"/>
        <v>3306</v>
      </c>
      <c r="D17" s="15">
        <v>2976</v>
      </c>
      <c r="E17" s="16">
        <f t="shared" si="1"/>
        <v>0.90018148820326682</v>
      </c>
      <c r="F17" s="15">
        <v>330</v>
      </c>
      <c r="G17" s="16">
        <f t="shared" si="2"/>
        <v>9.9818511796733206E-2</v>
      </c>
      <c r="H17" s="22"/>
      <c r="I17" s="14">
        <f t="shared" si="3"/>
        <v>3306</v>
      </c>
      <c r="J17" s="15">
        <v>23</v>
      </c>
      <c r="K17" s="16">
        <f t="shared" si="4"/>
        <v>6.9570477918935265E-3</v>
      </c>
      <c r="L17" s="15">
        <v>1479</v>
      </c>
      <c r="M17" s="16">
        <f t="shared" si="5"/>
        <v>0.44736842105263158</v>
      </c>
      <c r="N17" s="15">
        <v>1585</v>
      </c>
      <c r="O17" s="16">
        <f t="shared" si="6"/>
        <v>0.47943133696309742</v>
      </c>
      <c r="P17" s="15">
        <v>219</v>
      </c>
      <c r="Q17" s="16">
        <f t="shared" si="7"/>
        <v>6.6243194192377494E-2</v>
      </c>
      <c r="R17" s="23"/>
      <c r="S17" s="18">
        <v>0.57599999999999996</v>
      </c>
    </row>
    <row r="18" spans="1:20" ht="18.75" customHeight="1" x14ac:dyDescent="0.2">
      <c r="A18" s="19">
        <v>10</v>
      </c>
      <c r="B18" s="20" t="s">
        <v>28</v>
      </c>
      <c r="C18" s="21">
        <f t="shared" si="0"/>
        <v>2954</v>
      </c>
      <c r="D18" s="15">
        <v>2516</v>
      </c>
      <c r="E18" s="16">
        <f t="shared" si="1"/>
        <v>0.85172647257955314</v>
      </c>
      <c r="F18" s="15">
        <v>438</v>
      </c>
      <c r="G18" s="16">
        <f t="shared" si="2"/>
        <v>0.14827352742044686</v>
      </c>
      <c r="H18" s="22"/>
      <c r="I18" s="14">
        <f t="shared" si="3"/>
        <v>2954</v>
      </c>
      <c r="J18" s="15">
        <v>7</v>
      </c>
      <c r="K18" s="16">
        <f t="shared" si="4"/>
        <v>2.3696682464454978E-3</v>
      </c>
      <c r="L18" s="15">
        <v>1563</v>
      </c>
      <c r="M18" s="16">
        <f t="shared" si="5"/>
        <v>0.52911306702775895</v>
      </c>
      <c r="N18" s="15">
        <v>1065</v>
      </c>
      <c r="O18" s="16">
        <f t="shared" si="6"/>
        <v>0.36052809749492215</v>
      </c>
      <c r="P18" s="15">
        <v>319</v>
      </c>
      <c r="Q18" s="16">
        <f t="shared" si="7"/>
        <v>0.10798916723087339</v>
      </c>
      <c r="R18" s="23"/>
      <c r="S18" s="18">
        <v>0.70899999999999996</v>
      </c>
      <c r="T18" s="61"/>
    </row>
    <row r="19" spans="1:20" ht="18.75" customHeight="1" x14ac:dyDescent="0.2">
      <c r="A19" s="12">
        <v>11</v>
      </c>
      <c r="B19" s="20" t="s">
        <v>17</v>
      </c>
      <c r="C19" s="21">
        <f t="shared" si="0"/>
        <v>2724</v>
      </c>
      <c r="D19" s="15">
        <v>2449</v>
      </c>
      <c r="E19" s="16">
        <f t="shared" si="1"/>
        <v>0.89904552129221738</v>
      </c>
      <c r="F19" s="15">
        <v>275</v>
      </c>
      <c r="G19" s="16">
        <f t="shared" si="2"/>
        <v>0.10095447870778267</v>
      </c>
      <c r="H19" s="22"/>
      <c r="I19" s="14">
        <f t="shared" si="3"/>
        <v>2724</v>
      </c>
      <c r="J19" s="15">
        <v>8</v>
      </c>
      <c r="K19" s="16">
        <f t="shared" si="4"/>
        <v>2.936857562408223E-3</v>
      </c>
      <c r="L19" s="15">
        <v>1234</v>
      </c>
      <c r="M19" s="16">
        <f t="shared" si="5"/>
        <v>0.45301027900146845</v>
      </c>
      <c r="N19" s="15">
        <v>1117</v>
      </c>
      <c r="O19" s="16">
        <f t="shared" si="6"/>
        <v>0.41005873715124819</v>
      </c>
      <c r="P19" s="15">
        <v>365</v>
      </c>
      <c r="Q19" s="16">
        <f t="shared" si="7"/>
        <v>0.13399412628487517</v>
      </c>
      <c r="R19" s="23"/>
      <c r="S19" s="18">
        <v>0.57099999999999995</v>
      </c>
      <c r="T19" s="61"/>
    </row>
    <row r="20" spans="1:20" s="24" customFormat="1" ht="18.75" customHeight="1" x14ac:dyDescent="0.2">
      <c r="A20" s="19">
        <v>12</v>
      </c>
      <c r="B20" s="20" t="s">
        <v>12</v>
      </c>
      <c r="C20" s="21">
        <f t="shared" si="0"/>
        <v>2691</v>
      </c>
      <c r="D20" s="15">
        <v>2369</v>
      </c>
      <c r="E20" s="16">
        <f t="shared" si="1"/>
        <v>0.88034188034188032</v>
      </c>
      <c r="F20" s="15">
        <v>322</v>
      </c>
      <c r="G20" s="16">
        <f t="shared" si="2"/>
        <v>0.11965811965811966</v>
      </c>
      <c r="H20" s="22"/>
      <c r="I20" s="14">
        <f t="shared" si="3"/>
        <v>2691</v>
      </c>
      <c r="J20" s="15">
        <v>17</v>
      </c>
      <c r="K20" s="16">
        <f t="shared" si="4"/>
        <v>6.3173541434411E-3</v>
      </c>
      <c r="L20" s="15">
        <v>1330</v>
      </c>
      <c r="M20" s="16">
        <f t="shared" si="5"/>
        <v>0.49424005945745075</v>
      </c>
      <c r="N20" s="15">
        <v>1140</v>
      </c>
      <c r="O20" s="16">
        <f t="shared" si="6"/>
        <v>0.42363433667781492</v>
      </c>
      <c r="P20" s="15">
        <v>204</v>
      </c>
      <c r="Q20" s="16">
        <f t="shared" si="7"/>
        <v>7.58082497212932E-2</v>
      </c>
      <c r="R20" s="23"/>
      <c r="S20" s="18">
        <v>0.69799999999999995</v>
      </c>
      <c r="T20" s="3"/>
    </row>
    <row r="21" spans="1:20" s="24" customFormat="1" ht="18.75" customHeight="1" x14ac:dyDescent="0.2">
      <c r="A21" s="12">
        <v>13</v>
      </c>
      <c r="B21" s="20" t="s">
        <v>14</v>
      </c>
      <c r="C21" s="21">
        <f t="shared" si="0"/>
        <v>2421</v>
      </c>
      <c r="D21" s="15">
        <v>1964</v>
      </c>
      <c r="E21" s="16">
        <f t="shared" si="1"/>
        <v>0.81123502684840976</v>
      </c>
      <c r="F21" s="15">
        <v>457</v>
      </c>
      <c r="G21" s="16">
        <f t="shared" si="2"/>
        <v>0.18876497315159024</v>
      </c>
      <c r="H21" s="22"/>
      <c r="I21" s="14">
        <f t="shared" si="3"/>
        <v>2421</v>
      </c>
      <c r="J21" s="15">
        <v>8</v>
      </c>
      <c r="K21" s="16">
        <f t="shared" si="4"/>
        <v>3.3044196612969849E-3</v>
      </c>
      <c r="L21" s="15">
        <v>1311</v>
      </c>
      <c r="M21" s="16">
        <f t="shared" si="5"/>
        <v>0.54151177199504341</v>
      </c>
      <c r="N21" s="15">
        <v>850</v>
      </c>
      <c r="O21" s="16">
        <f t="shared" si="6"/>
        <v>0.3510945890128046</v>
      </c>
      <c r="P21" s="15">
        <v>252</v>
      </c>
      <c r="Q21" s="16">
        <f t="shared" si="7"/>
        <v>0.10408921933085502</v>
      </c>
      <c r="R21" s="23"/>
      <c r="S21" s="18">
        <v>0.56899999999999995</v>
      </c>
      <c r="T21" s="61"/>
    </row>
    <row r="22" spans="1:20" ht="18.75" customHeight="1" x14ac:dyDescent="0.2">
      <c r="A22" s="19">
        <v>14</v>
      </c>
      <c r="B22" s="20" t="s">
        <v>21</v>
      </c>
      <c r="C22" s="21">
        <f t="shared" si="0"/>
        <v>2417</v>
      </c>
      <c r="D22" s="15">
        <v>2157</v>
      </c>
      <c r="E22" s="16">
        <f t="shared" si="1"/>
        <v>0.89242863053371946</v>
      </c>
      <c r="F22" s="15">
        <v>260</v>
      </c>
      <c r="G22" s="16">
        <f t="shared" si="2"/>
        <v>0.10757136946628051</v>
      </c>
      <c r="H22" s="22"/>
      <c r="I22" s="14">
        <f t="shared" si="3"/>
        <v>2417</v>
      </c>
      <c r="J22" s="15">
        <v>10</v>
      </c>
      <c r="K22" s="16">
        <f t="shared" si="4"/>
        <v>4.1373603640877119E-3</v>
      </c>
      <c r="L22" s="15">
        <v>1287</v>
      </c>
      <c r="M22" s="16">
        <f t="shared" si="5"/>
        <v>0.53247827885808852</v>
      </c>
      <c r="N22" s="15">
        <v>936</v>
      </c>
      <c r="O22" s="16">
        <f t="shared" si="6"/>
        <v>0.38725693007860984</v>
      </c>
      <c r="P22" s="15">
        <v>184</v>
      </c>
      <c r="Q22" s="16">
        <f t="shared" si="7"/>
        <v>7.6127430699213905E-2</v>
      </c>
      <c r="R22" s="23"/>
      <c r="S22" s="18">
        <v>0.67800000000000005</v>
      </c>
      <c r="T22" s="61"/>
    </row>
    <row r="23" spans="1:20" ht="18.75" customHeight="1" x14ac:dyDescent="0.2">
      <c r="A23" s="12">
        <v>15</v>
      </c>
      <c r="B23" s="20" t="s">
        <v>13</v>
      </c>
      <c r="C23" s="21">
        <f t="shared" si="0"/>
        <v>2311</v>
      </c>
      <c r="D23" s="15">
        <v>1996</v>
      </c>
      <c r="E23" s="16">
        <f t="shared" si="1"/>
        <v>0.86369536996971008</v>
      </c>
      <c r="F23" s="15">
        <v>315</v>
      </c>
      <c r="G23" s="16">
        <f t="shared" si="2"/>
        <v>0.13630463003028992</v>
      </c>
      <c r="H23" s="22"/>
      <c r="I23" s="14">
        <f t="shared" si="3"/>
        <v>2311</v>
      </c>
      <c r="J23" s="15">
        <v>7</v>
      </c>
      <c r="K23" s="16">
        <f t="shared" si="4"/>
        <v>3.0289917784508871E-3</v>
      </c>
      <c r="L23" s="15">
        <v>1102</v>
      </c>
      <c r="M23" s="16">
        <f t="shared" si="5"/>
        <v>0.47684984855041107</v>
      </c>
      <c r="N23" s="15">
        <v>993</v>
      </c>
      <c r="O23" s="16">
        <f t="shared" si="6"/>
        <v>0.42968411942881868</v>
      </c>
      <c r="P23" s="15">
        <v>209</v>
      </c>
      <c r="Q23" s="16">
        <f t="shared" si="7"/>
        <v>9.0437040242319341E-2</v>
      </c>
      <c r="R23" s="23"/>
      <c r="S23" s="18">
        <v>0.67400000000000004</v>
      </c>
      <c r="T23" s="61"/>
    </row>
    <row r="24" spans="1:20" ht="18.75" customHeight="1" x14ac:dyDescent="0.2">
      <c r="A24" s="19">
        <v>16</v>
      </c>
      <c r="B24" s="20" t="s">
        <v>10</v>
      </c>
      <c r="C24" s="21">
        <f t="shared" si="0"/>
        <v>2170</v>
      </c>
      <c r="D24" s="15">
        <v>1878</v>
      </c>
      <c r="E24" s="16">
        <f t="shared" si="1"/>
        <v>0.86543778801843319</v>
      </c>
      <c r="F24" s="15">
        <v>292</v>
      </c>
      <c r="G24" s="16">
        <f t="shared" si="2"/>
        <v>0.13456221198156681</v>
      </c>
      <c r="H24" s="22"/>
      <c r="I24" s="14">
        <f t="shared" si="3"/>
        <v>2170</v>
      </c>
      <c r="J24" s="15">
        <v>21</v>
      </c>
      <c r="K24" s="16">
        <f t="shared" si="4"/>
        <v>9.6774193548387101E-3</v>
      </c>
      <c r="L24" s="15">
        <v>1081</v>
      </c>
      <c r="M24" s="16">
        <f t="shared" si="5"/>
        <v>0.49815668202764979</v>
      </c>
      <c r="N24" s="15">
        <v>962</v>
      </c>
      <c r="O24" s="16">
        <f t="shared" si="6"/>
        <v>0.4433179723502304</v>
      </c>
      <c r="P24" s="15">
        <v>106</v>
      </c>
      <c r="Q24" s="16">
        <f t="shared" si="7"/>
        <v>4.8847926267281107E-2</v>
      </c>
      <c r="R24" s="23"/>
      <c r="S24" s="18">
        <v>0.80600000000000005</v>
      </c>
      <c r="T24" s="61"/>
    </row>
    <row r="25" spans="1:20" s="24" customFormat="1" ht="18.75" customHeight="1" x14ac:dyDescent="0.2">
      <c r="A25" s="12">
        <v>17</v>
      </c>
      <c r="B25" s="20" t="s">
        <v>22</v>
      </c>
      <c r="C25" s="21">
        <f t="shared" si="0"/>
        <v>2040</v>
      </c>
      <c r="D25" s="15">
        <v>1815</v>
      </c>
      <c r="E25" s="16">
        <f t="shared" si="1"/>
        <v>0.88970588235294112</v>
      </c>
      <c r="F25" s="15">
        <v>225</v>
      </c>
      <c r="G25" s="16">
        <f t="shared" si="2"/>
        <v>0.11029411764705882</v>
      </c>
      <c r="H25" s="22"/>
      <c r="I25" s="14">
        <f t="shared" si="3"/>
        <v>2040</v>
      </c>
      <c r="J25" s="15">
        <v>90</v>
      </c>
      <c r="K25" s="16">
        <f t="shared" si="4"/>
        <v>4.4117647058823532E-2</v>
      </c>
      <c r="L25" s="15">
        <v>884</v>
      </c>
      <c r="M25" s="16">
        <f t="shared" si="5"/>
        <v>0.43333333333333335</v>
      </c>
      <c r="N25" s="15">
        <v>761</v>
      </c>
      <c r="O25" s="16">
        <f t="shared" si="6"/>
        <v>0.37303921568627452</v>
      </c>
      <c r="P25" s="15">
        <v>305</v>
      </c>
      <c r="Q25" s="16">
        <f t="shared" si="7"/>
        <v>0.14950980392156862</v>
      </c>
      <c r="R25" s="23"/>
      <c r="S25" s="18">
        <v>0.52200000000000002</v>
      </c>
      <c r="T25" s="61"/>
    </row>
    <row r="26" spans="1:20" ht="18.75" customHeight="1" x14ac:dyDescent="0.2">
      <c r="A26" s="19">
        <v>18</v>
      </c>
      <c r="B26" s="20" t="s">
        <v>29</v>
      </c>
      <c r="C26" s="21">
        <f t="shared" si="0"/>
        <v>1775</v>
      </c>
      <c r="D26" s="15">
        <v>1593</v>
      </c>
      <c r="E26" s="16">
        <f t="shared" si="1"/>
        <v>0.89746478873239433</v>
      </c>
      <c r="F26" s="15">
        <v>182</v>
      </c>
      <c r="G26" s="16">
        <f t="shared" si="2"/>
        <v>0.10253521126760563</v>
      </c>
      <c r="H26" s="22"/>
      <c r="I26" s="14">
        <f t="shared" si="3"/>
        <v>1775</v>
      </c>
      <c r="J26" s="15">
        <v>1</v>
      </c>
      <c r="K26" s="16">
        <f t="shared" si="4"/>
        <v>5.6338028169014088E-4</v>
      </c>
      <c r="L26" s="15">
        <v>696</v>
      </c>
      <c r="M26" s="16">
        <f t="shared" si="5"/>
        <v>0.39211267605633804</v>
      </c>
      <c r="N26" s="15">
        <v>868</v>
      </c>
      <c r="O26" s="16">
        <f t="shared" si="6"/>
        <v>0.48901408450704226</v>
      </c>
      <c r="P26" s="15">
        <v>210</v>
      </c>
      <c r="Q26" s="16">
        <f t="shared" si="7"/>
        <v>0.11830985915492957</v>
      </c>
      <c r="R26" s="23"/>
      <c r="S26" s="18">
        <v>0.63100000000000001</v>
      </c>
      <c r="T26" s="61"/>
    </row>
    <row r="27" spans="1:20" s="24" customFormat="1" ht="18.75" customHeight="1" x14ac:dyDescent="0.2">
      <c r="A27" s="12">
        <v>19</v>
      </c>
      <c r="B27" s="20" t="s">
        <v>30</v>
      </c>
      <c r="C27" s="21">
        <f t="shared" si="0"/>
        <v>1415</v>
      </c>
      <c r="D27" s="15">
        <v>1213</v>
      </c>
      <c r="E27" s="16">
        <f t="shared" si="1"/>
        <v>0.85724381625441692</v>
      </c>
      <c r="F27" s="15">
        <v>202</v>
      </c>
      <c r="G27" s="16">
        <f t="shared" si="2"/>
        <v>0.14275618374558305</v>
      </c>
      <c r="H27" s="22"/>
      <c r="I27" s="14">
        <f t="shared" si="3"/>
        <v>1415</v>
      </c>
      <c r="J27" s="15">
        <v>2</v>
      </c>
      <c r="K27" s="16">
        <f t="shared" si="4"/>
        <v>1.4134275618374558E-3</v>
      </c>
      <c r="L27" s="15">
        <v>771</v>
      </c>
      <c r="M27" s="16">
        <f t="shared" si="5"/>
        <v>0.54487632508833928</v>
      </c>
      <c r="N27" s="15">
        <v>608</v>
      </c>
      <c r="O27" s="16">
        <f t="shared" si="6"/>
        <v>0.42968197879858655</v>
      </c>
      <c r="P27" s="15">
        <v>34</v>
      </c>
      <c r="Q27" s="16">
        <f t="shared" si="7"/>
        <v>2.4028268551236749E-2</v>
      </c>
      <c r="R27" s="23"/>
      <c r="S27" s="18">
        <v>0.58499999999999996</v>
      </c>
      <c r="T27" s="61"/>
    </row>
    <row r="28" spans="1:20" ht="18.75" customHeight="1" x14ac:dyDescent="0.2">
      <c r="A28" s="19">
        <v>20</v>
      </c>
      <c r="B28" s="20" t="s">
        <v>16</v>
      </c>
      <c r="C28" s="21">
        <f t="shared" si="0"/>
        <v>1211</v>
      </c>
      <c r="D28" s="15">
        <v>1050</v>
      </c>
      <c r="E28" s="16">
        <f t="shared" si="1"/>
        <v>0.86705202312138729</v>
      </c>
      <c r="F28" s="15">
        <v>161</v>
      </c>
      <c r="G28" s="16">
        <f t="shared" si="2"/>
        <v>0.13294797687861271</v>
      </c>
      <c r="H28" s="22"/>
      <c r="I28" s="14">
        <f t="shared" si="3"/>
        <v>1211</v>
      </c>
      <c r="J28" s="15">
        <v>13</v>
      </c>
      <c r="K28" s="16">
        <f t="shared" si="4"/>
        <v>1.0734929810074319E-2</v>
      </c>
      <c r="L28" s="15">
        <v>624</v>
      </c>
      <c r="M28" s="16">
        <f t="shared" si="5"/>
        <v>0.51527663088356734</v>
      </c>
      <c r="N28" s="15">
        <v>467</v>
      </c>
      <c r="O28" s="16">
        <f t="shared" si="6"/>
        <v>0.38563170933113128</v>
      </c>
      <c r="P28" s="15">
        <v>107</v>
      </c>
      <c r="Q28" s="16">
        <f t="shared" si="7"/>
        <v>8.8356729975227088E-2</v>
      </c>
      <c r="R28" s="23"/>
      <c r="S28" s="18">
        <v>0.79100000000000004</v>
      </c>
      <c r="T28" s="61"/>
    </row>
    <row r="29" spans="1:20" s="24" customFormat="1" ht="18.75" customHeight="1" x14ac:dyDescent="0.2">
      <c r="A29" s="12">
        <v>21</v>
      </c>
      <c r="B29" s="20" t="s">
        <v>25</v>
      </c>
      <c r="C29" s="21">
        <f t="shared" si="0"/>
        <v>1052</v>
      </c>
      <c r="D29" s="15">
        <v>918</v>
      </c>
      <c r="E29" s="16">
        <f t="shared" si="1"/>
        <v>0.87262357414448666</v>
      </c>
      <c r="F29" s="15">
        <v>134</v>
      </c>
      <c r="G29" s="16">
        <f t="shared" si="2"/>
        <v>0.12737642585551331</v>
      </c>
      <c r="H29" s="22"/>
      <c r="I29" s="14">
        <f t="shared" si="3"/>
        <v>1052</v>
      </c>
      <c r="J29" s="15">
        <v>6</v>
      </c>
      <c r="K29" s="16">
        <f t="shared" si="4"/>
        <v>5.7034220532319393E-3</v>
      </c>
      <c r="L29" s="15">
        <v>462</v>
      </c>
      <c r="M29" s="16">
        <f t="shared" si="5"/>
        <v>0.4391634980988593</v>
      </c>
      <c r="N29" s="15">
        <v>481</v>
      </c>
      <c r="O29" s="16">
        <f t="shared" si="6"/>
        <v>0.45722433460076045</v>
      </c>
      <c r="P29" s="15">
        <v>103</v>
      </c>
      <c r="Q29" s="16">
        <f t="shared" si="7"/>
        <v>9.7908745247148293E-2</v>
      </c>
      <c r="R29" s="23"/>
      <c r="S29" s="18">
        <v>0.68600000000000005</v>
      </c>
      <c r="T29" s="61"/>
    </row>
    <row r="30" spans="1:20" ht="18.75" customHeight="1" x14ac:dyDescent="0.2">
      <c r="A30" s="19">
        <v>22</v>
      </c>
      <c r="B30" s="20" t="s">
        <v>8</v>
      </c>
      <c r="C30" s="21">
        <f t="shared" si="0"/>
        <v>1036</v>
      </c>
      <c r="D30" s="15">
        <v>933</v>
      </c>
      <c r="E30" s="16">
        <f t="shared" si="1"/>
        <v>0.90057915057915061</v>
      </c>
      <c r="F30" s="15">
        <v>103</v>
      </c>
      <c r="G30" s="16">
        <f t="shared" si="2"/>
        <v>9.9420849420849416E-2</v>
      </c>
      <c r="H30" s="22"/>
      <c r="I30" s="14">
        <f t="shared" si="3"/>
        <v>1036</v>
      </c>
      <c r="J30" s="15">
        <v>7</v>
      </c>
      <c r="K30" s="16">
        <f t="shared" si="4"/>
        <v>6.7567567567567571E-3</v>
      </c>
      <c r="L30" s="15">
        <v>422</v>
      </c>
      <c r="M30" s="16">
        <f t="shared" si="5"/>
        <v>0.40733590733590735</v>
      </c>
      <c r="N30" s="15">
        <v>445</v>
      </c>
      <c r="O30" s="16">
        <f t="shared" si="6"/>
        <v>0.42953667953667951</v>
      </c>
      <c r="P30" s="15">
        <v>162</v>
      </c>
      <c r="Q30" s="16">
        <f t="shared" si="7"/>
        <v>0.15637065637065636</v>
      </c>
      <c r="R30" s="23"/>
      <c r="S30" s="18">
        <v>0.60199999999999998</v>
      </c>
      <c r="T30" s="61"/>
    </row>
    <row r="31" spans="1:20" s="24" customFormat="1" ht="18.75" customHeight="1" x14ac:dyDescent="0.2">
      <c r="A31" s="12">
        <v>23</v>
      </c>
      <c r="B31" s="20" t="s">
        <v>24</v>
      </c>
      <c r="C31" s="21">
        <f t="shared" si="0"/>
        <v>761</v>
      </c>
      <c r="D31" s="15">
        <v>683</v>
      </c>
      <c r="E31" s="16">
        <f t="shared" si="1"/>
        <v>0.89750328515111699</v>
      </c>
      <c r="F31" s="15">
        <v>78</v>
      </c>
      <c r="G31" s="16">
        <f t="shared" si="2"/>
        <v>0.10249671484888305</v>
      </c>
      <c r="H31" s="22"/>
      <c r="I31" s="14">
        <f t="shared" si="3"/>
        <v>761</v>
      </c>
      <c r="J31" s="15">
        <v>2</v>
      </c>
      <c r="K31" s="16">
        <f t="shared" si="4"/>
        <v>2.6281208935611039E-3</v>
      </c>
      <c r="L31" s="15">
        <v>406</v>
      </c>
      <c r="M31" s="16">
        <f t="shared" si="5"/>
        <v>0.53350854139290405</v>
      </c>
      <c r="N31" s="15">
        <v>301</v>
      </c>
      <c r="O31" s="16">
        <f t="shared" si="6"/>
        <v>0.39553219448094612</v>
      </c>
      <c r="P31" s="15">
        <v>52</v>
      </c>
      <c r="Q31" s="16">
        <f t="shared" si="7"/>
        <v>6.8331143232588695E-2</v>
      </c>
      <c r="R31" s="23"/>
      <c r="S31" s="18">
        <v>0.50900000000000001</v>
      </c>
      <c r="T31" s="61"/>
    </row>
    <row r="32" spans="1:20" ht="18.75" customHeight="1" x14ac:dyDescent="0.2">
      <c r="A32" s="19">
        <v>24</v>
      </c>
      <c r="B32" s="20" t="s">
        <v>23</v>
      </c>
      <c r="C32" s="21">
        <f t="shared" si="0"/>
        <v>723</v>
      </c>
      <c r="D32" s="15">
        <v>609</v>
      </c>
      <c r="E32" s="16">
        <f t="shared" si="1"/>
        <v>0.84232365145228216</v>
      </c>
      <c r="F32" s="15">
        <v>114</v>
      </c>
      <c r="G32" s="16">
        <f t="shared" si="2"/>
        <v>0.15767634854771784</v>
      </c>
      <c r="H32" s="22"/>
      <c r="I32" s="14">
        <f t="shared" si="3"/>
        <v>723</v>
      </c>
      <c r="J32" s="15">
        <v>19</v>
      </c>
      <c r="K32" s="16">
        <f t="shared" si="4"/>
        <v>2.6279391424619641E-2</v>
      </c>
      <c r="L32" s="15">
        <v>354</v>
      </c>
      <c r="M32" s="16">
        <f t="shared" si="5"/>
        <v>0.48962655601659749</v>
      </c>
      <c r="N32" s="15">
        <v>244</v>
      </c>
      <c r="O32" s="16">
        <f t="shared" si="6"/>
        <v>0.33748271092669435</v>
      </c>
      <c r="P32" s="15">
        <v>106</v>
      </c>
      <c r="Q32" s="16">
        <f t="shared" si="7"/>
        <v>0.14661134163208853</v>
      </c>
      <c r="R32" s="23"/>
      <c r="S32" s="18">
        <v>0.82699999999999996</v>
      </c>
    </row>
    <row r="33" spans="1:20" s="24" customFormat="1" ht="18.75" customHeight="1" thickBot="1" x14ac:dyDescent="0.25">
      <c r="A33" s="12">
        <v>25</v>
      </c>
      <c r="B33" s="20" t="s">
        <v>31</v>
      </c>
      <c r="C33" s="21">
        <f t="shared" si="0"/>
        <v>610</v>
      </c>
      <c r="D33" s="25">
        <v>542</v>
      </c>
      <c r="E33" s="23">
        <f t="shared" si="1"/>
        <v>0.88852459016393448</v>
      </c>
      <c r="F33" s="25">
        <v>68</v>
      </c>
      <c r="G33" s="16">
        <f t="shared" si="2"/>
        <v>0.11147540983606558</v>
      </c>
      <c r="H33" s="26"/>
      <c r="I33" s="14">
        <f t="shared" si="3"/>
        <v>610</v>
      </c>
      <c r="J33" s="15">
        <v>5</v>
      </c>
      <c r="K33" s="16">
        <f t="shared" si="4"/>
        <v>8.1967213114754103E-3</v>
      </c>
      <c r="L33" s="15">
        <v>272</v>
      </c>
      <c r="M33" s="16">
        <f t="shared" si="5"/>
        <v>0.4459016393442623</v>
      </c>
      <c r="N33" s="15">
        <v>180</v>
      </c>
      <c r="O33" s="16">
        <f t="shared" si="6"/>
        <v>0.29508196721311475</v>
      </c>
      <c r="P33" s="15">
        <v>153</v>
      </c>
      <c r="Q33" s="16">
        <f t="shared" si="7"/>
        <v>0.25081967213114753</v>
      </c>
      <c r="R33" s="27"/>
      <c r="S33" s="18">
        <v>0.502</v>
      </c>
      <c r="T33" s="61"/>
    </row>
    <row r="34" spans="1:20" s="24" customFormat="1" ht="18.75" hidden="1" customHeight="1" x14ac:dyDescent="0.2">
      <c r="A34" s="28"/>
      <c r="B34" s="29"/>
      <c r="C34" s="30"/>
      <c r="D34" s="31"/>
      <c r="E34" s="32"/>
      <c r="F34" s="31"/>
      <c r="G34" s="32"/>
      <c r="H34" s="33"/>
      <c r="I34" s="30"/>
      <c r="J34" s="31"/>
      <c r="K34" s="32"/>
      <c r="L34" s="31"/>
      <c r="M34" s="32"/>
      <c r="N34" s="31"/>
      <c r="O34" s="32"/>
      <c r="P34" s="31"/>
      <c r="Q34" s="32"/>
      <c r="R34" s="32"/>
      <c r="S34" s="16"/>
    </row>
    <row r="35" spans="1:20" s="24" customFormat="1" ht="18.75" hidden="1" customHeight="1" x14ac:dyDescent="0.2">
      <c r="A35" s="28"/>
      <c r="B35" s="29"/>
      <c r="C35" s="30"/>
      <c r="D35" s="31"/>
      <c r="E35" s="32"/>
      <c r="F35" s="31"/>
      <c r="G35" s="32"/>
      <c r="H35" s="33"/>
      <c r="I35" s="30"/>
      <c r="J35" s="31"/>
      <c r="K35" s="32"/>
      <c r="L35" s="31"/>
      <c r="M35" s="32"/>
      <c r="N35" s="31"/>
      <c r="O35" s="32"/>
      <c r="P35" s="31"/>
      <c r="Q35" s="32"/>
      <c r="R35" s="32"/>
      <c r="S35" s="16"/>
    </row>
    <row r="36" spans="1:20" s="24" customFormat="1" ht="18.75" hidden="1" customHeight="1" thickBot="1" x14ac:dyDescent="0.25">
      <c r="A36" s="28"/>
      <c r="B36" s="29"/>
      <c r="C36" s="30"/>
      <c r="D36" s="31"/>
      <c r="E36" s="32"/>
      <c r="F36" s="31"/>
      <c r="G36" s="32"/>
      <c r="H36" s="33"/>
      <c r="I36" s="30"/>
      <c r="J36" s="31"/>
      <c r="K36" s="32"/>
      <c r="L36" s="31"/>
      <c r="M36" s="32"/>
      <c r="N36" s="31"/>
      <c r="O36" s="32"/>
      <c r="P36" s="31"/>
      <c r="Q36" s="32"/>
      <c r="R36" s="32"/>
      <c r="S36" s="16"/>
    </row>
    <row r="37" spans="1:20" ht="20.100000000000001" customHeight="1" thickBot="1" x14ac:dyDescent="0.25">
      <c r="A37" s="62" t="s">
        <v>0</v>
      </c>
      <c r="B37" s="63"/>
      <c r="C37" s="34">
        <f>SUM(C9:C33)</f>
        <v>101668</v>
      </c>
      <c r="D37" s="34">
        <f>SUM(D9:D33)</f>
        <v>86746</v>
      </c>
      <c r="E37" s="35">
        <f t="shared" ref="E37" si="8">D37/C37</f>
        <v>0.85322815438486055</v>
      </c>
      <c r="F37" s="34">
        <f>SUM(F9:F33)</f>
        <v>14922</v>
      </c>
      <c r="G37" s="35">
        <f>F37/C37</f>
        <v>0.14677184561513948</v>
      </c>
      <c r="H37" s="34"/>
      <c r="I37" s="34">
        <f>SUM(I9:I33)</f>
        <v>101668</v>
      </c>
      <c r="J37" s="34">
        <f>SUM(J9:J33)</f>
        <v>587</v>
      </c>
      <c r="K37" s="36">
        <f t="shared" ref="K37" si="9">J37/I37</f>
        <v>5.7736947712161155E-3</v>
      </c>
      <c r="L37" s="34">
        <f>SUM(L9:L33)</f>
        <v>51416</v>
      </c>
      <c r="M37" s="36">
        <f t="shared" ref="M37" si="10">L37/I37</f>
        <v>0.50572451508832672</v>
      </c>
      <c r="N37" s="34">
        <f>SUM(N9:N33)</f>
        <v>40388</v>
      </c>
      <c r="O37" s="36">
        <f t="shared" ref="O37" si="11">N37/I37</f>
        <v>0.39725380650745562</v>
      </c>
      <c r="P37" s="34">
        <f>SUM(P9:P33)</f>
        <v>9277</v>
      </c>
      <c r="Q37" s="36">
        <f t="shared" ref="Q37" si="12">P37/I37</f>
        <v>9.1247983633001531E-2</v>
      </c>
      <c r="R37" s="37"/>
      <c r="S37" s="36">
        <v>0.63200000000000001</v>
      </c>
    </row>
    <row r="38" spans="1:20" x14ac:dyDescent="0.2">
      <c r="A38" s="38" t="s">
        <v>32</v>
      </c>
      <c r="C38" s="39"/>
      <c r="D38" s="39"/>
      <c r="E38" s="40"/>
      <c r="F38" s="39"/>
      <c r="G38" s="41"/>
      <c r="H38" s="39"/>
      <c r="I38" s="39"/>
      <c r="J38" s="39"/>
      <c r="K38" s="41"/>
      <c r="L38" s="41"/>
      <c r="M38" s="41"/>
      <c r="N38" s="41"/>
      <c r="O38" s="41"/>
      <c r="P38" s="39"/>
      <c r="Q38" s="41"/>
      <c r="R38" s="41"/>
      <c r="S38" s="41"/>
    </row>
    <row r="39" spans="1:20" x14ac:dyDescent="0.2">
      <c r="A39" s="38" t="s">
        <v>37</v>
      </c>
      <c r="C39" s="39"/>
      <c r="D39" s="39"/>
      <c r="E39" s="40"/>
      <c r="F39" s="39"/>
      <c r="G39" s="41"/>
      <c r="H39" s="39"/>
      <c r="I39" s="39"/>
      <c r="J39" s="39"/>
      <c r="K39" s="41"/>
      <c r="L39" s="41"/>
      <c r="M39" s="41"/>
      <c r="N39" s="41"/>
      <c r="O39" s="41"/>
      <c r="P39" s="39"/>
      <c r="Q39" s="41"/>
      <c r="R39" s="41"/>
      <c r="S39" s="42"/>
    </row>
    <row r="40" spans="1:20" x14ac:dyDescent="0.2">
      <c r="A40" s="38" t="s">
        <v>42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3"/>
      <c r="R40" s="43"/>
    </row>
    <row r="41" spans="1:20" ht="13.5" x14ac:dyDescent="0.25">
      <c r="A41" s="44" t="s">
        <v>33</v>
      </c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</row>
    <row r="42" spans="1:20" ht="13.5" x14ac:dyDescent="0.25">
      <c r="A42" s="44" t="s">
        <v>34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</row>
    <row r="43" spans="1:20" x14ac:dyDescent="0.2"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  <row r="44" spans="1:20" x14ac:dyDescent="0.2">
      <c r="B44" s="4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5"/>
      <c r="Q44" s="5"/>
      <c r="R44" s="5"/>
      <c r="S44" s="49"/>
    </row>
    <row r="45" spans="1:20" ht="15.95" customHeight="1" x14ac:dyDescent="0.2">
      <c r="B45" s="50"/>
      <c r="C45" s="51"/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  <row r="46" spans="1:20" x14ac:dyDescent="0.2">
      <c r="B46" s="46"/>
      <c r="C46" s="46"/>
      <c r="D46" s="46"/>
      <c r="E46" s="46"/>
      <c r="F46" s="46"/>
      <c r="G46" s="46"/>
      <c r="H46" s="46"/>
      <c r="Q46" s="46"/>
      <c r="R46" s="46"/>
      <c r="S46" s="46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2019-08-14T21:43:52Z</dcterms:modified>
</cp:coreProperties>
</file>