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O25" i="1" l="1"/>
  <c r="P25" i="1" l="1"/>
  <c r="O13" i="1"/>
  <c r="P13" i="1" s="1"/>
  <c r="O19" i="1"/>
  <c r="P19" i="1" s="1"/>
  <c r="O10" i="1"/>
  <c r="P10" i="1" s="1"/>
  <c r="O15" i="1"/>
  <c r="P15" i="1" s="1"/>
  <c r="O20" i="1"/>
  <c r="P20" i="1" s="1"/>
  <c r="O17" i="1"/>
  <c r="P17" i="1" s="1"/>
  <c r="O9" i="1"/>
  <c r="P9" i="1" s="1"/>
  <c r="O24" i="1"/>
  <c r="P24" i="1" s="1"/>
  <c r="O18" i="1"/>
  <c r="P18" i="1" s="1"/>
  <c r="O16" i="1"/>
  <c r="P16" i="1" s="1"/>
  <c r="O8" i="1"/>
  <c r="P8" i="1" s="1"/>
  <c r="O11" i="1"/>
  <c r="P11" i="1" s="1"/>
  <c r="O26" i="1"/>
  <c r="P26" i="1" s="1"/>
  <c r="O7" i="1"/>
  <c r="P7" i="1" s="1"/>
  <c r="O21" i="1"/>
  <c r="P21" i="1" s="1"/>
  <c r="O30" i="1"/>
  <c r="P30" i="1" s="1"/>
  <c r="O28" i="1"/>
  <c r="P28" i="1" s="1"/>
  <c r="O23" i="1"/>
  <c r="P23" i="1" s="1"/>
  <c r="O22" i="1"/>
  <c r="P22" i="1" s="1"/>
  <c r="O14" i="1"/>
  <c r="P14" i="1" s="1"/>
  <c r="O12" i="1"/>
  <c r="P12" i="1" s="1"/>
  <c r="O27" i="1"/>
  <c r="P27" i="1" s="1"/>
  <c r="O29" i="1"/>
  <c r="P29" i="1" s="1"/>
  <c r="O31" i="1"/>
  <c r="P31" i="1" s="1"/>
  <c r="O32" i="1" l="1"/>
  <c r="P32" i="1" s="1"/>
  <c r="P33" i="1" s="1"/>
  <c r="P34" i="1" s="1"/>
  <c r="D32" i="1"/>
  <c r="E32" i="1"/>
  <c r="F32" i="1"/>
  <c r="G32" i="1"/>
  <c r="H32" i="1"/>
  <c r="I32" i="1"/>
  <c r="J32" i="1"/>
  <c r="K32" i="1"/>
  <c r="L32" i="1"/>
  <c r="C32" i="1"/>
  <c r="M32" i="1" l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<sst xmlns="http://schemas.openxmlformats.org/spreadsheetml/2006/main" count="51" uniqueCount="48">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</sst>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Arequipa</c:v>
                </c:pt>
                <c:pt idx="4">
                  <c:v>La Libertad</c:v>
                </c:pt>
                <c:pt idx="5">
                  <c:v>San Martin</c:v>
                </c:pt>
                <c:pt idx="6">
                  <c:v>Ancash</c:v>
                </c:pt>
                <c:pt idx="7">
                  <c:v>Puno</c:v>
                </c:pt>
                <c:pt idx="8">
                  <c:v>Ayacucho</c:v>
                </c:pt>
                <c:pt idx="9">
                  <c:v>Ica</c:v>
                </c:pt>
                <c:pt idx="10">
                  <c:v>Callao</c:v>
                </c:pt>
                <c:pt idx="11">
                  <c:v>Huanuco</c:v>
                </c:pt>
                <c:pt idx="12">
                  <c:v>Apurimac</c:v>
                </c:pt>
                <c:pt idx="13">
                  <c:v>Cajamarca</c:v>
                </c:pt>
                <c:pt idx="14">
                  <c:v>Loreto</c:v>
                </c:pt>
                <c:pt idx="15">
                  <c:v>Piura</c:v>
                </c:pt>
                <c:pt idx="16">
                  <c:v>Pasco</c:v>
                </c:pt>
                <c:pt idx="17">
                  <c:v>Huancavelica</c:v>
                </c:pt>
                <c:pt idx="18">
                  <c:v>Amazonas</c:v>
                </c:pt>
                <c:pt idx="19">
                  <c:v>Lambayeque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10469</c:v>
                </c:pt>
                <c:pt idx="1">
                  <c:v>3992</c:v>
                </c:pt>
                <c:pt idx="2">
                  <c:v>3739</c:v>
                </c:pt>
                <c:pt idx="3">
                  <c:v>3155</c:v>
                </c:pt>
                <c:pt idx="4">
                  <c:v>2953</c:v>
                </c:pt>
                <c:pt idx="5">
                  <c:v>2528</c:v>
                </c:pt>
                <c:pt idx="6">
                  <c:v>2294</c:v>
                </c:pt>
                <c:pt idx="7">
                  <c:v>2068</c:v>
                </c:pt>
                <c:pt idx="8">
                  <c:v>2015</c:v>
                </c:pt>
                <c:pt idx="9">
                  <c:v>1953</c:v>
                </c:pt>
                <c:pt idx="10">
                  <c:v>1790</c:v>
                </c:pt>
                <c:pt idx="11">
                  <c:v>1519</c:v>
                </c:pt>
                <c:pt idx="12">
                  <c:v>1494</c:v>
                </c:pt>
                <c:pt idx="13">
                  <c:v>1437</c:v>
                </c:pt>
                <c:pt idx="14">
                  <c:v>1418</c:v>
                </c:pt>
                <c:pt idx="15">
                  <c:v>1271</c:v>
                </c:pt>
                <c:pt idx="16">
                  <c:v>1179</c:v>
                </c:pt>
                <c:pt idx="17">
                  <c:v>1165</c:v>
                </c:pt>
                <c:pt idx="18">
                  <c:v>1075</c:v>
                </c:pt>
                <c:pt idx="19">
                  <c:v>895</c:v>
                </c:pt>
                <c:pt idx="20">
                  <c:v>835</c:v>
                </c:pt>
                <c:pt idx="21">
                  <c:v>514</c:v>
                </c:pt>
                <c:pt idx="22">
                  <c:v>411</c:v>
                </c:pt>
                <c:pt idx="23">
                  <c:v>355</c:v>
                </c:pt>
                <c:pt idx="24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85" zoomScaleNormal="100" zoomScaleSheetLayoutView="85" workbookViewId="0">
      <pane ySplit="6" topLeftCell="A7" activePane="bottomLeft" state="frozen"/>
      <selection pane="bottomLeft" activeCell="V22" sqref="V22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6" width="5.42578125" style="5" customWidth="1"/>
    <col min="7" max="7" width="7.42578125" style="5" customWidth="1"/>
    <col min="8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4" t="s">
        <v>44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0" ht="12.75" customHeight="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0" ht="1.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/>
      <c r="K5" s="8"/>
      <c r="L5" s="8"/>
      <c r="M5" s="8"/>
      <c r="N5" s="44"/>
      <c r="O5" s="46">
        <f>SUM(C5:N5)</f>
        <v>147</v>
      </c>
      <c r="P5" s="45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/>
      <c r="K7" s="15"/>
      <c r="L7" s="15"/>
      <c r="M7" s="15"/>
      <c r="N7" s="16"/>
      <c r="O7" s="17">
        <f t="shared" ref="O7:O31" si="0">SUM(C7:N7)</f>
        <v>10469</v>
      </c>
      <c r="P7" s="18">
        <f t="shared" ref="P7:P31" si="1">O7/$O$5</f>
        <v>71.217687074829925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/>
      <c r="K8" s="21"/>
      <c r="L8" s="21"/>
      <c r="M8" s="21"/>
      <c r="N8" s="22"/>
      <c r="O8" s="17">
        <f t="shared" si="0"/>
        <v>3992</v>
      </c>
      <c r="P8" s="18">
        <f t="shared" si="1"/>
        <v>27.156462585034014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/>
      <c r="K9" s="21"/>
      <c r="L9" s="21"/>
      <c r="M9" s="21"/>
      <c r="N9" s="22"/>
      <c r="O9" s="17">
        <f t="shared" si="0"/>
        <v>3739</v>
      </c>
      <c r="P9" s="18">
        <f t="shared" si="1"/>
        <v>25.435374149659864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>
        <v>703</v>
      </c>
      <c r="H10" s="21">
        <v>556</v>
      </c>
      <c r="I10" s="21">
        <v>449</v>
      </c>
      <c r="J10" s="21"/>
      <c r="K10" s="21"/>
      <c r="L10" s="21"/>
      <c r="M10" s="21"/>
      <c r="N10" s="22"/>
      <c r="O10" s="17">
        <f t="shared" si="0"/>
        <v>3155</v>
      </c>
      <c r="P10" s="18">
        <f t="shared" si="1"/>
        <v>21.462585034013607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29</v>
      </c>
      <c r="C11" s="14">
        <v>203</v>
      </c>
      <c r="D11" s="14">
        <v>222</v>
      </c>
      <c r="E11" s="14">
        <v>441</v>
      </c>
      <c r="F11" s="15">
        <v>421</v>
      </c>
      <c r="G11" s="21">
        <v>582</v>
      </c>
      <c r="H11" s="21">
        <v>526</v>
      </c>
      <c r="I11" s="21">
        <v>558</v>
      </c>
      <c r="J11" s="21"/>
      <c r="K11" s="21"/>
      <c r="L11" s="21"/>
      <c r="M11" s="21"/>
      <c r="N11" s="22"/>
      <c r="O11" s="17">
        <f t="shared" si="0"/>
        <v>2953</v>
      </c>
      <c r="P11" s="18">
        <f t="shared" si="1"/>
        <v>20.088435374149661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/>
      <c r="K12" s="21"/>
      <c r="L12" s="21"/>
      <c r="M12" s="21"/>
      <c r="N12" s="22"/>
      <c r="O12" s="17">
        <f t="shared" si="0"/>
        <v>2528</v>
      </c>
      <c r="P12" s="18">
        <f t="shared" si="1"/>
        <v>17.197278911564627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/>
      <c r="K13" s="21"/>
      <c r="L13" s="21"/>
      <c r="M13" s="21"/>
      <c r="N13" s="22"/>
      <c r="O13" s="17">
        <f t="shared" si="0"/>
        <v>2294</v>
      </c>
      <c r="P13" s="18">
        <f t="shared" si="1"/>
        <v>15.605442176870747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37</v>
      </c>
      <c r="C14" s="14">
        <v>134</v>
      </c>
      <c r="D14" s="14">
        <v>186</v>
      </c>
      <c r="E14" s="14">
        <v>328</v>
      </c>
      <c r="F14" s="15">
        <v>355</v>
      </c>
      <c r="G14" s="21">
        <v>382</v>
      </c>
      <c r="H14" s="21">
        <v>405</v>
      </c>
      <c r="I14" s="21">
        <v>278</v>
      </c>
      <c r="J14" s="21"/>
      <c r="K14" s="21"/>
      <c r="L14" s="21"/>
      <c r="M14" s="21"/>
      <c r="N14" s="22"/>
      <c r="O14" s="17">
        <f t="shared" si="0"/>
        <v>2068</v>
      </c>
      <c r="P14" s="18">
        <f t="shared" si="1"/>
        <v>14.068027210884354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21</v>
      </c>
      <c r="C15" s="14">
        <v>116</v>
      </c>
      <c r="D15" s="14">
        <v>159</v>
      </c>
      <c r="E15" s="14">
        <v>265</v>
      </c>
      <c r="F15" s="15">
        <v>340</v>
      </c>
      <c r="G15" s="21">
        <v>473</v>
      </c>
      <c r="H15" s="21">
        <v>332</v>
      </c>
      <c r="I15" s="21">
        <v>330</v>
      </c>
      <c r="J15" s="21"/>
      <c r="K15" s="21"/>
      <c r="L15" s="21"/>
      <c r="M15" s="21"/>
      <c r="N15" s="22"/>
      <c r="O15" s="17">
        <f t="shared" si="0"/>
        <v>2015</v>
      </c>
      <c r="P15" s="18">
        <f t="shared" si="1"/>
        <v>13.70748299319728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27</v>
      </c>
      <c r="C16" s="14">
        <v>100</v>
      </c>
      <c r="D16" s="14">
        <v>112</v>
      </c>
      <c r="E16" s="14">
        <v>285</v>
      </c>
      <c r="F16" s="15">
        <v>333</v>
      </c>
      <c r="G16" s="21">
        <v>415</v>
      </c>
      <c r="H16" s="21">
        <v>368</v>
      </c>
      <c r="I16" s="21">
        <v>340</v>
      </c>
      <c r="J16" s="21"/>
      <c r="K16" s="21"/>
      <c r="L16" s="21"/>
      <c r="M16" s="21"/>
      <c r="N16" s="22"/>
      <c r="O16" s="17">
        <f t="shared" si="0"/>
        <v>1953</v>
      </c>
      <c r="P16" s="18">
        <f t="shared" si="1"/>
        <v>13.285714285714286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23</v>
      </c>
      <c r="C17" s="14">
        <v>68</v>
      </c>
      <c r="D17" s="14">
        <v>116</v>
      </c>
      <c r="E17" s="14">
        <v>264</v>
      </c>
      <c r="F17" s="15">
        <v>281</v>
      </c>
      <c r="G17" s="21">
        <v>375</v>
      </c>
      <c r="H17" s="21">
        <v>364</v>
      </c>
      <c r="I17" s="21">
        <v>322</v>
      </c>
      <c r="J17" s="21"/>
      <c r="K17" s="21"/>
      <c r="L17" s="21"/>
      <c r="M17" s="21"/>
      <c r="N17" s="22"/>
      <c r="O17" s="17">
        <f t="shared" si="0"/>
        <v>1790</v>
      </c>
      <c r="P17" s="18">
        <f t="shared" si="1"/>
        <v>12.17687074829932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26</v>
      </c>
      <c r="C18" s="14">
        <v>93</v>
      </c>
      <c r="D18" s="14">
        <v>129</v>
      </c>
      <c r="E18" s="14">
        <v>256</v>
      </c>
      <c r="F18" s="15">
        <v>207</v>
      </c>
      <c r="G18" s="21">
        <v>303</v>
      </c>
      <c r="H18" s="21">
        <v>264</v>
      </c>
      <c r="I18" s="21">
        <v>267</v>
      </c>
      <c r="J18" s="21"/>
      <c r="K18" s="21"/>
      <c r="L18" s="21"/>
      <c r="M18" s="21"/>
      <c r="N18" s="22"/>
      <c r="O18" s="17">
        <f t="shared" si="0"/>
        <v>1519</v>
      </c>
      <c r="P18" s="18">
        <f t="shared" si="1"/>
        <v>10.333333333333334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19</v>
      </c>
      <c r="C19" s="14">
        <v>83</v>
      </c>
      <c r="D19" s="14">
        <v>112</v>
      </c>
      <c r="E19" s="14">
        <v>222</v>
      </c>
      <c r="F19" s="15">
        <v>321</v>
      </c>
      <c r="G19" s="21">
        <v>316</v>
      </c>
      <c r="H19" s="21">
        <v>248</v>
      </c>
      <c r="I19" s="21">
        <v>192</v>
      </c>
      <c r="J19" s="21"/>
      <c r="K19" s="21"/>
      <c r="L19" s="21"/>
      <c r="M19" s="21"/>
      <c r="N19" s="22"/>
      <c r="O19" s="17">
        <f t="shared" si="0"/>
        <v>1494</v>
      </c>
      <c r="P19" s="18">
        <f t="shared" si="1"/>
        <v>10.163265306122449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22</v>
      </c>
      <c r="C20" s="14">
        <v>87</v>
      </c>
      <c r="D20" s="14">
        <v>114</v>
      </c>
      <c r="E20" s="14">
        <v>190</v>
      </c>
      <c r="F20" s="15">
        <v>216</v>
      </c>
      <c r="G20" s="21">
        <v>280</v>
      </c>
      <c r="H20" s="21">
        <v>272</v>
      </c>
      <c r="I20" s="21">
        <v>278</v>
      </c>
      <c r="J20" s="21"/>
      <c r="K20" s="21"/>
      <c r="L20" s="21"/>
      <c r="M20" s="21"/>
      <c r="N20" s="22"/>
      <c r="O20" s="17">
        <f t="shared" si="0"/>
        <v>1437</v>
      </c>
      <c r="P20" s="18">
        <f t="shared" si="1"/>
        <v>9.7755102040816322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32</v>
      </c>
      <c r="C21" s="14">
        <v>90</v>
      </c>
      <c r="D21" s="14">
        <v>140</v>
      </c>
      <c r="E21" s="14">
        <v>231</v>
      </c>
      <c r="F21" s="15">
        <v>208</v>
      </c>
      <c r="G21" s="21">
        <v>235</v>
      </c>
      <c r="H21" s="21">
        <v>292</v>
      </c>
      <c r="I21" s="21">
        <v>222</v>
      </c>
      <c r="J21" s="21"/>
      <c r="K21" s="21"/>
      <c r="L21" s="21"/>
      <c r="M21" s="21"/>
      <c r="N21" s="22"/>
      <c r="O21" s="17">
        <f t="shared" si="0"/>
        <v>1418</v>
      </c>
      <c r="P21" s="18">
        <f t="shared" si="1"/>
        <v>9.646258503401361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36</v>
      </c>
      <c r="C22" s="14">
        <v>73</v>
      </c>
      <c r="D22" s="14">
        <v>106</v>
      </c>
      <c r="E22" s="14">
        <v>226</v>
      </c>
      <c r="F22" s="15">
        <v>172</v>
      </c>
      <c r="G22" s="21">
        <v>228</v>
      </c>
      <c r="H22" s="21">
        <v>231</v>
      </c>
      <c r="I22" s="21">
        <v>235</v>
      </c>
      <c r="J22" s="21"/>
      <c r="K22" s="21"/>
      <c r="L22" s="21"/>
      <c r="M22" s="21"/>
      <c r="N22" s="22"/>
      <c r="O22" s="17">
        <f t="shared" si="0"/>
        <v>1271</v>
      </c>
      <c r="P22" s="18">
        <f t="shared" si="1"/>
        <v>8.646258503401361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/>
      <c r="K23" s="21"/>
      <c r="L23" s="21"/>
      <c r="M23" s="21"/>
      <c r="N23" s="22"/>
      <c r="O23" s="17">
        <f t="shared" si="0"/>
        <v>1179</v>
      </c>
      <c r="P23" s="18">
        <f t="shared" si="1"/>
        <v>8.0204081632653068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/>
      <c r="K24" s="21"/>
      <c r="L24" s="21"/>
      <c r="M24" s="21"/>
      <c r="N24" s="22"/>
      <c r="O24" s="17">
        <f t="shared" si="0"/>
        <v>1165</v>
      </c>
      <c r="P24" s="18">
        <f t="shared" si="1"/>
        <v>7.925170068027211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17</v>
      </c>
      <c r="C25" s="14">
        <v>86</v>
      </c>
      <c r="D25" s="14">
        <v>92</v>
      </c>
      <c r="E25" s="14">
        <v>205</v>
      </c>
      <c r="F25" s="15">
        <v>135</v>
      </c>
      <c r="G25" s="21">
        <v>224</v>
      </c>
      <c r="H25" s="21">
        <v>192</v>
      </c>
      <c r="I25" s="21">
        <v>141</v>
      </c>
      <c r="J25" s="21"/>
      <c r="K25" s="21"/>
      <c r="L25" s="21"/>
      <c r="M25" s="21"/>
      <c r="N25" s="22"/>
      <c r="O25" s="17">
        <f t="shared" si="0"/>
        <v>1075</v>
      </c>
      <c r="P25" s="18">
        <f t="shared" si="1"/>
        <v>7.3129251700680271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30</v>
      </c>
      <c r="C26" s="14">
        <v>47</v>
      </c>
      <c r="D26" s="14">
        <v>76</v>
      </c>
      <c r="E26" s="14">
        <v>150</v>
      </c>
      <c r="F26" s="15">
        <v>157</v>
      </c>
      <c r="G26" s="21">
        <v>145</v>
      </c>
      <c r="H26" s="21">
        <v>162</v>
      </c>
      <c r="I26" s="21">
        <v>158</v>
      </c>
      <c r="J26" s="21"/>
      <c r="K26" s="21"/>
      <c r="L26" s="21"/>
      <c r="M26" s="21"/>
      <c r="N26" s="22"/>
      <c r="O26" s="17">
        <f t="shared" si="0"/>
        <v>895</v>
      </c>
      <c r="P26" s="18">
        <f t="shared" si="1"/>
        <v>6.0884353741496602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52</v>
      </c>
      <c r="D27" s="14">
        <v>64</v>
      </c>
      <c r="E27" s="14">
        <v>132</v>
      </c>
      <c r="F27" s="15">
        <v>130</v>
      </c>
      <c r="G27" s="21">
        <v>155</v>
      </c>
      <c r="H27" s="21">
        <v>166</v>
      </c>
      <c r="I27" s="21">
        <v>136</v>
      </c>
      <c r="J27" s="21"/>
      <c r="K27" s="21"/>
      <c r="L27" s="21"/>
      <c r="M27" s="21"/>
      <c r="N27" s="22"/>
      <c r="O27" s="17">
        <f t="shared" si="0"/>
        <v>835</v>
      </c>
      <c r="P27" s="18">
        <f t="shared" si="1"/>
        <v>5.6802721088435373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46</v>
      </c>
      <c r="D28" s="14">
        <v>49</v>
      </c>
      <c r="E28" s="14">
        <v>89</v>
      </c>
      <c r="F28" s="15">
        <v>77</v>
      </c>
      <c r="G28" s="21">
        <v>101</v>
      </c>
      <c r="H28" s="21">
        <v>79</v>
      </c>
      <c r="I28" s="21">
        <v>73</v>
      </c>
      <c r="J28" s="21"/>
      <c r="K28" s="21"/>
      <c r="L28" s="21"/>
      <c r="M28" s="21"/>
      <c r="N28" s="22"/>
      <c r="O28" s="17">
        <f t="shared" si="0"/>
        <v>514</v>
      </c>
      <c r="P28" s="18">
        <f t="shared" si="1"/>
        <v>3.4965986394557822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26</v>
      </c>
      <c r="D29" s="14">
        <v>35</v>
      </c>
      <c r="E29" s="14">
        <v>56</v>
      </c>
      <c r="F29" s="15">
        <v>55</v>
      </c>
      <c r="G29" s="21">
        <v>98</v>
      </c>
      <c r="H29" s="21">
        <v>73</v>
      </c>
      <c r="I29" s="21">
        <v>68</v>
      </c>
      <c r="J29" s="21"/>
      <c r="K29" s="21"/>
      <c r="L29" s="21"/>
      <c r="M29" s="21"/>
      <c r="N29" s="22"/>
      <c r="O29" s="17">
        <f t="shared" si="0"/>
        <v>411</v>
      </c>
      <c r="P29" s="18">
        <f t="shared" si="1"/>
        <v>2.795918367346939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25</v>
      </c>
      <c r="D30" s="14">
        <v>21</v>
      </c>
      <c r="E30" s="14">
        <v>39</v>
      </c>
      <c r="F30" s="15">
        <v>39</v>
      </c>
      <c r="G30" s="21">
        <v>81</v>
      </c>
      <c r="H30" s="21">
        <v>84</v>
      </c>
      <c r="I30" s="21">
        <v>66</v>
      </c>
      <c r="J30" s="21"/>
      <c r="K30" s="21"/>
      <c r="L30" s="21"/>
      <c r="M30" s="21"/>
      <c r="N30" s="22"/>
      <c r="O30" s="17">
        <f t="shared" si="0"/>
        <v>355</v>
      </c>
      <c r="P30" s="18">
        <f t="shared" si="1"/>
        <v>2.4149659863945576</v>
      </c>
      <c r="Q30" s="43"/>
      <c r="R30" s="43"/>
      <c r="S30" s="43"/>
      <c r="T30" s="43"/>
    </row>
    <row r="31" spans="1:20" ht="15" customHeight="1" thickBot="1" x14ac:dyDescent="0.25">
      <c r="A31" s="19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/>
      <c r="K31" s="21"/>
      <c r="L31" s="21"/>
      <c r="M31" s="21"/>
      <c r="N31" s="22"/>
      <c r="O31" s="17">
        <f t="shared" si="0"/>
        <v>347</v>
      </c>
      <c r="P31" s="18">
        <f t="shared" si="1"/>
        <v>2.360544217687075</v>
      </c>
      <c r="Q31" s="43"/>
      <c r="R31" s="43"/>
      <c r="S31" s="43"/>
      <c r="T31" s="43"/>
    </row>
    <row r="32" spans="1:20" s="23" customFormat="1" ht="15" customHeight="1" thickBot="1" x14ac:dyDescent="0.25">
      <c r="A32" s="50" t="s">
        <v>13</v>
      </c>
      <c r="B32" s="51"/>
      <c r="C32" s="24">
        <f t="shared" ref="C32:N32" si="2">SUM(C7:C31)</f>
        <v>2792</v>
      </c>
      <c r="D32" s="24">
        <f t="shared" si="2"/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50871</v>
      </c>
      <c r="P32" s="26">
        <f>O32/125</f>
        <v>406.96800000000002</v>
      </c>
    </row>
    <row r="33" spans="1:16" ht="17.25" customHeight="1" x14ac:dyDescent="0.2">
      <c r="A33" s="27"/>
      <c r="B33" s="28"/>
      <c r="L33" s="52" t="s">
        <v>14</v>
      </c>
      <c r="M33" s="52"/>
      <c r="N33" s="52"/>
      <c r="O33" s="52"/>
      <c r="P33" s="30">
        <f>P32</f>
        <v>406.96800000000002</v>
      </c>
    </row>
    <row r="34" spans="1:16" ht="17.25" thickBot="1" x14ac:dyDescent="0.25">
      <c r="B34" s="31"/>
      <c r="L34" s="53" t="s">
        <v>15</v>
      </c>
      <c r="M34" s="53"/>
      <c r="N34" s="53"/>
      <c r="O34" s="53"/>
      <c r="P34" s="32">
        <f>P33/8</f>
        <v>50.871000000000002</v>
      </c>
    </row>
    <row r="35" spans="1:16" ht="16.5" x14ac:dyDescent="0.2">
      <c r="A35" s="33" t="s">
        <v>46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43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46</v>
      </c>
      <c r="B61" s="27"/>
    </row>
    <row r="62" spans="1:16" x14ac:dyDescent="0.2">
      <c r="A62" s="33" t="s">
        <v>43</v>
      </c>
      <c r="B62" s="27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2019-08-14T21:52:36Z</dcterms:modified>
</cp:coreProperties>
</file>