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CELESTE\2. Carpeta Mágica 2020\7. Julio\BV Julio\páginas\"/>
    </mc:Choice>
  </mc:AlternateContent>
  <bookViews>
    <workbookView xWindow="390" yWindow="330" windowWidth="14775" windowHeight="10890"/>
  </bookViews>
  <sheets>
    <sheet name="2.9" sheetId="1" r:id="rId1"/>
  </sheets>
  <definedNames>
    <definedName name="_xlnm._FilterDatabase" localSheetId="0" hidden="1">'2.9'!$A$7:$AD$7</definedName>
    <definedName name="_xlnm.Print_Area" localSheetId="0">'2.9'!$A$1:$S$43</definedName>
    <definedName name="Excel_BuiltIn__FilterDatabase_3_1" localSheetId="0">#REF!</definedName>
    <definedName name="Excel_BuiltIn__FilterDatabase_3_1">#REF!</definedName>
    <definedName name="Excel_BuiltIn__FilterDatabase_3_1_8" localSheetId="0">#REF!</definedName>
    <definedName name="Excel_BuiltIn__FilterDatabase_3_1_8">#REF!</definedName>
    <definedName name="Excel_BuiltIn_Print_Titles_1_1" localSheetId="0">#REF!</definedName>
    <definedName name="Excel_BuiltIn_Print_Titles_1_1">#REF!</definedName>
    <definedName name="Excel_BuiltIn_Print_Titles_2" localSheetId="0">#REF!</definedName>
    <definedName name="Excel_BuiltIn_Print_Titles_2">#REF!</definedName>
    <definedName name="regioncita" localSheetId="0">#REF!</definedName>
    <definedName name="regioncita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23" i="1" l="1"/>
  <c r="D22" i="1"/>
  <c r="D27" i="1"/>
  <c r="D16" i="1"/>
  <c r="E35" i="1" l="1"/>
  <c r="D10" i="1"/>
  <c r="H10" i="1" s="1"/>
  <c r="D25" i="1"/>
  <c r="F25" i="1" s="1"/>
  <c r="D29" i="1"/>
  <c r="N29" i="1" s="1"/>
  <c r="D19" i="1"/>
  <c r="D14" i="1"/>
  <c r="D30" i="1"/>
  <c r="R30" i="1" s="1"/>
  <c r="D20" i="1"/>
  <c r="D17" i="1"/>
  <c r="P17" i="1" s="1"/>
  <c r="D24" i="1"/>
  <c r="O35" i="1"/>
  <c r="M35" i="1"/>
  <c r="K35" i="1"/>
  <c r="D13" i="1"/>
  <c r="N13" i="1" s="1"/>
  <c r="Q35" i="1"/>
  <c r="D28" i="1"/>
  <c r="D18" i="1"/>
  <c r="R18" i="1" s="1"/>
  <c r="D8" i="1"/>
  <c r="P8" i="1" s="1"/>
  <c r="F16" i="1"/>
  <c r="N23" i="1"/>
  <c r="D12" i="1"/>
  <c r="D9" i="1"/>
  <c r="I35" i="1"/>
  <c r="D31" i="1"/>
  <c r="L31" i="1" s="1"/>
  <c r="D26" i="1"/>
  <c r="P26" i="1" s="1"/>
  <c r="G35" i="1"/>
  <c r="D21" i="1"/>
  <c r="N21" i="1" s="1"/>
  <c r="D15" i="1"/>
  <c r="F15" i="1" s="1"/>
  <c r="D32" i="1"/>
  <c r="J32" i="1" s="1"/>
  <c r="D11" i="1"/>
  <c r="R11" i="1" s="1"/>
  <c r="F24" i="1" l="1"/>
  <c r="R24" i="1"/>
  <c r="L27" i="1"/>
  <c r="P27" i="1"/>
  <c r="N27" i="1"/>
  <c r="J27" i="1"/>
  <c r="R27" i="1"/>
  <c r="F27" i="1"/>
  <c r="H27" i="1"/>
  <c r="P9" i="1"/>
  <c r="H9" i="1"/>
  <c r="F9" i="1"/>
  <c r="L14" i="1"/>
  <c r="R14" i="1"/>
  <c r="H14" i="1"/>
  <c r="F12" i="1"/>
  <c r="H12" i="1"/>
  <c r="J19" i="1"/>
  <c r="H19" i="1"/>
  <c r="F19" i="1"/>
  <c r="H22" i="1"/>
  <c r="F22" i="1"/>
  <c r="L28" i="1"/>
  <c r="R28" i="1"/>
  <c r="H28" i="1"/>
  <c r="F28" i="1"/>
  <c r="R20" i="1"/>
  <c r="H20" i="1"/>
  <c r="N24" i="1"/>
  <c r="P10" i="1"/>
  <c r="N30" i="1"/>
  <c r="J24" i="1"/>
  <c r="F14" i="1"/>
  <c r="P22" i="1"/>
  <c r="F10" i="1"/>
  <c r="N28" i="1"/>
  <c r="N20" i="1"/>
  <c r="N17" i="1"/>
  <c r="H17" i="1"/>
  <c r="J28" i="1"/>
  <c r="J10" i="1"/>
  <c r="N14" i="1"/>
  <c r="R17" i="1"/>
  <c r="F17" i="1"/>
  <c r="P21" i="1"/>
  <c r="H32" i="1"/>
  <c r="H21" i="1"/>
  <c r="J15" i="1"/>
  <c r="J21" i="1"/>
  <c r="L19" i="1"/>
  <c r="R21" i="1"/>
  <c r="N10" i="1"/>
  <c r="L21" i="1"/>
  <c r="L15" i="1"/>
  <c r="N9" i="1"/>
  <c r="H15" i="1"/>
  <c r="H13" i="1"/>
  <c r="F32" i="1"/>
  <c r="P19" i="1"/>
  <c r="R15" i="1"/>
  <c r="J9" i="1"/>
  <c r="F21" i="1"/>
  <c r="P13" i="1"/>
  <c r="P15" i="1"/>
  <c r="L9" i="1"/>
  <c r="R32" i="1"/>
  <c r="H8" i="1"/>
  <c r="L24" i="1"/>
  <c r="N32" i="1"/>
  <c r="N19" i="1"/>
  <c r="P32" i="1"/>
  <c r="J8" i="1"/>
  <c r="R22" i="1"/>
  <c r="R25" i="1"/>
  <c r="L32" i="1"/>
  <c r="J22" i="1"/>
  <c r="L22" i="1"/>
  <c r="L11" i="1"/>
  <c r="H30" i="1"/>
  <c r="J17" i="1"/>
  <c r="H23" i="1"/>
  <c r="P20" i="1"/>
  <c r="H25" i="1"/>
  <c r="P23" i="1"/>
  <c r="F23" i="1"/>
  <c r="J25" i="1"/>
  <c r="N22" i="1"/>
  <c r="L8" i="1"/>
  <c r="P24" i="1"/>
  <c r="L17" i="1"/>
  <c r="F31" i="1"/>
  <c r="P16" i="1"/>
  <c r="F20" i="1"/>
  <c r="L20" i="1"/>
  <c r="R16" i="1"/>
  <c r="H16" i="1"/>
  <c r="P14" i="1"/>
  <c r="P28" i="1"/>
  <c r="L16" i="1"/>
  <c r="J14" i="1"/>
  <c r="J16" i="1"/>
  <c r="N16" i="1"/>
  <c r="P11" i="1"/>
  <c r="N15" i="1"/>
  <c r="R31" i="1"/>
  <c r="J31" i="1"/>
  <c r="J20" i="1"/>
  <c r="N25" i="1"/>
  <c r="P29" i="1"/>
  <c r="P31" i="1"/>
  <c r="F8" i="1"/>
  <c r="R29" i="1"/>
  <c r="P18" i="1"/>
  <c r="N8" i="1"/>
  <c r="R8" i="1"/>
  <c r="H31" i="1"/>
  <c r="N12" i="1"/>
  <c r="J12" i="1"/>
  <c r="L13" i="1"/>
  <c r="P30" i="1"/>
  <c r="H11" i="1"/>
  <c r="J30" i="1"/>
  <c r="R26" i="1"/>
  <c r="L30" i="1"/>
  <c r="J29" i="1"/>
  <c r="L25" i="1"/>
  <c r="P25" i="1"/>
  <c r="L29" i="1"/>
  <c r="J11" i="1"/>
  <c r="L10" i="1"/>
  <c r="H24" i="1"/>
  <c r="F11" i="1"/>
  <c r="L12" i="1"/>
  <c r="F29" i="1"/>
  <c r="R13" i="1"/>
  <c r="R19" i="1"/>
  <c r="N11" i="1"/>
  <c r="R23" i="1"/>
  <c r="R9" i="1"/>
  <c r="R10" i="1"/>
  <c r="L23" i="1"/>
  <c r="J13" i="1"/>
  <c r="F18" i="1"/>
  <c r="L26" i="1"/>
  <c r="J18" i="1"/>
  <c r="H18" i="1"/>
  <c r="J23" i="1"/>
  <c r="J26" i="1"/>
  <c r="N26" i="1"/>
  <c r="D35" i="1"/>
  <c r="L18" i="1"/>
  <c r="F30" i="1"/>
  <c r="P12" i="1"/>
  <c r="H29" i="1"/>
  <c r="F13" i="1"/>
  <c r="N31" i="1"/>
  <c r="R12" i="1"/>
  <c r="N18" i="1"/>
  <c r="F26" i="1"/>
  <c r="H26" i="1"/>
  <c r="N35" i="1" l="1"/>
  <c r="P35" i="1"/>
  <c r="F35" i="1"/>
  <c r="L35" i="1"/>
  <c r="R35" i="1"/>
  <c r="J35" i="1"/>
  <c r="H35" i="1"/>
</calcChain>
</file>

<file path=xl/sharedStrings.xml><?xml version="1.0" encoding="utf-8"?>
<sst xmlns="http://schemas.openxmlformats.org/spreadsheetml/2006/main" count="77" uniqueCount="70">
  <si>
    <t>N°</t>
  </si>
  <si>
    <t>Total</t>
  </si>
  <si>
    <t>%</t>
  </si>
  <si>
    <t>Jóvenes 
(18-29 años)</t>
  </si>
  <si>
    <t>Adulto
 (30-59 años)</t>
  </si>
  <si>
    <t>Infancia 
(0-5 años)</t>
  </si>
  <si>
    <t>Niñez
 (6-11 años)</t>
  </si>
  <si>
    <t>Adolescente
 (12-14 años)</t>
  </si>
  <si>
    <t>Adolescente Tardio 
(15-17 años)</t>
  </si>
  <si>
    <t>Adulto Mayor (60 a más años)</t>
  </si>
  <si>
    <t>CASOS DE PERSONAS AFECTADAS POR HECHOS DE VIOLENCIA CONTRA LAS MUJERES, LOS INTEGRANTES DEL GRUPO FAMILIAR Y PERSONAS AFECTADAS POR VIOLENCIA SEXUAL ATENDIDOS POR EL PNCVFS,  SEGÚN DEPARTAMENTO Y GRUPOS DE EDAD</t>
  </si>
  <si>
    <t>Amazonas</t>
  </si>
  <si>
    <t>Ancash</t>
  </si>
  <si>
    <t>Apurimac</t>
  </si>
  <si>
    <t>Arequipa</t>
  </si>
  <si>
    <t>Ayacucho</t>
  </si>
  <si>
    <t>Cajamarca</t>
  </si>
  <si>
    <t>Callao</t>
  </si>
  <si>
    <t>Cusco</t>
  </si>
  <si>
    <t>Huancavelica</t>
  </si>
  <si>
    <t>Huanuco</t>
  </si>
  <si>
    <t>Ica</t>
  </si>
  <si>
    <t>Junin</t>
  </si>
  <si>
    <t>La Libertad</t>
  </si>
  <si>
    <t>Lambayeque</t>
  </si>
  <si>
    <t>Loreto</t>
  </si>
  <si>
    <t>Madre De Dios</t>
  </si>
  <si>
    <t>Moquegua</t>
  </si>
  <si>
    <t>Pasco</t>
  </si>
  <si>
    <t>Piura</t>
  </si>
  <si>
    <t>Puno</t>
  </si>
  <si>
    <t>San Martin</t>
  </si>
  <si>
    <t>Tacna</t>
  </si>
  <si>
    <t>Tumbes</t>
  </si>
  <si>
    <t>Ucayali</t>
  </si>
  <si>
    <t>Departamento</t>
  </si>
  <si>
    <t>(/1) Mujeres alguna vez unidas de 15 a 49 años que han sufrido alguna vez violencia por parte de su esposo o compañero.</t>
  </si>
  <si>
    <t>Fuente : Registro de casos del CEM</t>
  </si>
  <si>
    <t>Cuadro N° 2.9</t>
  </si>
  <si>
    <t>(/2) Comprende los 43 distritos que conforman la provincia de Lima</t>
  </si>
  <si>
    <r>
      <t>Lima</t>
    </r>
    <r>
      <rPr>
        <vertAlign val="superscript"/>
        <sz val="10"/>
        <color indexed="8"/>
        <rFont val="Arial Narrow"/>
        <family val="2"/>
      </rPr>
      <t>/2</t>
    </r>
  </si>
  <si>
    <t>Elaboración : SISEGC - UPPM - AURORA</t>
  </si>
  <si>
    <r>
      <t>Periodo : Enero - Julio</t>
    </r>
    <r>
      <rPr>
        <b/>
        <vertAlign val="superscript"/>
        <sz val="10"/>
        <rFont val="Arial Narrow"/>
        <family val="2"/>
      </rPr>
      <t>/a</t>
    </r>
    <r>
      <rPr>
        <b/>
        <sz val="10"/>
        <rFont val="Arial Narrow"/>
        <family val="2"/>
      </rPr>
      <t>, 2020 - Preliminar</t>
    </r>
  </si>
  <si>
    <t>57,2%</t>
  </si>
  <si>
    <t>65,7%</t>
  </si>
  <si>
    <t>65,3%</t>
  </si>
  <si>
    <t>55,3%</t>
  </si>
  <si>
    <t>52,6%</t>
  </si>
  <si>
    <t>63,8%</t>
  </si>
  <si>
    <t>59,4%</t>
  </si>
  <si>
    <t>54,8%</t>
  </si>
  <si>
    <t>63,4%</t>
  </si>
  <si>
    <t>53,4%</t>
  </si>
  <si>
    <t>45,8%</t>
  </si>
  <si>
    <t>61,2%</t>
  </si>
  <si>
    <t>63,6%</t>
  </si>
  <si>
    <t>55,2%</t>
  </si>
  <si>
    <t>72,8%</t>
  </si>
  <si>
    <t>59,9%</t>
  </si>
  <si>
    <t>47,3%</t>
  </si>
  <si>
    <t>43,3%</t>
  </si>
  <si>
    <t>58,0%</t>
  </si>
  <si>
    <t>55,7%</t>
  </si>
  <si>
    <t>67,3%</t>
  </si>
  <si>
    <t>54,3%</t>
  </si>
  <si>
    <t>50,6%</t>
  </si>
  <si>
    <t>49,8%</t>
  </si>
  <si>
    <t>61,9%</t>
  </si>
  <si>
    <t>Violencia psicológica, física y/o sexual (/1) ENDES 2019</t>
  </si>
  <si>
    <r>
      <rPr>
        <b/>
        <sz val="8"/>
        <rFont val="Arial Narrow"/>
        <family val="2"/>
      </rPr>
      <t>/a</t>
    </r>
    <r>
      <rPr>
        <sz val="8"/>
        <rFont val="Arial Narrow"/>
        <family val="2"/>
      </rPr>
      <t xml:space="preserve"> En cumplimiento con el Decreto Supremo N° 044-2020-PCM, en Estado de Emergencia Nacional, durante la cuarentena obligatoria no funcionaron los CEM, sino los Equipos Itinerantes de Urgencia aprobado con Resolución de la Dirección Ejecutiva N° 20-2020.MIMP-AURORA-DE.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</si>
</sst>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15" x14ac:knownFonts="1">
    <font>
      <sz val="10"/>
      <name val="Arial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1"/>
      <name val="Arial Narrow"/>
      <family val="2"/>
    </font>
    <font>
      <sz val="10"/>
      <name val="Arial Narrow"/>
      <family val="2"/>
    </font>
    <font>
      <b/>
      <sz val="14"/>
      <name val="Arial Narrow"/>
      <family val="2"/>
    </font>
    <font>
      <b/>
      <sz val="14"/>
      <color indexed="12"/>
      <name val="Arial Narrow"/>
      <family val="2"/>
    </font>
    <font>
      <b/>
      <sz val="10"/>
      <name val="Arial Narrow"/>
      <family val="2"/>
    </font>
    <font>
      <b/>
      <sz val="10"/>
      <color theme="0"/>
      <name val="Arial Narrow"/>
      <family val="2"/>
    </font>
    <font>
      <sz val="10"/>
      <color indexed="8"/>
      <name val="Arial Narrow"/>
      <family val="2"/>
    </font>
    <font>
      <sz val="8"/>
      <color theme="1"/>
      <name val="Arial Narrow"/>
      <family val="2"/>
    </font>
    <font>
      <sz val="8"/>
      <name val="Arial Narrow"/>
      <family val="2"/>
    </font>
    <font>
      <vertAlign val="superscript"/>
      <sz val="10"/>
      <color indexed="8"/>
      <name val="Arial Narrow"/>
      <family val="2"/>
    </font>
    <font>
      <b/>
      <vertAlign val="superscript"/>
      <sz val="10"/>
      <name val="Arial Narrow"/>
      <family val="2"/>
    </font>
    <font>
      <b/>
      <sz val="8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65"/>
        <bgColor theme="0"/>
      </patternFill>
    </fill>
    <fill>
      <patternFill patternType="solid">
        <fgColor theme="0" tint="-0.14996795556505021"/>
        <bgColor theme="0"/>
      </patternFill>
    </fill>
    <fill>
      <patternFill patternType="solid">
        <fgColor theme="0"/>
        <bgColor theme="0"/>
      </patternFill>
    </fill>
    <fill>
      <patternFill patternType="solid">
        <fgColor rgb="FF305496"/>
        <bgColor theme="0"/>
      </patternFill>
    </fill>
    <fill>
      <patternFill patternType="solid">
        <fgColor rgb="FFDDEBF7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rgb="FF969696"/>
      </top>
      <bottom style="medium">
        <color rgb="FF969696"/>
      </bottom>
      <diagonal/>
    </border>
    <border>
      <left/>
      <right/>
      <top/>
      <bottom style="hair">
        <color rgb="FF305496"/>
      </bottom>
      <diagonal/>
    </border>
    <border>
      <left/>
      <right style="medium">
        <color rgb="FF305496"/>
      </right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hair">
        <color rgb="FF305496"/>
      </top>
      <bottom style="hair">
        <color rgb="FF305496"/>
      </bottom>
      <diagonal/>
    </border>
    <border>
      <left/>
      <right style="medium">
        <color rgb="FF305496"/>
      </right>
      <top style="medium">
        <color rgb="FF969696"/>
      </top>
      <bottom style="medium">
        <color rgb="FF969696"/>
      </bottom>
      <diagonal/>
    </border>
    <border>
      <left/>
      <right style="medium">
        <color rgb="FF305496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9" fontId="2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3" fillId="3" borderId="0" xfId="0" applyFont="1" applyFill="1" applyAlignment="1">
      <alignment vertical="center"/>
    </xf>
    <xf numFmtId="0" fontId="4" fillId="3" borderId="0" xfId="2" applyFont="1" applyFill="1"/>
    <xf numFmtId="0" fontId="4" fillId="3" borderId="0" xfId="2" applyFont="1" applyFill="1" applyAlignment="1">
      <alignment horizontal="centerContinuous"/>
    </xf>
    <xf numFmtId="0" fontId="4" fillId="3" borderId="0" xfId="2" applyFont="1" applyFill="1" applyAlignment="1">
      <alignment horizontal="center"/>
    </xf>
    <xf numFmtId="0" fontId="4" fillId="3" borderId="0" xfId="2" applyFont="1" applyFill="1" applyAlignment="1">
      <alignment horizontal="centerContinuous" vertical="center" wrapText="1"/>
    </xf>
    <xf numFmtId="0" fontId="6" fillId="3" borderId="0" xfId="2" applyFont="1" applyFill="1" applyAlignment="1">
      <alignment horizontal="justify" vertical="center" wrapText="1"/>
    </xf>
    <xf numFmtId="0" fontId="7" fillId="3" borderId="0" xfId="2" applyFont="1" applyFill="1" applyAlignment="1">
      <alignment vertical="center"/>
    </xf>
    <xf numFmtId="0" fontId="8" fillId="6" borderId="0" xfId="2" applyFont="1" applyFill="1" applyBorder="1" applyAlignment="1">
      <alignment vertical="center" wrapText="1"/>
    </xf>
    <xf numFmtId="49" fontId="8" fillId="6" borderId="0" xfId="2" applyNumberFormat="1" applyFont="1" applyFill="1" applyBorder="1" applyAlignment="1">
      <alignment horizontal="center" vertical="center" wrapText="1"/>
    </xf>
    <xf numFmtId="0" fontId="8" fillId="6" borderId="0" xfId="2" applyFont="1" applyFill="1" applyBorder="1" applyAlignment="1">
      <alignment horizontal="center" vertical="center" wrapText="1"/>
    </xf>
    <xf numFmtId="0" fontId="4" fillId="7" borderId="2" xfId="2" applyFont="1" applyFill="1" applyBorder="1" applyAlignment="1">
      <alignment horizontal="center" vertical="center"/>
    </xf>
    <xf numFmtId="0" fontId="9" fillId="7" borderId="3" xfId="3" applyFont="1" applyFill="1" applyBorder="1" applyAlignment="1">
      <alignment horizontal="left" vertical="center" wrapText="1"/>
    </xf>
    <xf numFmtId="9" fontId="4" fillId="7" borderId="2" xfId="4" applyFont="1" applyFill="1" applyBorder="1" applyAlignment="1">
      <alignment horizontal="center" vertical="center" wrapText="1"/>
    </xf>
    <xf numFmtId="3" fontId="7" fillId="7" borderId="2" xfId="2" applyNumberFormat="1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/>
    </xf>
    <xf numFmtId="1" fontId="4" fillId="7" borderId="2" xfId="4" applyNumberFormat="1" applyFont="1" applyFill="1" applyBorder="1" applyAlignment="1">
      <alignment horizontal="center" vertical="center" wrapText="1"/>
    </xf>
    <xf numFmtId="0" fontId="4" fillId="7" borderId="4" xfId="2" applyFont="1" applyFill="1" applyBorder="1" applyAlignment="1">
      <alignment horizontal="center" vertical="center"/>
    </xf>
    <xf numFmtId="0" fontId="9" fillId="7" borderId="5" xfId="3" applyFont="1" applyFill="1" applyBorder="1" applyAlignment="1">
      <alignment horizontal="left" vertical="center" wrapText="1"/>
    </xf>
    <xf numFmtId="9" fontId="4" fillId="7" borderId="4" xfId="4" applyFont="1" applyFill="1" applyBorder="1" applyAlignment="1">
      <alignment horizontal="center" vertical="center" wrapText="1"/>
    </xf>
    <xf numFmtId="3" fontId="7" fillId="7" borderId="4" xfId="2" applyNumberFormat="1" applyFont="1" applyFill="1" applyBorder="1" applyAlignment="1">
      <alignment horizontal="center" vertical="center" wrapText="1"/>
    </xf>
    <xf numFmtId="0" fontId="4" fillId="4" borderId="0" xfId="2" applyFont="1" applyFill="1"/>
    <xf numFmtId="3" fontId="4" fillId="7" borderId="4" xfId="0" applyNumberFormat="1" applyFont="1" applyFill="1" applyBorder="1" applyAlignment="1">
      <alignment horizontal="center" vertical="center"/>
    </xf>
    <xf numFmtId="1" fontId="4" fillId="7" borderId="4" xfId="4" applyNumberFormat="1" applyFont="1" applyFill="1" applyBorder="1" applyAlignment="1">
      <alignment horizontal="center" vertical="center" wrapText="1"/>
    </xf>
    <xf numFmtId="0" fontId="4" fillId="7" borderId="0" xfId="2" applyFont="1" applyFill="1" applyBorder="1" applyAlignment="1">
      <alignment horizontal="center" vertical="center"/>
    </xf>
    <xf numFmtId="0" fontId="9" fillId="7" borderId="7" xfId="3" applyFont="1" applyFill="1" applyBorder="1" applyAlignment="1">
      <alignment horizontal="left" vertical="center" wrapText="1"/>
    </xf>
    <xf numFmtId="9" fontId="4" fillId="7" borderId="0" xfId="4" applyFont="1" applyFill="1" applyBorder="1" applyAlignment="1">
      <alignment horizontal="center" vertical="center" wrapText="1"/>
    </xf>
    <xf numFmtId="3" fontId="7" fillId="7" borderId="0" xfId="2" applyNumberFormat="1" applyFont="1" applyFill="1" applyBorder="1" applyAlignment="1">
      <alignment horizontal="center" vertical="center" wrapText="1"/>
    </xf>
    <xf numFmtId="3" fontId="4" fillId="7" borderId="0" xfId="0" applyNumberFormat="1" applyFont="1" applyFill="1" applyBorder="1" applyAlignment="1">
      <alignment horizontal="center" vertical="center"/>
    </xf>
    <xf numFmtId="1" fontId="4" fillId="7" borderId="0" xfId="4" applyNumberFormat="1" applyFont="1" applyFill="1" applyBorder="1" applyAlignment="1">
      <alignment horizontal="center" vertical="center" wrapText="1"/>
    </xf>
    <xf numFmtId="164" fontId="4" fillId="7" borderId="0" xfId="4" applyNumberFormat="1" applyFont="1" applyFill="1" applyBorder="1" applyAlignment="1">
      <alignment horizontal="center" vertical="center" wrapText="1"/>
    </xf>
    <xf numFmtId="9" fontId="8" fillId="6" borderId="1" xfId="4" applyFont="1" applyFill="1" applyBorder="1" applyAlignment="1">
      <alignment horizontal="center" vertical="center" wrapText="1"/>
    </xf>
    <xf numFmtId="3" fontId="8" fillId="6" borderId="1" xfId="2" applyNumberFormat="1" applyFont="1" applyFill="1" applyBorder="1" applyAlignment="1">
      <alignment horizontal="center" vertical="center" wrapText="1"/>
    </xf>
    <xf numFmtId="164" fontId="8" fillId="6" borderId="1" xfId="4" applyNumberFormat="1" applyFont="1" applyFill="1" applyBorder="1" applyAlignment="1">
      <alignment horizontal="center" vertical="center" wrapText="1"/>
    </xf>
    <xf numFmtId="0" fontId="10" fillId="3" borderId="0" xfId="0" applyFont="1" applyFill="1" applyBorder="1" applyAlignment="1">
      <alignment vertical="center"/>
    </xf>
    <xf numFmtId="9" fontId="7" fillId="3" borderId="0" xfId="4" applyFont="1" applyFill="1" applyBorder="1" applyAlignment="1">
      <alignment horizontal="center" vertical="center" wrapText="1"/>
    </xf>
    <xf numFmtId="164" fontId="7" fillId="3" borderId="0" xfId="4" applyNumberFormat="1" applyFont="1" applyFill="1" applyBorder="1" applyAlignment="1">
      <alignment horizontal="center" vertical="center" wrapText="1"/>
    </xf>
    <xf numFmtId="0" fontId="4" fillId="3" borderId="0" xfId="2" applyFont="1" applyFill="1" applyAlignment="1">
      <alignment vertical="center" wrapText="1"/>
    </xf>
    <xf numFmtId="0" fontId="4" fillId="3" borderId="0" xfId="2" applyFont="1" applyFill="1" applyAlignment="1">
      <alignment horizontal="center" vertical="center" wrapText="1"/>
    </xf>
    <xf numFmtId="0" fontId="11" fillId="2" borderId="0" xfId="2" applyFont="1" applyFill="1" applyAlignment="1">
      <alignment vertical="center"/>
    </xf>
    <xf numFmtId="0" fontId="7" fillId="5" borderId="0" xfId="0" applyFont="1" applyFill="1" applyAlignment="1">
      <alignment horizontal="left" vertical="center" indent="1"/>
    </xf>
    <xf numFmtId="164" fontId="4" fillId="7" borderId="2" xfId="4" applyNumberFormat="1" applyFont="1" applyFill="1" applyBorder="1" applyAlignment="1">
      <alignment horizontal="right" vertical="center" wrapText="1"/>
    </xf>
    <xf numFmtId="0" fontId="5" fillId="3" borderId="0" xfId="2" applyFont="1" applyFill="1" applyAlignment="1">
      <alignment horizontal="justify" vertical="center" wrapText="1"/>
    </xf>
    <xf numFmtId="0" fontId="8" fillId="6" borderId="1" xfId="2" applyFont="1" applyFill="1" applyBorder="1" applyAlignment="1">
      <alignment horizontal="center" vertical="center" wrapText="1"/>
    </xf>
    <xf numFmtId="0" fontId="8" fillId="6" borderId="6" xfId="2" applyFont="1" applyFill="1" applyBorder="1" applyAlignment="1">
      <alignment horizontal="center" vertical="center" wrapText="1"/>
    </xf>
    <xf numFmtId="0" fontId="11" fillId="2" borderId="8" xfId="5" applyFont="1" applyFill="1" applyBorder="1" applyAlignment="1">
      <alignment horizontal="left" vertical="center" wrapText="1"/>
    </xf>
    <xf numFmtId="0" fontId="11" fillId="2" borderId="9" xfId="5" applyFont="1" applyFill="1" applyBorder="1" applyAlignment="1">
      <alignment horizontal="left" vertical="center" wrapText="1"/>
    </xf>
    <xf numFmtId="0" fontId="11" fillId="2" borderId="10" xfId="5" applyFont="1" applyFill="1" applyBorder="1" applyAlignment="1">
      <alignment horizontal="left" vertical="center" wrapText="1"/>
    </xf>
    <xf numFmtId="0" fontId="11" fillId="2" borderId="11" xfId="5" applyFont="1" applyFill="1" applyBorder="1" applyAlignment="1">
      <alignment horizontal="left" vertical="center" wrapText="1"/>
    </xf>
    <xf numFmtId="0" fontId="11" fillId="2" borderId="12" xfId="5" applyFont="1" applyFill="1" applyBorder="1" applyAlignment="1">
      <alignment horizontal="left" vertical="center" wrapText="1"/>
    </xf>
    <xf numFmtId="0" fontId="11" fillId="2" borderId="13" xfId="5" applyFont="1" applyFill="1" applyBorder="1" applyAlignment="1">
      <alignment horizontal="left" vertical="center" wrapText="1"/>
    </xf>
  </cellXfs>
  <cellStyles count="6">
    <cellStyle name="Normal" xfId="0" builtinId="0"/>
    <cellStyle name="Normal 2" xfId="1"/>
    <cellStyle name="Normal 2 3" xfId="5"/>
    <cellStyle name="Normal_Directorio CEMs - agos - 2009 - UGTAI" xfId="2"/>
    <cellStyle name="Normal_Hoja4" xfId="3"/>
    <cellStyle name="Porcentaje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3"/>
  <sheetViews>
    <sheetView showGridLines="0" tabSelected="1" view="pageBreakPreview" zoomScale="90" zoomScaleSheetLayoutView="90" workbookViewId="0">
      <pane ySplit="7" topLeftCell="A8" activePane="bottomLeft" state="frozen"/>
      <selection pane="bottomLeft" activeCell="K47" sqref="K47"/>
    </sheetView>
  </sheetViews>
  <sheetFormatPr baseColWidth="10" defaultColWidth="11.42578125" defaultRowHeight="12.75" x14ac:dyDescent="0.2"/>
  <cols>
    <col min="1" max="1" width="4.7109375" style="2" customWidth="1"/>
    <col min="2" max="2" width="21.7109375" style="2" customWidth="1"/>
    <col min="3" max="3" width="1.140625" style="2" customWidth="1"/>
    <col min="4" max="4" width="9.7109375" style="2" customWidth="1"/>
    <col min="5" max="5" width="11.7109375" style="2" customWidth="1"/>
    <col min="6" max="6" width="4.7109375" style="2" customWidth="1"/>
    <col min="7" max="7" width="10.5703125" style="2" customWidth="1"/>
    <col min="8" max="8" width="5.7109375" style="2" customWidth="1"/>
    <col min="9" max="9" width="11.7109375" style="2" customWidth="1"/>
    <col min="10" max="10" width="5.7109375" style="2" customWidth="1"/>
    <col min="11" max="11" width="11.7109375" style="2" customWidth="1"/>
    <col min="12" max="12" width="5.7109375" style="2" customWidth="1"/>
    <col min="13" max="13" width="11.7109375" style="2" customWidth="1"/>
    <col min="14" max="14" width="6.5703125" style="2" customWidth="1"/>
    <col min="15" max="15" width="11.7109375" style="2" customWidth="1"/>
    <col min="16" max="16" width="5.7109375" style="2" customWidth="1"/>
    <col min="17" max="17" width="11.7109375" style="2" customWidth="1"/>
    <col min="18" max="18" width="5.7109375" style="2" customWidth="1"/>
    <col min="19" max="19" width="17.5703125" style="4" customWidth="1"/>
    <col min="20" max="30" width="5.28515625" style="2" customWidth="1"/>
    <col min="31" max="16384" width="11.42578125" style="2"/>
  </cols>
  <sheetData>
    <row r="1" spans="1:30" ht="18" x14ac:dyDescent="0.2">
      <c r="A1" s="1" t="s">
        <v>38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</row>
    <row r="2" spans="1:30" ht="6" customHeight="1" x14ac:dyDescent="0.2">
      <c r="B2" s="5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1:30" ht="36" customHeight="1" x14ac:dyDescent="0.2">
      <c r="A3" s="42" t="s">
        <v>10</v>
      </c>
      <c r="B3" s="42"/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30" ht="6" customHeight="1" x14ac:dyDescent="0.2">
      <c r="B4" s="6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</row>
    <row r="5" spans="1:30" ht="13.5" customHeight="1" x14ac:dyDescent="0.2">
      <c r="A5" s="7" t="s">
        <v>42</v>
      </c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spans="1:30" ht="4.5" customHeight="1" x14ac:dyDescent="0.2"/>
    <row r="7" spans="1:30" ht="53.25" customHeight="1" x14ac:dyDescent="0.2">
      <c r="A7" s="8" t="s">
        <v>0</v>
      </c>
      <c r="B7" s="8" t="s">
        <v>35</v>
      </c>
      <c r="C7" s="9"/>
      <c r="D7" s="9" t="s">
        <v>1</v>
      </c>
      <c r="E7" s="9" t="s">
        <v>5</v>
      </c>
      <c r="F7" s="9" t="s">
        <v>2</v>
      </c>
      <c r="G7" s="9" t="s">
        <v>6</v>
      </c>
      <c r="H7" s="9" t="s">
        <v>2</v>
      </c>
      <c r="I7" s="9" t="s">
        <v>7</v>
      </c>
      <c r="J7" s="9" t="s">
        <v>2</v>
      </c>
      <c r="K7" s="9" t="s">
        <v>8</v>
      </c>
      <c r="L7" s="9" t="s">
        <v>2</v>
      </c>
      <c r="M7" s="9" t="s">
        <v>3</v>
      </c>
      <c r="N7" s="9" t="s">
        <v>2</v>
      </c>
      <c r="O7" s="9" t="s">
        <v>4</v>
      </c>
      <c r="P7" s="9" t="s">
        <v>2</v>
      </c>
      <c r="Q7" s="9" t="s">
        <v>9</v>
      </c>
      <c r="R7" s="9" t="s">
        <v>2</v>
      </c>
      <c r="S7" s="10" t="s">
        <v>68</v>
      </c>
    </row>
    <row r="8" spans="1:30" ht="18.75" customHeight="1" x14ac:dyDescent="0.2">
      <c r="A8" s="11">
        <v>1</v>
      </c>
      <c r="B8" s="12" t="s">
        <v>40</v>
      </c>
      <c r="C8" s="13"/>
      <c r="D8" s="14">
        <f t="shared" ref="D8:D32" si="0">E8+G8+I8+K8+M8+O8+Q8</f>
        <v>14510</v>
      </c>
      <c r="E8" s="15">
        <v>813</v>
      </c>
      <c r="F8" s="13">
        <f t="shared" ref="F8:F32" si="1">E8/D8</f>
        <v>5.6030323914541692E-2</v>
      </c>
      <c r="G8" s="15">
        <v>1746</v>
      </c>
      <c r="H8" s="13">
        <f t="shared" ref="H8:H32" si="2">G8/$D8</f>
        <v>0.12033080634045486</v>
      </c>
      <c r="I8" s="15">
        <v>1034</v>
      </c>
      <c r="J8" s="13">
        <f t="shared" ref="J8:J32" si="3">I8/$D8</f>
        <v>7.1261199172984152E-2</v>
      </c>
      <c r="K8" s="15">
        <v>810</v>
      </c>
      <c r="L8" s="13">
        <f t="shared" ref="L8:L32" si="4">K8/$D8</f>
        <v>5.5823569951757405E-2</v>
      </c>
      <c r="M8" s="16">
        <v>3454</v>
      </c>
      <c r="N8" s="13">
        <f t="shared" ref="N8:N32" si="5">M8/$D8</f>
        <v>0.23804272915230876</v>
      </c>
      <c r="O8" s="16">
        <v>5542</v>
      </c>
      <c r="P8" s="13">
        <f t="shared" ref="P8:P32" si="6">O8/$D8</f>
        <v>0.3819434872501723</v>
      </c>
      <c r="Q8" s="16">
        <v>1111</v>
      </c>
      <c r="R8" s="13">
        <f t="shared" ref="R8:R32" si="7">Q8/$D8</f>
        <v>7.6567884217780838E-2</v>
      </c>
      <c r="S8" s="41" t="s">
        <v>43</v>
      </c>
    </row>
    <row r="9" spans="1:30" s="21" customFormat="1" ht="18.75" customHeight="1" x14ac:dyDescent="0.2">
      <c r="A9" s="17">
        <v>2</v>
      </c>
      <c r="B9" s="18" t="s">
        <v>14</v>
      </c>
      <c r="C9" s="19"/>
      <c r="D9" s="20">
        <f t="shared" si="0"/>
        <v>3934</v>
      </c>
      <c r="E9" s="15">
        <v>310</v>
      </c>
      <c r="F9" s="19">
        <f t="shared" si="1"/>
        <v>7.8800203355363502E-2</v>
      </c>
      <c r="G9" s="15">
        <v>550</v>
      </c>
      <c r="H9" s="19">
        <f t="shared" si="2"/>
        <v>0.13980681240467718</v>
      </c>
      <c r="I9" s="15">
        <v>299</v>
      </c>
      <c r="J9" s="19">
        <f t="shared" si="3"/>
        <v>7.6004067107269951E-2</v>
      </c>
      <c r="K9" s="15">
        <v>247</v>
      </c>
      <c r="L9" s="19">
        <f t="shared" si="4"/>
        <v>6.2785968479918658E-2</v>
      </c>
      <c r="M9" s="16">
        <v>716</v>
      </c>
      <c r="N9" s="19">
        <f t="shared" si="5"/>
        <v>0.18200305033045247</v>
      </c>
      <c r="O9" s="16">
        <v>1463</v>
      </c>
      <c r="P9" s="19">
        <f t="shared" si="6"/>
        <v>0.37188612099644131</v>
      </c>
      <c r="Q9" s="16">
        <v>349</v>
      </c>
      <c r="R9" s="19">
        <f t="shared" si="7"/>
        <v>8.8713777325876972E-2</v>
      </c>
      <c r="S9" s="41" t="s">
        <v>44</v>
      </c>
      <c r="T9" s="2"/>
      <c r="U9" s="2"/>
      <c r="V9" s="2"/>
      <c r="W9" s="2"/>
      <c r="X9" s="2"/>
      <c r="Y9" s="2"/>
      <c r="Z9" s="2"/>
      <c r="AA9" s="2"/>
      <c r="AB9" s="2"/>
      <c r="AC9" s="2"/>
      <c r="AD9" s="2"/>
    </row>
    <row r="10" spans="1:30" ht="18.75" customHeight="1" x14ac:dyDescent="0.2">
      <c r="A10" s="11">
        <v>3</v>
      </c>
      <c r="B10" s="18" t="s">
        <v>18</v>
      </c>
      <c r="C10" s="19"/>
      <c r="D10" s="20">
        <f t="shared" si="0"/>
        <v>3561</v>
      </c>
      <c r="E10" s="15">
        <v>182</v>
      </c>
      <c r="F10" s="19">
        <f t="shared" si="1"/>
        <v>5.1109238977815219E-2</v>
      </c>
      <c r="G10" s="15">
        <v>361</v>
      </c>
      <c r="H10" s="19">
        <f t="shared" si="2"/>
        <v>0.10137601797247964</v>
      </c>
      <c r="I10" s="15">
        <v>208</v>
      </c>
      <c r="J10" s="19">
        <f t="shared" si="3"/>
        <v>5.8410558831788827E-2</v>
      </c>
      <c r="K10" s="15">
        <v>219</v>
      </c>
      <c r="L10" s="19">
        <f t="shared" si="4"/>
        <v>6.1499578770008424E-2</v>
      </c>
      <c r="M10" s="16">
        <v>896</v>
      </c>
      <c r="N10" s="19">
        <f t="shared" si="5"/>
        <v>0.25161471496770571</v>
      </c>
      <c r="O10" s="16">
        <v>1504</v>
      </c>
      <c r="P10" s="19">
        <f t="shared" si="6"/>
        <v>0.42235327155293456</v>
      </c>
      <c r="Q10" s="16">
        <v>191</v>
      </c>
      <c r="R10" s="19">
        <f t="shared" si="7"/>
        <v>5.3636618927267621E-2</v>
      </c>
      <c r="S10" s="41" t="s">
        <v>45</v>
      </c>
      <c r="U10" s="21"/>
      <c r="V10" s="21"/>
      <c r="W10" s="21"/>
      <c r="X10" s="21"/>
      <c r="Y10" s="21"/>
      <c r="Z10" s="21"/>
      <c r="AA10" s="21"/>
      <c r="AB10" s="21"/>
      <c r="AC10" s="21"/>
      <c r="AD10" s="21"/>
    </row>
    <row r="11" spans="1:30" s="21" customFormat="1" ht="18.75" customHeight="1" x14ac:dyDescent="0.2">
      <c r="A11" s="17">
        <v>4</v>
      </c>
      <c r="B11" s="18" t="s">
        <v>23</v>
      </c>
      <c r="C11" s="19"/>
      <c r="D11" s="20">
        <f t="shared" si="0"/>
        <v>2889</v>
      </c>
      <c r="E11" s="15">
        <v>258</v>
      </c>
      <c r="F11" s="19">
        <f t="shared" si="1"/>
        <v>8.9304257528556599E-2</v>
      </c>
      <c r="G11" s="15">
        <v>418</v>
      </c>
      <c r="H11" s="19">
        <f t="shared" si="2"/>
        <v>0.14468674281758395</v>
      </c>
      <c r="I11" s="15">
        <v>265</v>
      </c>
      <c r="J11" s="19">
        <f t="shared" si="3"/>
        <v>9.1727241259951534E-2</v>
      </c>
      <c r="K11" s="15">
        <v>199</v>
      </c>
      <c r="L11" s="19">
        <f t="shared" si="4"/>
        <v>6.888196607822776E-2</v>
      </c>
      <c r="M11" s="16">
        <v>685</v>
      </c>
      <c r="N11" s="19">
        <f t="shared" si="5"/>
        <v>0.23710626514364833</v>
      </c>
      <c r="O11" s="16">
        <v>956</v>
      </c>
      <c r="P11" s="19">
        <f t="shared" si="6"/>
        <v>0.33091034960193838</v>
      </c>
      <c r="Q11" s="16">
        <v>108</v>
      </c>
      <c r="R11" s="19">
        <f t="shared" si="7"/>
        <v>3.7383177570093455E-2</v>
      </c>
      <c r="S11" s="41" t="s">
        <v>46</v>
      </c>
      <c r="T11" s="2"/>
    </row>
    <row r="12" spans="1:30" ht="18.75" customHeight="1" x14ac:dyDescent="0.2">
      <c r="A12" s="11">
        <v>5</v>
      </c>
      <c r="B12" s="18" t="s">
        <v>12</v>
      </c>
      <c r="C12" s="19"/>
      <c r="D12" s="20">
        <f t="shared" si="0"/>
        <v>2322</v>
      </c>
      <c r="E12" s="15">
        <v>126</v>
      </c>
      <c r="F12" s="19">
        <f t="shared" si="1"/>
        <v>5.4263565891472867E-2</v>
      </c>
      <c r="G12" s="15">
        <v>237</v>
      </c>
      <c r="H12" s="19">
        <f t="shared" si="2"/>
        <v>0.1020671834625323</v>
      </c>
      <c r="I12" s="15">
        <v>179</v>
      </c>
      <c r="J12" s="19">
        <f t="shared" si="3"/>
        <v>7.708871662360034E-2</v>
      </c>
      <c r="K12" s="15">
        <v>120</v>
      </c>
      <c r="L12" s="19">
        <f t="shared" si="4"/>
        <v>5.1679586563307491E-2</v>
      </c>
      <c r="M12" s="16">
        <v>555</v>
      </c>
      <c r="N12" s="19">
        <f t="shared" si="5"/>
        <v>0.23901808785529716</v>
      </c>
      <c r="O12" s="16">
        <v>971</v>
      </c>
      <c r="P12" s="19">
        <f t="shared" si="6"/>
        <v>0.41817398794142979</v>
      </c>
      <c r="Q12" s="16">
        <v>134</v>
      </c>
      <c r="R12" s="19">
        <f t="shared" si="7"/>
        <v>5.7708871662360037E-2</v>
      </c>
      <c r="S12" s="41" t="s">
        <v>47</v>
      </c>
    </row>
    <row r="13" spans="1:30" s="21" customFormat="1" ht="18.75" customHeight="1" x14ac:dyDescent="0.2">
      <c r="A13" s="17">
        <v>6</v>
      </c>
      <c r="B13" s="18" t="s">
        <v>29</v>
      </c>
      <c r="C13" s="19"/>
      <c r="D13" s="20">
        <f t="shared" si="0"/>
        <v>2208</v>
      </c>
      <c r="E13" s="15">
        <v>42</v>
      </c>
      <c r="F13" s="19">
        <f t="shared" si="1"/>
        <v>1.9021739130434784E-2</v>
      </c>
      <c r="G13" s="15">
        <v>165</v>
      </c>
      <c r="H13" s="19">
        <f t="shared" si="2"/>
        <v>7.4728260869565216E-2</v>
      </c>
      <c r="I13" s="15">
        <v>104</v>
      </c>
      <c r="J13" s="19">
        <f t="shared" si="3"/>
        <v>4.710144927536232E-2</v>
      </c>
      <c r="K13" s="15">
        <v>137</v>
      </c>
      <c r="L13" s="19">
        <f t="shared" si="4"/>
        <v>6.204710144927536E-2</v>
      </c>
      <c r="M13" s="16">
        <v>660</v>
      </c>
      <c r="N13" s="19">
        <f t="shared" si="5"/>
        <v>0.29891304347826086</v>
      </c>
      <c r="O13" s="16">
        <v>1008</v>
      </c>
      <c r="P13" s="19">
        <f t="shared" si="6"/>
        <v>0.45652173913043476</v>
      </c>
      <c r="Q13" s="16">
        <v>92</v>
      </c>
      <c r="R13" s="19">
        <f t="shared" si="7"/>
        <v>4.1666666666666664E-2</v>
      </c>
      <c r="S13" s="41" t="s">
        <v>48</v>
      </c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</row>
    <row r="14" spans="1:30" ht="18.75" customHeight="1" x14ac:dyDescent="0.2">
      <c r="A14" s="11">
        <v>7</v>
      </c>
      <c r="B14" s="18" t="s">
        <v>15</v>
      </c>
      <c r="C14" s="19"/>
      <c r="D14" s="20">
        <f t="shared" si="0"/>
        <v>1880</v>
      </c>
      <c r="E14" s="15">
        <v>76</v>
      </c>
      <c r="F14" s="19">
        <f t="shared" si="1"/>
        <v>4.042553191489362E-2</v>
      </c>
      <c r="G14" s="15">
        <v>144</v>
      </c>
      <c r="H14" s="19">
        <f t="shared" si="2"/>
        <v>7.6595744680851063E-2</v>
      </c>
      <c r="I14" s="15">
        <v>118</v>
      </c>
      <c r="J14" s="19">
        <f t="shared" si="3"/>
        <v>6.2765957446808504E-2</v>
      </c>
      <c r="K14" s="15">
        <v>109</v>
      </c>
      <c r="L14" s="19">
        <f t="shared" si="4"/>
        <v>5.797872340425532E-2</v>
      </c>
      <c r="M14" s="16">
        <v>546</v>
      </c>
      <c r="N14" s="19">
        <f t="shared" si="5"/>
        <v>0.29042553191489362</v>
      </c>
      <c r="O14" s="16">
        <v>785</v>
      </c>
      <c r="P14" s="19">
        <f t="shared" si="6"/>
        <v>0.41755319148936171</v>
      </c>
      <c r="Q14" s="16">
        <v>102</v>
      </c>
      <c r="R14" s="19">
        <f t="shared" si="7"/>
        <v>5.4255319148936172E-2</v>
      </c>
      <c r="S14" s="41" t="s">
        <v>49</v>
      </c>
    </row>
    <row r="15" spans="1:30" s="21" customFormat="1" ht="18.75" customHeight="1" x14ac:dyDescent="0.2">
      <c r="A15" s="17">
        <v>8</v>
      </c>
      <c r="B15" s="18" t="s">
        <v>22</v>
      </c>
      <c r="C15" s="19"/>
      <c r="D15" s="20">
        <f t="shared" si="0"/>
        <v>1793</v>
      </c>
      <c r="E15" s="15">
        <v>90</v>
      </c>
      <c r="F15" s="19">
        <f t="shared" si="1"/>
        <v>5.01952035694367E-2</v>
      </c>
      <c r="G15" s="15">
        <v>174</v>
      </c>
      <c r="H15" s="19">
        <f t="shared" si="2"/>
        <v>9.7044060234244278E-2</v>
      </c>
      <c r="I15" s="15">
        <v>124</v>
      </c>
      <c r="J15" s="19">
        <f t="shared" si="3"/>
        <v>6.9157836029001676E-2</v>
      </c>
      <c r="K15" s="15">
        <v>111</v>
      </c>
      <c r="L15" s="19">
        <f t="shared" si="4"/>
        <v>6.1907417735638598E-2</v>
      </c>
      <c r="M15" s="16">
        <v>489</v>
      </c>
      <c r="N15" s="19">
        <f t="shared" si="5"/>
        <v>0.27272727272727271</v>
      </c>
      <c r="O15" s="16">
        <v>681</v>
      </c>
      <c r="P15" s="19">
        <f t="shared" si="6"/>
        <v>0.37981037367540438</v>
      </c>
      <c r="Q15" s="16">
        <v>124</v>
      </c>
      <c r="R15" s="19">
        <f t="shared" si="7"/>
        <v>6.9157836029001676E-2</v>
      </c>
      <c r="S15" s="41" t="s">
        <v>50</v>
      </c>
      <c r="T15" s="2"/>
    </row>
    <row r="16" spans="1:30" ht="18.75" customHeight="1" x14ac:dyDescent="0.2">
      <c r="A16" s="11">
        <v>9</v>
      </c>
      <c r="B16" s="18" t="s">
        <v>30</v>
      </c>
      <c r="C16" s="19"/>
      <c r="D16" s="20">
        <f t="shared" si="0"/>
        <v>1658</v>
      </c>
      <c r="E16" s="15">
        <v>46</v>
      </c>
      <c r="F16" s="19">
        <f t="shared" si="1"/>
        <v>2.7744270205066344E-2</v>
      </c>
      <c r="G16" s="15">
        <v>115</v>
      </c>
      <c r="H16" s="19">
        <f t="shared" si="2"/>
        <v>6.9360675512665865E-2</v>
      </c>
      <c r="I16" s="15">
        <v>90</v>
      </c>
      <c r="J16" s="19">
        <f t="shared" si="3"/>
        <v>5.4282267792521106E-2</v>
      </c>
      <c r="K16" s="15">
        <v>99</v>
      </c>
      <c r="L16" s="19">
        <f t="shared" si="4"/>
        <v>5.9710494571773222E-2</v>
      </c>
      <c r="M16" s="16">
        <v>407</v>
      </c>
      <c r="N16" s="19">
        <f t="shared" si="5"/>
        <v>0.24547647768395658</v>
      </c>
      <c r="O16" s="16">
        <v>801</v>
      </c>
      <c r="P16" s="19">
        <f t="shared" si="6"/>
        <v>0.48311218335343786</v>
      </c>
      <c r="Q16" s="16">
        <v>100</v>
      </c>
      <c r="R16" s="19">
        <f t="shared" si="7"/>
        <v>6.0313630880579013E-2</v>
      </c>
      <c r="S16" s="41" t="s">
        <v>51</v>
      </c>
      <c r="U16" s="21"/>
      <c r="V16" s="21"/>
      <c r="W16" s="21"/>
      <c r="X16" s="21"/>
      <c r="Y16" s="21"/>
      <c r="Z16" s="21"/>
      <c r="AA16" s="21"/>
      <c r="AB16" s="21"/>
      <c r="AC16" s="21"/>
      <c r="AD16" s="21"/>
    </row>
    <row r="17" spans="1:30" s="21" customFormat="1" ht="18.75" customHeight="1" x14ac:dyDescent="0.2">
      <c r="A17" s="17">
        <v>10</v>
      </c>
      <c r="B17" s="18" t="s">
        <v>21</v>
      </c>
      <c r="C17" s="19"/>
      <c r="D17" s="20">
        <f t="shared" si="0"/>
        <v>1650</v>
      </c>
      <c r="E17" s="15">
        <v>69</v>
      </c>
      <c r="F17" s="19">
        <f t="shared" si="1"/>
        <v>4.1818181818181817E-2</v>
      </c>
      <c r="G17" s="15">
        <v>161</v>
      </c>
      <c r="H17" s="19">
        <f t="shared" si="2"/>
        <v>9.757575757575758E-2</v>
      </c>
      <c r="I17" s="15">
        <v>98</v>
      </c>
      <c r="J17" s="19">
        <f t="shared" si="3"/>
        <v>5.9393939393939395E-2</v>
      </c>
      <c r="K17" s="15">
        <v>84</v>
      </c>
      <c r="L17" s="19">
        <f t="shared" si="4"/>
        <v>5.0909090909090911E-2</v>
      </c>
      <c r="M17" s="16">
        <v>441</v>
      </c>
      <c r="N17" s="19">
        <f t="shared" si="5"/>
        <v>0.26727272727272727</v>
      </c>
      <c r="O17" s="16">
        <v>689</v>
      </c>
      <c r="P17" s="19">
        <f t="shared" si="6"/>
        <v>0.4175757575757576</v>
      </c>
      <c r="Q17" s="16">
        <v>108</v>
      </c>
      <c r="R17" s="19">
        <f t="shared" si="7"/>
        <v>6.545454545454546E-2</v>
      </c>
      <c r="S17" s="41" t="s">
        <v>52</v>
      </c>
      <c r="T17" s="2"/>
    </row>
    <row r="18" spans="1:30" ht="18.75" customHeight="1" x14ac:dyDescent="0.2">
      <c r="A18" s="11">
        <v>11</v>
      </c>
      <c r="B18" s="18" t="s">
        <v>24</v>
      </c>
      <c r="C18" s="19"/>
      <c r="D18" s="20">
        <f t="shared" si="0"/>
        <v>1507</v>
      </c>
      <c r="E18" s="15">
        <v>56</v>
      </c>
      <c r="F18" s="19">
        <f t="shared" si="1"/>
        <v>3.7159920371599202E-2</v>
      </c>
      <c r="G18" s="15">
        <v>144</v>
      </c>
      <c r="H18" s="19">
        <f t="shared" si="2"/>
        <v>9.5554080955540813E-2</v>
      </c>
      <c r="I18" s="15">
        <v>79</v>
      </c>
      <c r="J18" s="19">
        <f t="shared" si="3"/>
        <v>5.2422030524220307E-2</v>
      </c>
      <c r="K18" s="15">
        <v>97</v>
      </c>
      <c r="L18" s="19">
        <f t="shared" si="4"/>
        <v>6.4366290643662907E-2</v>
      </c>
      <c r="M18" s="16">
        <v>442</v>
      </c>
      <c r="N18" s="19">
        <f t="shared" si="5"/>
        <v>0.29329794293297945</v>
      </c>
      <c r="O18" s="16">
        <v>605</v>
      </c>
      <c r="P18" s="19">
        <f t="shared" si="6"/>
        <v>0.40145985401459855</v>
      </c>
      <c r="Q18" s="16">
        <v>84</v>
      </c>
      <c r="R18" s="19">
        <f t="shared" si="7"/>
        <v>5.5739880557398806E-2</v>
      </c>
      <c r="S18" s="41" t="s">
        <v>53</v>
      </c>
    </row>
    <row r="19" spans="1:30" s="21" customFormat="1" ht="18.75" customHeight="1" x14ac:dyDescent="0.2">
      <c r="A19" s="17">
        <v>12</v>
      </c>
      <c r="B19" s="18" t="s">
        <v>17</v>
      </c>
      <c r="C19" s="19"/>
      <c r="D19" s="20">
        <f t="shared" si="0"/>
        <v>1325</v>
      </c>
      <c r="E19" s="15">
        <v>78</v>
      </c>
      <c r="F19" s="19">
        <f t="shared" si="1"/>
        <v>5.8867924528301883E-2</v>
      </c>
      <c r="G19" s="15">
        <v>185</v>
      </c>
      <c r="H19" s="19">
        <f t="shared" si="2"/>
        <v>0.13962264150943396</v>
      </c>
      <c r="I19" s="15">
        <v>99</v>
      </c>
      <c r="J19" s="19">
        <f t="shared" si="3"/>
        <v>7.4716981132075477E-2</v>
      </c>
      <c r="K19" s="15">
        <v>91</v>
      </c>
      <c r="L19" s="19">
        <f t="shared" si="4"/>
        <v>6.8679245283018872E-2</v>
      </c>
      <c r="M19" s="16">
        <v>309</v>
      </c>
      <c r="N19" s="19">
        <f t="shared" si="5"/>
        <v>0.23320754716981132</v>
      </c>
      <c r="O19" s="16">
        <v>442</v>
      </c>
      <c r="P19" s="19">
        <f t="shared" si="6"/>
        <v>0.33358490566037735</v>
      </c>
      <c r="Q19" s="16">
        <v>121</v>
      </c>
      <c r="R19" s="19">
        <f t="shared" si="7"/>
        <v>9.1320754716981131E-2</v>
      </c>
      <c r="S19" s="41" t="s">
        <v>54</v>
      </c>
      <c r="T19" s="2"/>
    </row>
    <row r="20" spans="1:30" ht="18.75" customHeight="1" x14ac:dyDescent="0.2">
      <c r="A20" s="11">
        <v>13</v>
      </c>
      <c r="B20" s="18" t="s">
        <v>16</v>
      </c>
      <c r="C20" s="19"/>
      <c r="D20" s="20">
        <f t="shared" si="0"/>
        <v>1263</v>
      </c>
      <c r="E20" s="15">
        <v>37</v>
      </c>
      <c r="F20" s="19">
        <f t="shared" si="1"/>
        <v>2.9295328582739508E-2</v>
      </c>
      <c r="G20" s="15">
        <v>117</v>
      </c>
      <c r="H20" s="19">
        <f t="shared" si="2"/>
        <v>9.2636579572446559E-2</v>
      </c>
      <c r="I20" s="15">
        <v>79</v>
      </c>
      <c r="J20" s="19">
        <f t="shared" si="3"/>
        <v>6.2549485352335704E-2</v>
      </c>
      <c r="K20" s="15">
        <v>93</v>
      </c>
      <c r="L20" s="19">
        <f t="shared" si="4"/>
        <v>7.3634204275534437E-2</v>
      </c>
      <c r="M20" s="16">
        <v>334</v>
      </c>
      <c r="N20" s="19">
        <f t="shared" si="5"/>
        <v>0.26444972288202689</v>
      </c>
      <c r="O20" s="16">
        <v>529</v>
      </c>
      <c r="P20" s="19">
        <f t="shared" si="6"/>
        <v>0.41884402216943784</v>
      </c>
      <c r="Q20" s="16">
        <v>74</v>
      </c>
      <c r="R20" s="19">
        <f t="shared" si="7"/>
        <v>5.8590657165479017E-2</v>
      </c>
      <c r="S20" s="41" t="s">
        <v>55</v>
      </c>
    </row>
    <row r="21" spans="1:30" s="21" customFormat="1" ht="18.75" customHeight="1" x14ac:dyDescent="0.2">
      <c r="A21" s="17">
        <v>14</v>
      </c>
      <c r="B21" s="18" t="s">
        <v>31</v>
      </c>
      <c r="C21" s="19"/>
      <c r="D21" s="20">
        <f t="shared" si="0"/>
        <v>1227</v>
      </c>
      <c r="E21" s="15">
        <v>75</v>
      </c>
      <c r="F21" s="19">
        <f t="shared" si="1"/>
        <v>6.1124694376528114E-2</v>
      </c>
      <c r="G21" s="15">
        <v>163</v>
      </c>
      <c r="H21" s="19">
        <f t="shared" si="2"/>
        <v>0.13284433577832111</v>
      </c>
      <c r="I21" s="15">
        <v>98</v>
      </c>
      <c r="J21" s="19">
        <f t="shared" si="3"/>
        <v>7.9869600651996733E-2</v>
      </c>
      <c r="K21" s="15">
        <v>87</v>
      </c>
      <c r="L21" s="19">
        <f t="shared" si="4"/>
        <v>7.090464547677261E-2</v>
      </c>
      <c r="M21" s="16">
        <v>295</v>
      </c>
      <c r="N21" s="19">
        <f t="shared" si="5"/>
        <v>0.24042379788101059</v>
      </c>
      <c r="O21" s="16">
        <v>462</v>
      </c>
      <c r="P21" s="19">
        <f t="shared" si="6"/>
        <v>0.37652811735941322</v>
      </c>
      <c r="Q21" s="16">
        <v>47</v>
      </c>
      <c r="R21" s="19">
        <f t="shared" si="7"/>
        <v>3.8304808475957623E-2</v>
      </c>
      <c r="S21" s="41" t="s">
        <v>56</v>
      </c>
      <c r="T21" s="2"/>
      <c r="U21" s="2"/>
      <c r="V21" s="2"/>
      <c r="W21" s="2"/>
      <c r="X21" s="2"/>
      <c r="Y21" s="2"/>
      <c r="Z21" s="2"/>
      <c r="AA21" s="2"/>
      <c r="AB21" s="2"/>
      <c r="AC21" s="2"/>
      <c r="AD21" s="2"/>
    </row>
    <row r="22" spans="1:30" ht="18.75" customHeight="1" x14ac:dyDescent="0.2">
      <c r="A22" s="11">
        <v>15</v>
      </c>
      <c r="B22" s="18" t="s">
        <v>13</v>
      </c>
      <c r="C22" s="19"/>
      <c r="D22" s="20">
        <f t="shared" si="0"/>
        <v>1226</v>
      </c>
      <c r="E22" s="15">
        <v>39</v>
      </c>
      <c r="F22" s="19">
        <f t="shared" si="1"/>
        <v>3.1810766721044048E-2</v>
      </c>
      <c r="G22" s="15">
        <v>101</v>
      </c>
      <c r="H22" s="19">
        <f t="shared" si="2"/>
        <v>8.2381729200652523E-2</v>
      </c>
      <c r="I22" s="15">
        <v>59</v>
      </c>
      <c r="J22" s="19">
        <f t="shared" si="3"/>
        <v>4.8123980424143557E-2</v>
      </c>
      <c r="K22" s="15">
        <v>58</v>
      </c>
      <c r="L22" s="19">
        <f t="shared" si="4"/>
        <v>4.730831973898858E-2</v>
      </c>
      <c r="M22" s="16">
        <v>313</v>
      </c>
      <c r="N22" s="19">
        <f t="shared" si="5"/>
        <v>0.25530179445350731</v>
      </c>
      <c r="O22" s="16">
        <v>590</v>
      </c>
      <c r="P22" s="19">
        <f t="shared" si="6"/>
        <v>0.48123980424143559</v>
      </c>
      <c r="Q22" s="16">
        <v>66</v>
      </c>
      <c r="R22" s="19">
        <f t="shared" si="7"/>
        <v>5.3833605220228384E-2</v>
      </c>
      <c r="S22" s="41" t="s">
        <v>57</v>
      </c>
    </row>
    <row r="23" spans="1:30" ht="18.75" customHeight="1" x14ac:dyDescent="0.2">
      <c r="A23" s="17">
        <v>16</v>
      </c>
      <c r="B23" s="18" t="s">
        <v>20</v>
      </c>
      <c r="C23" s="19"/>
      <c r="D23" s="20">
        <f t="shared" si="0"/>
        <v>1111</v>
      </c>
      <c r="E23" s="15">
        <v>46</v>
      </c>
      <c r="F23" s="19">
        <f t="shared" si="1"/>
        <v>4.1404140414041404E-2</v>
      </c>
      <c r="G23" s="15">
        <v>83</v>
      </c>
      <c r="H23" s="19">
        <f t="shared" si="2"/>
        <v>7.4707470747074706E-2</v>
      </c>
      <c r="I23" s="15">
        <v>95</v>
      </c>
      <c r="J23" s="19">
        <f t="shared" si="3"/>
        <v>8.5508550855085505E-2</v>
      </c>
      <c r="K23" s="15">
        <v>66</v>
      </c>
      <c r="L23" s="19">
        <f t="shared" si="4"/>
        <v>5.9405940594059403E-2</v>
      </c>
      <c r="M23" s="16">
        <v>312</v>
      </c>
      <c r="N23" s="19">
        <f t="shared" si="5"/>
        <v>0.28082808280828081</v>
      </c>
      <c r="O23" s="16">
        <v>437</v>
      </c>
      <c r="P23" s="19">
        <f t="shared" si="6"/>
        <v>0.39333933393339332</v>
      </c>
      <c r="Q23" s="16">
        <v>72</v>
      </c>
      <c r="R23" s="19">
        <f t="shared" si="7"/>
        <v>6.480648064806481E-2</v>
      </c>
      <c r="S23" s="41" t="s">
        <v>58</v>
      </c>
      <c r="U23" s="21"/>
      <c r="V23" s="21"/>
      <c r="W23" s="21"/>
      <c r="X23" s="21"/>
      <c r="Y23" s="21"/>
      <c r="Z23" s="21"/>
      <c r="AA23" s="21"/>
      <c r="AB23" s="21"/>
      <c r="AC23" s="21"/>
      <c r="AD23" s="21"/>
    </row>
    <row r="24" spans="1:30" s="21" customFormat="1" ht="18.75" customHeight="1" x14ac:dyDescent="0.2">
      <c r="A24" s="11">
        <v>17</v>
      </c>
      <c r="B24" s="18" t="s">
        <v>32</v>
      </c>
      <c r="C24" s="19"/>
      <c r="D24" s="20">
        <f t="shared" si="0"/>
        <v>975</v>
      </c>
      <c r="E24" s="15">
        <v>38</v>
      </c>
      <c r="F24" s="19">
        <f t="shared" si="1"/>
        <v>3.8974358974358976E-2</v>
      </c>
      <c r="G24" s="15">
        <v>76</v>
      </c>
      <c r="H24" s="19">
        <f t="shared" si="2"/>
        <v>7.7948717948717952E-2</v>
      </c>
      <c r="I24" s="15">
        <v>76</v>
      </c>
      <c r="J24" s="19">
        <f t="shared" si="3"/>
        <v>7.7948717948717952E-2</v>
      </c>
      <c r="K24" s="15">
        <v>50</v>
      </c>
      <c r="L24" s="19">
        <f t="shared" si="4"/>
        <v>5.128205128205128E-2</v>
      </c>
      <c r="M24" s="16">
        <v>229</v>
      </c>
      <c r="N24" s="19">
        <f t="shared" si="5"/>
        <v>0.23487179487179488</v>
      </c>
      <c r="O24" s="16">
        <v>440</v>
      </c>
      <c r="P24" s="19">
        <f t="shared" si="6"/>
        <v>0.45128205128205129</v>
      </c>
      <c r="Q24" s="16">
        <v>66</v>
      </c>
      <c r="R24" s="19">
        <f t="shared" si="7"/>
        <v>6.7692307692307691E-2</v>
      </c>
      <c r="S24" s="41" t="s">
        <v>59</v>
      </c>
      <c r="T24" s="2"/>
    </row>
    <row r="25" spans="1:30" ht="18.75" customHeight="1" x14ac:dyDescent="0.2">
      <c r="A25" s="17">
        <v>18</v>
      </c>
      <c r="B25" s="18" t="s">
        <v>25</v>
      </c>
      <c r="C25" s="19"/>
      <c r="D25" s="20">
        <f t="shared" si="0"/>
        <v>847</v>
      </c>
      <c r="E25" s="15">
        <v>18</v>
      </c>
      <c r="F25" s="19">
        <f t="shared" si="1"/>
        <v>2.1251475796930343E-2</v>
      </c>
      <c r="G25" s="15">
        <v>64</v>
      </c>
      <c r="H25" s="19">
        <f t="shared" si="2"/>
        <v>7.5560802833530102E-2</v>
      </c>
      <c r="I25" s="15">
        <v>55</v>
      </c>
      <c r="J25" s="19">
        <f t="shared" si="3"/>
        <v>6.4935064935064929E-2</v>
      </c>
      <c r="K25" s="15">
        <v>47</v>
      </c>
      <c r="L25" s="19">
        <f t="shared" si="4"/>
        <v>5.5489964580873671E-2</v>
      </c>
      <c r="M25" s="16">
        <v>239</v>
      </c>
      <c r="N25" s="19">
        <f t="shared" si="5"/>
        <v>0.28217237308146398</v>
      </c>
      <c r="O25" s="16">
        <v>394</v>
      </c>
      <c r="P25" s="19">
        <f t="shared" si="6"/>
        <v>0.46517119244391969</v>
      </c>
      <c r="Q25" s="16">
        <v>30</v>
      </c>
      <c r="R25" s="19">
        <f t="shared" si="7"/>
        <v>3.541912632821724E-2</v>
      </c>
      <c r="S25" s="41" t="s">
        <v>60</v>
      </c>
    </row>
    <row r="26" spans="1:30" s="21" customFormat="1" ht="18.75" customHeight="1" x14ac:dyDescent="0.2">
      <c r="A26" s="11">
        <v>19</v>
      </c>
      <c r="B26" s="18" t="s">
        <v>33</v>
      </c>
      <c r="C26" s="19"/>
      <c r="D26" s="20">
        <f t="shared" si="0"/>
        <v>812</v>
      </c>
      <c r="E26" s="15">
        <v>36</v>
      </c>
      <c r="F26" s="19">
        <f t="shared" si="1"/>
        <v>4.4334975369458129E-2</v>
      </c>
      <c r="G26" s="15">
        <v>91</v>
      </c>
      <c r="H26" s="19">
        <f t="shared" si="2"/>
        <v>0.11206896551724138</v>
      </c>
      <c r="I26" s="15">
        <v>38</v>
      </c>
      <c r="J26" s="19">
        <f t="shared" si="3"/>
        <v>4.6798029556650245E-2</v>
      </c>
      <c r="K26" s="15">
        <v>39</v>
      </c>
      <c r="L26" s="19">
        <f t="shared" si="4"/>
        <v>4.8029556650246302E-2</v>
      </c>
      <c r="M26" s="16">
        <v>244</v>
      </c>
      <c r="N26" s="19">
        <f t="shared" si="5"/>
        <v>0.30049261083743845</v>
      </c>
      <c r="O26" s="16">
        <v>325</v>
      </c>
      <c r="P26" s="19">
        <f t="shared" si="6"/>
        <v>0.40024630541871919</v>
      </c>
      <c r="Q26" s="16">
        <v>39</v>
      </c>
      <c r="R26" s="19">
        <f t="shared" si="7"/>
        <v>4.8029556650246302E-2</v>
      </c>
      <c r="S26" s="41" t="s">
        <v>61</v>
      </c>
      <c r="T26" s="2"/>
    </row>
    <row r="27" spans="1:30" ht="18.75" customHeight="1" x14ac:dyDescent="0.2">
      <c r="A27" s="17">
        <v>20</v>
      </c>
      <c r="B27" s="18" t="s">
        <v>11</v>
      </c>
      <c r="C27" s="19"/>
      <c r="D27" s="20">
        <f t="shared" si="0"/>
        <v>600</v>
      </c>
      <c r="E27" s="15">
        <v>31</v>
      </c>
      <c r="F27" s="19">
        <f t="shared" si="1"/>
        <v>5.1666666666666666E-2</v>
      </c>
      <c r="G27" s="15">
        <v>56</v>
      </c>
      <c r="H27" s="19">
        <f t="shared" si="2"/>
        <v>9.3333333333333338E-2</v>
      </c>
      <c r="I27" s="15">
        <v>55</v>
      </c>
      <c r="J27" s="19">
        <f t="shared" si="3"/>
        <v>9.166666666666666E-2</v>
      </c>
      <c r="K27" s="15">
        <v>39</v>
      </c>
      <c r="L27" s="19">
        <f t="shared" si="4"/>
        <v>6.5000000000000002E-2</v>
      </c>
      <c r="M27" s="16">
        <v>160</v>
      </c>
      <c r="N27" s="19">
        <f t="shared" si="5"/>
        <v>0.26666666666666666</v>
      </c>
      <c r="O27" s="16">
        <v>231</v>
      </c>
      <c r="P27" s="19">
        <f t="shared" si="6"/>
        <v>0.38500000000000001</v>
      </c>
      <c r="Q27" s="16">
        <v>28</v>
      </c>
      <c r="R27" s="19">
        <f t="shared" si="7"/>
        <v>4.6666666666666669E-2</v>
      </c>
      <c r="S27" s="41" t="s">
        <v>62</v>
      </c>
    </row>
    <row r="28" spans="1:30" s="21" customFormat="1" ht="18.75" customHeight="1" x14ac:dyDescent="0.2">
      <c r="A28" s="11">
        <v>21</v>
      </c>
      <c r="B28" s="18" t="s">
        <v>19</v>
      </c>
      <c r="C28" s="19"/>
      <c r="D28" s="20">
        <f t="shared" si="0"/>
        <v>544</v>
      </c>
      <c r="E28" s="15">
        <v>41</v>
      </c>
      <c r="F28" s="19">
        <f t="shared" si="1"/>
        <v>7.5367647058823525E-2</v>
      </c>
      <c r="G28" s="15">
        <v>81</v>
      </c>
      <c r="H28" s="19">
        <f t="shared" si="2"/>
        <v>0.14889705882352941</v>
      </c>
      <c r="I28" s="15">
        <v>45</v>
      </c>
      <c r="J28" s="19">
        <f t="shared" si="3"/>
        <v>8.2720588235294115E-2</v>
      </c>
      <c r="K28" s="15">
        <v>41</v>
      </c>
      <c r="L28" s="19">
        <f t="shared" si="4"/>
        <v>7.5367647058823525E-2</v>
      </c>
      <c r="M28" s="16">
        <v>119</v>
      </c>
      <c r="N28" s="19">
        <f t="shared" si="5"/>
        <v>0.21875</v>
      </c>
      <c r="O28" s="16">
        <v>195</v>
      </c>
      <c r="P28" s="19">
        <f t="shared" si="6"/>
        <v>0.35845588235294118</v>
      </c>
      <c r="Q28" s="16">
        <v>22</v>
      </c>
      <c r="R28" s="19">
        <f t="shared" si="7"/>
        <v>4.0441176470588237E-2</v>
      </c>
      <c r="S28" s="41" t="s">
        <v>63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</row>
    <row r="29" spans="1:30" ht="18.75" customHeight="1" x14ac:dyDescent="0.2">
      <c r="A29" s="17">
        <v>22</v>
      </c>
      <c r="B29" s="18" t="s">
        <v>28</v>
      </c>
      <c r="C29" s="19"/>
      <c r="D29" s="20">
        <f t="shared" si="0"/>
        <v>500</v>
      </c>
      <c r="E29" s="15">
        <v>22</v>
      </c>
      <c r="F29" s="19">
        <f t="shared" si="1"/>
        <v>4.3999999999999997E-2</v>
      </c>
      <c r="G29" s="15">
        <v>60</v>
      </c>
      <c r="H29" s="19">
        <f t="shared" si="2"/>
        <v>0.12</v>
      </c>
      <c r="I29" s="15">
        <v>32</v>
      </c>
      <c r="J29" s="19">
        <f t="shared" si="3"/>
        <v>6.4000000000000001E-2</v>
      </c>
      <c r="K29" s="15">
        <v>23</v>
      </c>
      <c r="L29" s="19">
        <f t="shared" si="4"/>
        <v>4.5999999999999999E-2</v>
      </c>
      <c r="M29" s="16">
        <v>137</v>
      </c>
      <c r="N29" s="19">
        <f t="shared" si="5"/>
        <v>0.27400000000000002</v>
      </c>
      <c r="O29" s="16">
        <v>210</v>
      </c>
      <c r="P29" s="19">
        <f t="shared" si="6"/>
        <v>0.42</v>
      </c>
      <c r="Q29" s="16">
        <v>16</v>
      </c>
      <c r="R29" s="19">
        <f t="shared" si="7"/>
        <v>3.2000000000000001E-2</v>
      </c>
      <c r="S29" s="41" t="s">
        <v>64</v>
      </c>
      <c r="U29" s="21"/>
      <c r="V29" s="21"/>
      <c r="W29" s="21"/>
      <c r="X29" s="21"/>
      <c r="Y29" s="21"/>
      <c r="Z29" s="21"/>
      <c r="AA29" s="21"/>
      <c r="AB29" s="21"/>
      <c r="AC29" s="21"/>
      <c r="AD29" s="21"/>
    </row>
    <row r="30" spans="1:30" s="21" customFormat="1" ht="18.75" customHeight="1" x14ac:dyDescent="0.2">
      <c r="A30" s="11">
        <v>23</v>
      </c>
      <c r="B30" s="18" t="s">
        <v>27</v>
      </c>
      <c r="C30" s="19"/>
      <c r="D30" s="20">
        <f t="shared" si="0"/>
        <v>326</v>
      </c>
      <c r="E30" s="15">
        <v>14</v>
      </c>
      <c r="F30" s="19">
        <f t="shared" si="1"/>
        <v>4.2944785276073622E-2</v>
      </c>
      <c r="G30" s="15">
        <v>19</v>
      </c>
      <c r="H30" s="19">
        <f t="shared" si="2"/>
        <v>5.8282208588957052E-2</v>
      </c>
      <c r="I30" s="15">
        <v>20</v>
      </c>
      <c r="J30" s="19">
        <f t="shared" si="3"/>
        <v>6.1349693251533742E-2</v>
      </c>
      <c r="K30" s="15">
        <v>16</v>
      </c>
      <c r="L30" s="19">
        <f t="shared" si="4"/>
        <v>4.9079754601226995E-2</v>
      </c>
      <c r="M30" s="16">
        <v>64</v>
      </c>
      <c r="N30" s="19">
        <f t="shared" si="5"/>
        <v>0.19631901840490798</v>
      </c>
      <c r="O30" s="16">
        <v>165</v>
      </c>
      <c r="P30" s="19">
        <f t="shared" si="6"/>
        <v>0.50613496932515334</v>
      </c>
      <c r="Q30" s="16">
        <v>28</v>
      </c>
      <c r="R30" s="19">
        <f t="shared" si="7"/>
        <v>8.5889570552147243E-2</v>
      </c>
      <c r="S30" s="41" t="s">
        <v>65</v>
      </c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</row>
    <row r="31" spans="1:30" ht="18.75" customHeight="1" x14ac:dyDescent="0.2">
      <c r="A31" s="17">
        <v>24</v>
      </c>
      <c r="B31" s="18" t="s">
        <v>34</v>
      </c>
      <c r="C31" s="19"/>
      <c r="D31" s="20">
        <f t="shared" si="0"/>
        <v>309</v>
      </c>
      <c r="E31" s="15">
        <v>17</v>
      </c>
      <c r="F31" s="19">
        <f t="shared" si="1"/>
        <v>5.5016181229773461E-2</v>
      </c>
      <c r="G31" s="15">
        <v>22</v>
      </c>
      <c r="H31" s="19">
        <f t="shared" si="2"/>
        <v>7.1197411003236247E-2</v>
      </c>
      <c r="I31" s="15">
        <v>33</v>
      </c>
      <c r="J31" s="19">
        <f t="shared" si="3"/>
        <v>0.10679611650485436</v>
      </c>
      <c r="K31" s="15">
        <v>25</v>
      </c>
      <c r="L31" s="19">
        <f t="shared" si="4"/>
        <v>8.0906148867313912E-2</v>
      </c>
      <c r="M31" s="16">
        <v>92</v>
      </c>
      <c r="N31" s="19">
        <f t="shared" si="5"/>
        <v>0.29773462783171523</v>
      </c>
      <c r="O31" s="16">
        <v>113</v>
      </c>
      <c r="P31" s="19">
        <f t="shared" si="6"/>
        <v>0.36569579288025889</v>
      </c>
      <c r="Q31" s="16">
        <v>7</v>
      </c>
      <c r="R31" s="19">
        <f t="shared" si="7"/>
        <v>2.2653721682847898E-2</v>
      </c>
      <c r="S31" s="41" t="s">
        <v>66</v>
      </c>
    </row>
    <row r="32" spans="1:30" s="21" customFormat="1" ht="18.75" customHeight="1" thickBot="1" x14ac:dyDescent="0.25">
      <c r="A32" s="11">
        <v>25</v>
      </c>
      <c r="B32" s="18" t="s">
        <v>26</v>
      </c>
      <c r="C32" s="19"/>
      <c r="D32" s="20">
        <f t="shared" si="0"/>
        <v>248</v>
      </c>
      <c r="E32" s="22">
        <v>13</v>
      </c>
      <c r="F32" s="19">
        <f t="shared" si="1"/>
        <v>5.2419354838709679E-2</v>
      </c>
      <c r="G32" s="22">
        <v>28</v>
      </c>
      <c r="H32" s="19">
        <f t="shared" si="2"/>
        <v>0.11290322580645161</v>
      </c>
      <c r="I32" s="22">
        <v>20</v>
      </c>
      <c r="J32" s="19">
        <f t="shared" si="3"/>
        <v>8.0645161290322578E-2</v>
      </c>
      <c r="K32" s="22">
        <v>21</v>
      </c>
      <c r="L32" s="19">
        <f t="shared" si="4"/>
        <v>8.4677419354838704E-2</v>
      </c>
      <c r="M32" s="23">
        <v>61</v>
      </c>
      <c r="N32" s="19">
        <f t="shared" si="5"/>
        <v>0.24596774193548387</v>
      </c>
      <c r="O32" s="23">
        <v>85</v>
      </c>
      <c r="P32" s="19">
        <f t="shared" si="6"/>
        <v>0.34274193548387094</v>
      </c>
      <c r="Q32" s="23">
        <v>20</v>
      </c>
      <c r="R32" s="19">
        <f t="shared" si="7"/>
        <v>8.0645161290322578E-2</v>
      </c>
      <c r="S32" s="41" t="s">
        <v>67</v>
      </c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</row>
    <row r="33" spans="1:19" s="21" customFormat="1" ht="18.75" hidden="1" customHeight="1" x14ac:dyDescent="0.2">
      <c r="A33" s="24"/>
      <c r="B33" s="25"/>
      <c r="C33" s="26"/>
      <c r="D33" s="27"/>
      <c r="E33" s="28"/>
      <c r="F33" s="26"/>
      <c r="G33" s="28"/>
      <c r="H33" s="26"/>
      <c r="I33" s="28"/>
      <c r="J33" s="26"/>
      <c r="K33" s="28"/>
      <c r="L33" s="26"/>
      <c r="M33" s="29"/>
      <c r="N33" s="26"/>
      <c r="O33" s="29"/>
      <c r="P33" s="26"/>
      <c r="Q33" s="29"/>
      <c r="R33" s="26"/>
      <c r="S33" s="30"/>
    </row>
    <row r="34" spans="1:19" s="21" customFormat="1" ht="18.75" hidden="1" customHeight="1" thickBot="1" x14ac:dyDescent="0.25">
      <c r="A34" s="24"/>
      <c r="B34" s="25"/>
      <c r="C34" s="26"/>
      <c r="D34" s="27"/>
      <c r="E34" s="28"/>
      <c r="F34" s="26"/>
      <c r="G34" s="28"/>
      <c r="H34" s="26"/>
      <c r="I34" s="28"/>
      <c r="J34" s="26"/>
      <c r="K34" s="28"/>
      <c r="L34" s="26"/>
      <c r="M34" s="29"/>
      <c r="N34" s="26"/>
      <c r="O34" s="29"/>
      <c r="P34" s="26"/>
      <c r="Q34" s="29"/>
      <c r="R34" s="26"/>
      <c r="S34" s="30"/>
    </row>
    <row r="35" spans="1:19" ht="20.100000000000001" customHeight="1" thickBot="1" x14ac:dyDescent="0.25">
      <c r="A35" s="43" t="s">
        <v>1</v>
      </c>
      <c r="B35" s="44"/>
      <c r="C35" s="31"/>
      <c r="D35" s="32">
        <f>SUM(D8:D32)</f>
        <v>49225</v>
      </c>
      <c r="E35" s="32">
        <f>SUM(E8:E32)</f>
        <v>2573</v>
      </c>
      <c r="F35" s="31">
        <f t="shared" ref="F35" si="8">E35/D35</f>
        <v>5.227018791264601E-2</v>
      </c>
      <c r="G35" s="32">
        <f>SUM(G8:G32)</f>
        <v>5361</v>
      </c>
      <c r="H35" s="31">
        <f t="shared" ref="H35" si="9">G35/$D35</f>
        <v>0.1089080751650584</v>
      </c>
      <c r="I35" s="32">
        <f>SUM(I8:I32)</f>
        <v>3402</v>
      </c>
      <c r="J35" s="31">
        <f t="shared" ref="J35" si="10">I35/$D35</f>
        <v>6.9111223971559166E-2</v>
      </c>
      <c r="K35" s="32">
        <f>SUM(K8:K32)</f>
        <v>2928</v>
      </c>
      <c r="L35" s="31">
        <f t="shared" ref="L35" si="11">K35/$D35</f>
        <v>5.9481970543423059E-2</v>
      </c>
      <c r="M35" s="32">
        <f>SUM(M8:M32)</f>
        <v>12199</v>
      </c>
      <c r="N35" s="31">
        <f t="shared" ref="N35" si="12">M35/$D35</f>
        <v>0.24782122905027934</v>
      </c>
      <c r="O35" s="32">
        <f>SUM(O8:O32)</f>
        <v>19623</v>
      </c>
      <c r="P35" s="31">
        <f t="shared" ref="P35" si="13">O35/$D35</f>
        <v>0.39863890299644489</v>
      </c>
      <c r="Q35" s="32">
        <f>SUM(Q8:Q32)</f>
        <v>3139</v>
      </c>
      <c r="R35" s="31">
        <f t="shared" ref="R35" si="14">Q35/$D35</f>
        <v>6.3768410360589126E-2</v>
      </c>
      <c r="S35" s="33">
        <v>0.57699999999999996</v>
      </c>
    </row>
    <row r="36" spans="1:19" x14ac:dyDescent="0.2">
      <c r="A36" s="34" t="s">
        <v>36</v>
      </c>
      <c r="C36" s="35"/>
      <c r="D36" s="35"/>
      <c r="E36" s="35"/>
      <c r="F36" s="35"/>
      <c r="G36" s="35"/>
      <c r="H36" s="35"/>
      <c r="I36" s="35"/>
      <c r="J36" s="35"/>
      <c r="K36" s="35"/>
      <c r="L36" s="35"/>
      <c r="M36" s="35"/>
      <c r="N36" s="35"/>
      <c r="O36" s="35"/>
      <c r="P36" s="35"/>
      <c r="Q36" s="35"/>
      <c r="R36" s="35"/>
      <c r="S36" s="36"/>
    </row>
    <row r="37" spans="1:19" x14ac:dyDescent="0.2">
      <c r="A37" s="34" t="s">
        <v>39</v>
      </c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8"/>
    </row>
    <row r="38" spans="1:19" x14ac:dyDescent="0.2">
      <c r="A38" s="34"/>
      <c r="C38" s="37"/>
      <c r="D38" s="37"/>
      <c r="E38" s="37"/>
      <c r="F38" s="37"/>
      <c r="G38" s="37"/>
      <c r="H38" s="37"/>
      <c r="I38" s="37"/>
      <c r="J38" s="37"/>
      <c r="K38" s="37"/>
      <c r="L38" s="37"/>
      <c r="M38" s="37"/>
      <c r="N38" s="37"/>
      <c r="O38" s="37"/>
      <c r="P38" s="37"/>
      <c r="Q38" s="37"/>
      <c r="R38" s="37"/>
      <c r="S38" s="38"/>
    </row>
    <row r="39" spans="1:19" x14ac:dyDescent="0.2">
      <c r="A39" s="45" t="s">
        <v>69</v>
      </c>
      <c r="B39" s="46"/>
      <c r="C39" s="46"/>
      <c r="D39" s="46"/>
      <c r="E39" s="46"/>
      <c r="F39" s="46"/>
      <c r="G39" s="46"/>
      <c r="H39" s="46"/>
      <c r="I39" s="46"/>
      <c r="J39" s="46"/>
      <c r="K39" s="46"/>
      <c r="L39" s="46"/>
      <c r="M39" s="46"/>
      <c r="N39" s="46"/>
      <c r="O39" s="46"/>
      <c r="P39" s="46"/>
      <c r="Q39" s="46"/>
      <c r="R39" s="46"/>
      <c r="S39" s="47"/>
    </row>
    <row r="40" spans="1:19" x14ac:dyDescent="0.2">
      <c r="A40" s="48"/>
      <c r="B40" s="49"/>
      <c r="C40" s="49"/>
      <c r="D40" s="49"/>
      <c r="E40" s="49"/>
      <c r="F40" s="49"/>
      <c r="G40" s="49"/>
      <c r="H40" s="49"/>
      <c r="I40" s="49"/>
      <c r="J40" s="49"/>
      <c r="K40" s="49"/>
      <c r="L40" s="49"/>
      <c r="M40" s="49"/>
      <c r="N40" s="49"/>
      <c r="O40" s="49"/>
      <c r="P40" s="49"/>
      <c r="Q40" s="49"/>
      <c r="R40" s="49"/>
      <c r="S40" s="50"/>
    </row>
    <row r="41" spans="1:19" x14ac:dyDescent="0.2">
      <c r="A41" s="34"/>
      <c r="C41" s="37"/>
      <c r="D41" s="37"/>
      <c r="E41" s="37"/>
      <c r="F41" s="37"/>
      <c r="G41" s="37"/>
      <c r="H41" s="37"/>
      <c r="I41" s="37"/>
      <c r="J41" s="37"/>
      <c r="K41" s="37"/>
      <c r="L41" s="37"/>
      <c r="M41" s="37"/>
      <c r="N41" s="37"/>
      <c r="O41" s="37"/>
      <c r="P41" s="37"/>
      <c r="Q41" s="37"/>
      <c r="R41" s="37"/>
      <c r="S41" s="38"/>
    </row>
    <row r="42" spans="1:19" x14ac:dyDescent="0.2">
      <c r="A42" s="39" t="s">
        <v>37</v>
      </c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8"/>
    </row>
    <row r="43" spans="1:19" ht="13.15" customHeight="1" x14ac:dyDescent="0.2">
      <c r="A43" s="39" t="s">
        <v>41</v>
      </c>
      <c r="B43" s="40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8"/>
    </row>
  </sheetData>
  <mergeCells count="3">
    <mergeCell ref="A3:S3"/>
    <mergeCell ref="A35:B35"/>
    <mergeCell ref="A39:S40"/>
  </mergeCells>
  <printOptions horizontalCentered="1"/>
  <pageMargins left="0.51181102362204722" right="0.39370078740157483" top="0.59055118110236227" bottom="0.43307086614173229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2.9</vt:lpstr>
      <vt:lpstr>'2.9'!Área_de_impresión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user</cp:lastModifiedBy>
  <cp:lastPrinted>2019-02-18T17:23:00Z</cp:lastPrinted>
  <dcterms:created xsi:type="dcterms:W3CDTF">2015-04-30T22:50:53Z</dcterms:created>
  <dcterms:modified xsi:type="dcterms:W3CDTF">2020-08-11T15:57:46Z</dcterms:modified>
</cp:coreProperties>
</file>