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 firstSheet="1" activeTab="1"/>
  </bookViews>
  <sheets>
    <sheet name="4.1.1" sheetId="1" state="hidden" r:id="rId1"/>
    <sheet name="4.1.2 - 4.1.3 - 4.1.4" sheetId="2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3" i="5" l="1"/>
  <c r="O24" i="5"/>
  <c r="O10" i="1"/>
  <c r="O26" i="5"/>
  <c r="O14" i="5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B26" i="2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<sst xmlns="http://schemas.openxmlformats.org/spreadsheetml/2006/main" count="143" uniqueCount="72">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</sst>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1189778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7970</v>
      </c>
      <c r="E27" s="9">
        <v>0</v>
      </c>
      <c r="F27" s="9">
        <v>0</v>
      </c>
      <c r="G27" s="9">
        <v>0</v>
      </c>
      <c r="H27" s="9">
        <v>5608</v>
      </c>
      <c r="I27" s="9"/>
      <c r="J27" s="9"/>
      <c r="K27" s="9"/>
      <c r="L27" s="9"/>
      <c r="M27" s="9"/>
      <c r="N27" s="67">
        <f t="shared" si="0"/>
        <v>49225</v>
      </c>
      <c r="O27" s="66">
        <f t="shared" si="2"/>
        <v>-0.72936195947989113</v>
      </c>
      <c r="P27" s="8">
        <f t="shared" si="1"/>
        <v>4102.083333333333</v>
      </c>
    </row>
    <row r="28" spans="1:17" ht="20.100000000000001" customHeight="1" thickBot="1" x14ac:dyDescent="0.25">
      <c r="A28" s="73" t="s">
        <v>67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1081311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topLeftCell="A31" zoomScale="90" zoomScaleNormal="100" zoomScaleSheetLayoutView="90" workbookViewId="0">
      <selection activeCell="M31" sqref="M3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8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9"/>
    </row>
    <row r="3" spans="1:13" ht="18.75" customHeight="1" x14ac:dyDescent="0.2">
      <c r="A3" s="79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1" t="s">
        <v>13</v>
      </c>
      <c r="B5" s="81" t="s">
        <v>0</v>
      </c>
      <c r="C5" s="90" t="s">
        <v>12</v>
      </c>
      <c r="D5" s="90"/>
      <c r="E5" s="90"/>
      <c r="F5" s="90"/>
      <c r="G5" s="90"/>
      <c r="H5" s="90"/>
      <c r="I5" s="90"/>
      <c r="J5" s="90"/>
      <c r="K5" s="90"/>
      <c r="L5" s="90"/>
    </row>
    <row r="6" spans="1:13" ht="18" customHeight="1" x14ac:dyDescent="0.2">
      <c r="A6" s="81"/>
      <c r="B6" s="81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2">
        <v>27902</v>
      </c>
      <c r="F9" s="82"/>
      <c r="G9" s="82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2">
        <v>26011</v>
      </c>
      <c r="F10" s="82"/>
      <c r="G10" s="82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49225</v>
      </c>
      <c r="C25" s="62">
        <v>255</v>
      </c>
      <c r="D25" s="23">
        <f>C25/B25</f>
        <v>5.1802945657694263E-3</v>
      </c>
      <c r="E25" s="62">
        <v>24446</v>
      </c>
      <c r="F25" s="27">
        <f t="shared" si="9"/>
        <v>0.49661757237176229</v>
      </c>
      <c r="G25" s="62">
        <v>19506</v>
      </c>
      <c r="H25" s="27">
        <f t="shared" si="10"/>
        <v>0.39626206196038599</v>
      </c>
      <c r="I25" s="62">
        <v>5018</v>
      </c>
      <c r="J25" s="27">
        <f t="shared" si="11"/>
        <v>0.10194007110208228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1081311</v>
      </c>
      <c r="C26" s="86">
        <f>SUM(C7:C25)</f>
        <v>2335</v>
      </c>
      <c r="D26" s="86"/>
      <c r="E26" s="86">
        <f>SUM(E7:E8)+SUM(G7:G8)+SUM(E9:G10)+SUM(E11:E25,G11:G25)</f>
        <v>965047</v>
      </c>
      <c r="F26" s="86"/>
      <c r="G26" s="86"/>
      <c r="H26" s="86"/>
      <c r="I26" s="86">
        <f>SUM(I7:I25)</f>
        <v>111108</v>
      </c>
      <c r="J26" s="86"/>
      <c r="K26" s="86">
        <f>SUM(K7:K25)</f>
        <v>2821</v>
      </c>
      <c r="L26" s="86"/>
    </row>
    <row r="27" spans="1:12" s="38" customFormat="1" ht="16.5" thickBot="1" x14ac:dyDescent="0.25">
      <c r="A27" s="36" t="s">
        <v>2</v>
      </c>
      <c r="B27" s="37">
        <f>B26/B26</f>
        <v>1</v>
      </c>
      <c r="C27" s="78">
        <f>C26/B26</f>
        <v>2.159415746256165E-3</v>
      </c>
      <c r="D27" s="78"/>
      <c r="E27" s="87">
        <f>E26/B26</f>
        <v>0.89247866709947465</v>
      </c>
      <c r="F27" s="87"/>
      <c r="G27" s="87"/>
      <c r="H27" s="87"/>
      <c r="I27" s="87">
        <f>I26/B26</f>
        <v>0.10275304699573018</v>
      </c>
      <c r="J27" s="87"/>
      <c r="K27" s="87">
        <f>K26/B26</f>
        <v>2.6088701585390327E-3</v>
      </c>
      <c r="L27" s="87"/>
    </row>
    <row r="28" spans="1:12" ht="37.5" customHeight="1" x14ac:dyDescent="0.2">
      <c r="A28" s="77" t="s">
        <v>71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8" t="s">
        <v>24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ht="17.25" customHeight="1" x14ac:dyDescent="0.2">
      <c r="A34" s="79" t="s">
        <v>32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1" t="s">
        <v>7</v>
      </c>
      <c r="B36" s="81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1"/>
      <c r="B37" s="81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49225</v>
      </c>
      <c r="C56" s="62">
        <v>14264</v>
      </c>
      <c r="D56" s="27">
        <f t="shared" ref="D56" si="18">C56/B56</f>
        <v>0.28977145759268663</v>
      </c>
      <c r="E56" s="62">
        <v>31822</v>
      </c>
      <c r="F56" s="27">
        <f t="shared" ref="F56" si="19">E56/B56</f>
        <v>0.64646013204672426</v>
      </c>
      <c r="G56" s="62">
        <v>3139</v>
      </c>
      <c r="H56" s="27">
        <f t="shared" ref="H56" si="20">G56/B56</f>
        <v>6.3768410360589126E-2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6">
        <f>SUM(C38:C56)</f>
        <v>309990</v>
      </c>
      <c r="D57" s="86"/>
      <c r="E57" s="86">
        <f>SUM(E38:E56)</f>
        <v>714254</v>
      </c>
      <c r="F57" s="86"/>
      <c r="G57" s="86">
        <f>SUM(G38:G56)</f>
        <v>54124</v>
      </c>
      <c r="H57" s="86"/>
      <c r="I57" s="86">
        <f>SUM(I38:I56)</f>
        <v>2943</v>
      </c>
      <c r="J57" s="86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0.30035287757028001</v>
      </c>
      <c r="D58" s="83"/>
      <c r="E58" s="83">
        <f>E57/$B$57</f>
        <v>0.69204891840408644</v>
      </c>
      <c r="F58" s="83"/>
      <c r="G58" s="83">
        <f>G57/$B$57</f>
        <v>5.2441366320248504E-2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77" t="s">
        <v>71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9" t="s">
        <v>25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</row>
    <row r="65" spans="1:14" ht="17.25" customHeight="1" x14ac:dyDescent="0.2">
      <c r="A65" s="79" t="s">
        <v>32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1" t="s">
        <v>7</v>
      </c>
      <c r="B67" s="81" t="s">
        <v>0</v>
      </c>
      <c r="C67" s="81" t="s">
        <v>6</v>
      </c>
      <c r="D67" s="81"/>
      <c r="E67" s="81"/>
      <c r="F67" s="81"/>
      <c r="G67" s="81"/>
      <c r="H67" s="81"/>
      <c r="I67" s="52"/>
      <c r="J67" s="53"/>
    </row>
    <row r="68" spans="1:14" ht="18" customHeight="1" x14ac:dyDescent="0.2">
      <c r="A68" s="81"/>
      <c r="B68" s="8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49225</v>
      </c>
      <c r="C87" s="62">
        <v>42292</v>
      </c>
      <c r="D87" s="27">
        <f>C87/B87</f>
        <v>0.85915693245302183</v>
      </c>
      <c r="E87" s="62">
        <v>6933</v>
      </c>
      <c r="F87" s="27">
        <f t="shared" si="24"/>
        <v>0.14084306754697817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6">
        <f>SUM(C69:C87)</f>
        <v>934268</v>
      </c>
      <c r="D88" s="86"/>
      <c r="E88" s="86">
        <f>SUM(E69:E87)</f>
        <v>144245</v>
      </c>
      <c r="F88" s="86"/>
      <c r="G88" s="86">
        <f>SUM(G69:G87)</f>
        <v>2798</v>
      </c>
      <c r="H88" s="86"/>
      <c r="I88" s="55"/>
    </row>
    <row r="89" spans="1:14" ht="16.5" thickBot="1" x14ac:dyDescent="0.25">
      <c r="A89" s="36" t="s">
        <v>2</v>
      </c>
      <c r="B89" s="50">
        <f>B88/$B$88</f>
        <v>1</v>
      </c>
      <c r="C89" s="84">
        <f>C88/$B$88</f>
        <v>0.90522301436120634</v>
      </c>
      <c r="D89" s="84"/>
      <c r="E89" s="84">
        <f>E88/$B$88</f>
        <v>0.13976064010169695</v>
      </c>
      <c r="F89" s="84"/>
      <c r="G89" s="84">
        <f>G88/$B$88</f>
        <v>2.7110143922115019E-3</v>
      </c>
      <c r="H89" s="84"/>
      <c r="I89" s="56"/>
    </row>
    <row r="90" spans="1:14" ht="39" customHeight="1" x14ac:dyDescent="0.2">
      <c r="A90" s="77" t="s">
        <v>71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topLeftCell="A16" zoomScaleNormal="100" zoomScaleSheetLayoutView="10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6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0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7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7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7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65</v>
      </c>
      <c r="B27" s="9">
        <v>430648</v>
      </c>
      <c r="C27" s="9">
        <v>387672</v>
      </c>
      <c r="D27" s="9">
        <v>169303</v>
      </c>
      <c r="E27" s="9">
        <v>17903</v>
      </c>
      <c r="F27" s="9">
        <v>13653</v>
      </c>
      <c r="G27" s="9">
        <v>30741</v>
      </c>
      <c r="H27" s="9">
        <v>139858</v>
      </c>
      <c r="I27" s="9"/>
      <c r="J27" s="9"/>
      <c r="K27" s="9"/>
      <c r="L27" s="9"/>
      <c r="M27" s="9"/>
      <c r="N27" s="67">
        <f t="shared" si="0"/>
        <v>1189778</v>
      </c>
      <c r="O27" s="66">
        <f t="shared" si="2"/>
        <v>-0.73130796587922953</v>
      </c>
      <c r="P27" s="8">
        <f t="shared" si="1"/>
        <v>99148.166666666672</v>
      </c>
    </row>
    <row r="28" spans="1:17" ht="20.100000000000001" customHeight="1" thickBot="1" x14ac:dyDescent="0.25">
      <c r="A28" s="73" t="s">
        <v>69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21716708</v>
      </c>
    </row>
    <row r="29" spans="1:17" ht="42.75" customHeight="1" x14ac:dyDescent="0.2">
      <c r="A29" s="77" t="s">
        <v>71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2020-08-11T16:12:23Z</dcterms:modified>
</cp:coreProperties>
</file>