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255" yWindow="1035" windowWidth="12990" windowHeight="10890" tabRatio="351" firstSheet="2" activeTab="2"/>
  </bookViews>
  <sheets>
    <sheet name="2008" sheetId="2" state="hidden" r:id="rId1"/>
    <sheet name="2009" sheetId="1" state="hidden" r:id="rId2"/>
    <sheet name="2020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'2020'!$A$1:$O$51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3" l="1"/>
  <c r="B42" i="3"/>
  <c r="B43" i="3"/>
  <c r="B44" i="3"/>
  <c r="L19" i="3" l="1"/>
  <c r="L20" i="3"/>
  <c r="L21" i="3"/>
  <c r="L22" i="3"/>
  <c r="L23" i="3"/>
  <c r="L24" i="3"/>
  <c r="L25" i="3"/>
  <c r="L26" i="3"/>
  <c r="L27" i="3"/>
  <c r="L28" i="3"/>
  <c r="L29" i="3"/>
  <c r="L18" i="3"/>
  <c r="D30" i="3" l="1"/>
  <c r="C30" i="3"/>
  <c r="H45" i="3" l="1"/>
  <c r="F45" i="3"/>
  <c r="D45" i="3"/>
  <c r="E44" i="3" s="1"/>
  <c r="B20" i="3"/>
  <c r="E42" i="3" l="1"/>
  <c r="I41" i="3" l="1"/>
  <c r="G43" i="3"/>
  <c r="E43" i="3"/>
  <c r="I43" i="3"/>
  <c r="O30" i="3"/>
  <c r="N30" i="3"/>
  <c r="M30" i="3"/>
  <c r="B29" i="3"/>
  <c r="B28" i="3"/>
  <c r="B27" i="3"/>
  <c r="B26" i="3"/>
  <c r="B25" i="3"/>
  <c r="B24" i="3"/>
  <c r="B23" i="3"/>
  <c r="B22" i="3"/>
  <c r="B21" i="3"/>
  <c r="B19" i="3"/>
  <c r="B18" i="3"/>
  <c r="E65" i="1"/>
  <c r="D65" i="1"/>
  <c r="C65" i="1"/>
  <c r="B64" i="1"/>
  <c r="B63" i="1"/>
  <c r="B62" i="1"/>
  <c r="B61" i="1"/>
  <c r="B60" i="1"/>
  <c r="B59" i="1"/>
  <c r="B58" i="1"/>
  <c r="B57" i="1"/>
  <c r="B56" i="1"/>
  <c r="B55" i="1"/>
  <c r="B54" i="1"/>
  <c r="B53" i="1"/>
  <c r="H40" i="1"/>
  <c r="I40" i="1" s="1"/>
  <c r="F40" i="1"/>
  <c r="G39" i="1" s="1"/>
  <c r="D40" i="1"/>
  <c r="E40" i="1" s="1"/>
  <c r="B39" i="1"/>
  <c r="B38" i="1"/>
  <c r="B37" i="1"/>
  <c r="O28" i="1"/>
  <c r="N28" i="1"/>
  <c r="M28" i="1"/>
  <c r="D28" i="1"/>
  <c r="C28" i="1"/>
  <c r="L27" i="1"/>
  <c r="B27" i="1"/>
  <c r="L26" i="1"/>
  <c r="B26" i="1"/>
  <c r="L25" i="1"/>
  <c r="B25" i="1"/>
  <c r="L24" i="1"/>
  <c r="B24" i="1"/>
  <c r="L23" i="1"/>
  <c r="B23" i="1"/>
  <c r="L22" i="1"/>
  <c r="B22" i="1"/>
  <c r="L21" i="1"/>
  <c r="B21" i="1"/>
  <c r="L20" i="1"/>
  <c r="B20" i="1"/>
  <c r="L19" i="1"/>
  <c r="B19" i="1"/>
  <c r="L18" i="1"/>
  <c r="B18" i="1"/>
  <c r="L17" i="1"/>
  <c r="B17" i="1"/>
  <c r="L16" i="1"/>
  <c r="B16" i="1"/>
  <c r="E64" i="2"/>
  <c r="D64" i="2"/>
  <c r="C64" i="2"/>
  <c r="B63" i="2"/>
  <c r="B62" i="2"/>
  <c r="B61" i="2"/>
  <c r="B60" i="2"/>
  <c r="B59" i="2"/>
  <c r="B58" i="2"/>
  <c r="B57" i="2"/>
  <c r="B56" i="2"/>
  <c r="B55" i="2"/>
  <c r="B54" i="2"/>
  <c r="B53" i="2"/>
  <c r="B52" i="2"/>
  <c r="H38" i="2"/>
  <c r="I38" i="2" s="1"/>
  <c r="F38" i="2"/>
  <c r="G37" i="2" s="1"/>
  <c r="D38" i="2"/>
  <c r="E37" i="2" s="1"/>
  <c r="B37" i="2"/>
  <c r="B36" i="2"/>
  <c r="B35" i="2"/>
  <c r="O26" i="2"/>
  <c r="N26" i="2"/>
  <c r="M26" i="2"/>
  <c r="D26" i="2"/>
  <c r="C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L15" i="2"/>
  <c r="B15" i="2"/>
  <c r="L14" i="2"/>
  <c r="B14" i="2"/>
  <c r="L28" i="1" l="1"/>
  <c r="M29" i="1" s="1"/>
  <c r="E35" i="2"/>
  <c r="E36" i="2"/>
  <c r="B64" i="2"/>
  <c r="C65" i="2" s="1"/>
  <c r="G35" i="2"/>
  <c r="I36" i="2"/>
  <c r="E38" i="2"/>
  <c r="I37" i="1"/>
  <c r="I39" i="1"/>
  <c r="I35" i="2"/>
  <c r="B38" i="2"/>
  <c r="C36" i="2" s="1"/>
  <c r="I38" i="1"/>
  <c r="B45" i="3"/>
  <c r="C41" i="3" s="1"/>
  <c r="B30" i="3"/>
  <c r="D31" i="3" s="1"/>
  <c r="E38" i="1"/>
  <c r="I37" i="2"/>
  <c r="B65" i="1"/>
  <c r="D66" i="1" s="1"/>
  <c r="B26" i="2"/>
  <c r="D27" i="2" s="1"/>
  <c r="E39" i="1"/>
  <c r="L26" i="2"/>
  <c r="L27" i="2" s="1"/>
  <c r="G37" i="1"/>
  <c r="E37" i="1"/>
  <c r="B28" i="1"/>
  <c r="B29" i="1" s="1"/>
  <c r="B40" i="1"/>
  <c r="C40" i="1" s="1"/>
  <c r="I42" i="3"/>
  <c r="G42" i="3"/>
  <c r="E41" i="3"/>
  <c r="G36" i="2"/>
  <c r="G38" i="2"/>
  <c r="G38" i="1"/>
  <c r="G40" i="1"/>
  <c r="G41" i="3"/>
  <c r="G44" i="3"/>
  <c r="L30" i="3"/>
  <c r="M31" i="3" s="1"/>
  <c r="I44" i="3"/>
  <c r="O29" i="1" l="1"/>
  <c r="N29" i="1"/>
  <c r="L29" i="1"/>
  <c r="D65" i="2"/>
  <c r="B65" i="2" s="1"/>
  <c r="C38" i="2"/>
  <c r="C35" i="2"/>
  <c r="C37" i="2"/>
  <c r="D29" i="1"/>
  <c r="O27" i="2"/>
  <c r="C38" i="1"/>
  <c r="N27" i="2"/>
  <c r="M27" i="2"/>
  <c r="C44" i="3"/>
  <c r="C27" i="2"/>
  <c r="C66" i="1"/>
  <c r="B66" i="1" s="1"/>
  <c r="B27" i="2"/>
  <c r="C29" i="1"/>
  <c r="C37" i="1"/>
  <c r="C39" i="1"/>
  <c r="I45" i="3"/>
  <c r="G45" i="3"/>
  <c r="E45" i="3"/>
  <c r="C42" i="3"/>
  <c r="C31" i="3"/>
  <c r="N31" i="3"/>
  <c r="B31" i="3"/>
  <c r="C43" i="3"/>
  <c r="O31" i="3"/>
  <c r="L31" i="3"/>
  <c r="C45" i="3" l="1"/>
</calcChain>
</file>

<file path=xl/sharedStrings.xml><?xml version="1.0" encoding="utf-8"?>
<sst xmlns="http://schemas.openxmlformats.org/spreadsheetml/2006/main" count="302" uniqueCount="71">
  <si>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</si>
  <si>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</si>
  <si>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</si>
  <si>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</si>
  <si>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</si>
  <si>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</si>
  <si>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</si>
  <si>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</si>
  <si>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</si>
  <si>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</si>
  <si>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</si>
  <si>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</si>
  <si>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</si>
  <si>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</si>
  <si>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</si>
  <si>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</si>
  <si>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</si>
  <si>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</si>
  <si>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</si>
  <si>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</si>
  <si>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</si>
  <si>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</si>
  <si>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</si>
  <si>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</si>
  <si>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</si>
  <si>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</si>
  <si>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</si>
  <si>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</si>
  <si>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</si>
  <si>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</si>
  <si>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</si>
  <si>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</si>
  <si>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</si>
  <si>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</si>
  <si>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</si>
  <si>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</si>
  <si>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</si>
  <si>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</si>
  <si>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</si>
  <si>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</si>
  <si>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</si>
  <si>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</si>
  <si>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</si>
  <si>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</si>
  <si>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</si>
  <si>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</si>
  <si>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</si>
  <si>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</si>
  <si>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</si>
  <si>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</si>
  <si>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</si>
  <si>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</si>
  <si>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</si>
  <si>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</si>
  <si>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</si>
  <si>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</si>
  <si>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</si>
  <si>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</si>
  <si>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Fuente : Registro de casos del CEM</t>
  </si>
  <si>
    <t>CASOS ATENDIDOS A PERSONAS AFECTADAS POR HECHOS DE VIOLENCIA CONTRA LAS MUJERES, LOS INTEGRANTES</t>
  </si>
  <si>
    <t>DEL GRUPO FAMILIAR Y PERSONAS AFECTADAS POR VIOLENCIA SEXUAL EN LOS CEM A NIVEL NACIONAL</t>
  </si>
  <si>
    <t>/1 Todos los cuadros están referidos a casos nuevos, reingresos, reincidentes, derivados y continuadores.</t>
  </si>
  <si>
    <t>Casos atendidos a NNA según</t>
  </si>
  <si>
    <t>sexo y mes</t>
  </si>
  <si>
    <t>Económica</t>
  </si>
  <si>
    <t>grupo de edad y mes</t>
  </si>
  <si>
    <t>Casos atendidos a NNA según grupo de edad y tipo de violencia</t>
  </si>
  <si>
    <r>
      <t>NIÑOS, NIÑAS Y ADOLESCENTES (NNA)</t>
    </r>
    <r>
      <rPr>
        <b/>
        <u/>
        <vertAlign val="superscript"/>
        <sz val="13"/>
        <color indexed="9"/>
        <rFont val="Arial Narrow"/>
        <family val="2"/>
      </rPr>
      <t>/1</t>
    </r>
  </si>
  <si>
    <t>Elaboración : SISEGC - UPPM - AURORA - MIMP</t>
  </si>
  <si>
    <r>
      <t>Período : Enero - Julio</t>
    </r>
    <r>
      <rPr>
        <b/>
        <vertAlign val="superscript"/>
        <sz val="12"/>
        <color theme="0"/>
        <rFont val="Arial Narrow"/>
        <family val="2"/>
      </rPr>
      <t>/2</t>
    </r>
    <r>
      <rPr>
        <b/>
        <sz val="12"/>
        <color theme="0"/>
        <rFont val="Arial Narrow"/>
        <family val="2"/>
      </rPr>
      <t>, 2020 (Preliminar)</t>
    </r>
  </si>
  <si>
    <t>/2 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</si>
</sst>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name val="Arial Narrow"/>
      <family val="2"/>
    </font>
    <font>
      <b/>
      <sz val="11"/>
      <color rgb="FFFF808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b/>
      <sz val="8"/>
      <color theme="0"/>
      <name val="Arial Narrow"/>
      <family val="2"/>
    </font>
    <font>
      <sz val="8"/>
      <name val="Arial Narrow"/>
      <family val="2"/>
    </font>
    <font>
      <b/>
      <vertAlign val="superscript"/>
      <sz val="12"/>
      <color theme="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</borders>
  <cellStyleXfs count="5">
    <xf numFmtId="0" fontId="0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14" fillId="2" borderId="0" xfId="0" applyFont="1" applyFill="1" applyBorder="1" applyAlignment="1">
      <alignment horizontal="centerContinuous"/>
    </xf>
    <xf numFmtId="0" fontId="15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2" applyFont="1" applyFill="1" applyBorder="1" applyAlignment="1">
      <alignment horizontal="center"/>
    </xf>
    <xf numFmtId="9" fontId="1" fillId="5" borderId="2" xfId="2" applyFont="1" applyFill="1" applyBorder="1" applyAlignment="1">
      <alignment horizontal="center"/>
    </xf>
    <xf numFmtId="9" fontId="17" fillId="7" borderId="2" xfId="2" applyFont="1" applyFill="1" applyBorder="1" applyAlignment="1">
      <alignment horizontal="center"/>
    </xf>
    <xf numFmtId="9" fontId="2" fillId="6" borderId="0" xfId="2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1" applyFont="1" applyAlignment="1">
      <alignment vertical="center"/>
    </xf>
    <xf numFmtId="0" fontId="1" fillId="2" borderId="1" xfId="0" applyFont="1" applyFill="1" applyBorder="1"/>
    <xf numFmtId="9" fontId="1" fillId="2" borderId="0" xfId="2" applyFont="1" applyFill="1"/>
    <xf numFmtId="0" fontId="2" fillId="2" borderId="2" xfId="0" applyFont="1" applyFill="1" applyBorder="1"/>
    <xf numFmtId="9" fontId="2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2" applyFont="1" applyFill="1" applyBorder="1" applyAlignment="1">
      <alignment horizontal="center" vertical="center"/>
    </xf>
    <xf numFmtId="9" fontId="1" fillId="2" borderId="2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18" fillId="7" borderId="2" xfId="0" applyFont="1" applyFill="1" applyBorder="1" applyAlignment="1">
      <alignment horizontal="left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vertical="center"/>
    </xf>
    <xf numFmtId="0" fontId="18" fillId="7" borderId="3" xfId="0" applyFont="1" applyFill="1" applyBorder="1" applyAlignment="1">
      <alignment horizontal="centerContinuous" vertical="center" wrapText="1"/>
    </xf>
    <xf numFmtId="0" fontId="18" fillId="7" borderId="4" xfId="0" applyFont="1" applyFill="1" applyBorder="1" applyAlignment="1">
      <alignment horizontal="centerContinuous" vertical="center" wrapText="1"/>
    </xf>
    <xf numFmtId="0" fontId="19" fillId="7" borderId="2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1" fillId="2" borderId="0" xfId="0" applyFont="1" applyFill="1"/>
    <xf numFmtId="0" fontId="22" fillId="2" borderId="0" xfId="1" applyFont="1" applyFill="1" applyAlignment="1">
      <alignment horizontal="centerContinuous" vertical="center"/>
    </xf>
    <xf numFmtId="0" fontId="23" fillId="2" borderId="0" xfId="0" applyFont="1" applyFill="1" applyAlignment="1">
      <alignment horizontal="centerContinuous" vertical="center"/>
    </xf>
    <xf numFmtId="0" fontId="23" fillId="2" borderId="0" xfId="0" applyFont="1" applyFill="1"/>
    <xf numFmtId="0" fontId="24" fillId="2" borderId="0" xfId="1" applyFont="1" applyFill="1" applyAlignment="1">
      <alignment horizontal="centerContinuous" vertical="center"/>
    </xf>
    <xf numFmtId="0" fontId="21" fillId="2" borderId="0" xfId="0" applyFont="1" applyFill="1" applyAlignment="1">
      <alignment horizontal="centerContinuous" vertical="center"/>
    </xf>
    <xf numFmtId="0" fontId="25" fillId="8" borderId="16" xfId="0" applyFont="1" applyFill="1" applyBorder="1"/>
    <xf numFmtId="0" fontId="25" fillId="8" borderId="17" xfId="0" applyFont="1" applyFill="1" applyBorder="1"/>
    <xf numFmtId="0" fontId="25" fillId="8" borderId="18" xfId="0" applyFont="1" applyFill="1" applyBorder="1"/>
    <xf numFmtId="0" fontId="26" fillId="8" borderId="19" xfId="0" applyFont="1" applyFill="1" applyBorder="1" applyAlignment="1">
      <alignment horizontal="centerContinuous"/>
    </xf>
    <xf numFmtId="0" fontId="27" fillId="8" borderId="0" xfId="0" applyFont="1" applyFill="1" applyBorder="1" applyAlignment="1">
      <alignment horizontal="centerContinuous" vertical="center"/>
    </xf>
    <xf numFmtId="0" fontId="28" fillId="8" borderId="0" xfId="0" applyFont="1" applyFill="1" applyBorder="1" applyAlignment="1">
      <alignment horizontal="centerContinuous" vertical="center"/>
    </xf>
    <xf numFmtId="0" fontId="28" fillId="8" borderId="20" xfId="0" applyFont="1" applyFill="1" applyBorder="1" applyAlignment="1">
      <alignment horizontal="centerContinuous" vertical="center"/>
    </xf>
    <xf numFmtId="0" fontId="29" fillId="8" borderId="19" xfId="0" applyFont="1" applyFill="1" applyBorder="1" applyAlignment="1">
      <alignment horizontal="centerContinuous"/>
    </xf>
    <xf numFmtId="0" fontId="28" fillId="8" borderId="19" xfId="0" applyFont="1" applyFill="1" applyBorder="1" applyAlignment="1">
      <alignment horizontal="centerContinuous"/>
    </xf>
    <xf numFmtId="0" fontId="31" fillId="8" borderId="0" xfId="0" applyFont="1" applyFill="1" applyBorder="1" applyAlignment="1">
      <alignment horizontal="centerContinuous" vertical="center"/>
    </xf>
    <xf numFmtId="0" fontId="25" fillId="8" borderId="0" xfId="0" applyFont="1" applyFill="1" applyBorder="1" applyAlignment="1">
      <alignment horizontal="centerContinuous" vertical="center"/>
    </xf>
    <xf numFmtId="0" fontId="31" fillId="8" borderId="20" xfId="0" applyFont="1" applyFill="1" applyBorder="1" applyAlignment="1">
      <alignment horizontal="centerContinuous" vertical="center"/>
    </xf>
    <xf numFmtId="0" fontId="28" fillId="8" borderId="21" xfId="0" applyFont="1" applyFill="1" applyBorder="1" applyAlignment="1">
      <alignment horizontal="centerContinuous"/>
    </xf>
    <xf numFmtId="0" fontId="31" fillId="8" borderId="22" xfId="0" applyFont="1" applyFill="1" applyBorder="1" applyAlignment="1">
      <alignment horizontal="centerContinuous" vertical="center"/>
    </xf>
    <xf numFmtId="0" fontId="25" fillId="8" borderId="22" xfId="0" applyFont="1" applyFill="1" applyBorder="1" applyAlignment="1">
      <alignment horizontal="centerContinuous" vertical="center"/>
    </xf>
    <xf numFmtId="0" fontId="31" fillId="8" borderId="23" xfId="0" applyFont="1" applyFill="1" applyBorder="1" applyAlignment="1">
      <alignment horizontal="centerContinuous" vertical="center"/>
    </xf>
    <xf numFmtId="0" fontId="32" fillId="2" borderId="0" xfId="0" applyFont="1" applyFill="1"/>
    <xf numFmtId="0" fontId="33" fillId="2" borderId="0" xfId="0" applyFont="1" applyFill="1" applyBorder="1" applyAlignment="1">
      <alignment horizontal="centerContinuous" vertical="center"/>
    </xf>
    <xf numFmtId="0" fontId="34" fillId="2" borderId="0" xfId="0" applyFont="1" applyFill="1" applyBorder="1" applyAlignment="1">
      <alignment horizontal="centerContinuous" vertical="center"/>
    </xf>
    <xf numFmtId="0" fontId="34" fillId="2" borderId="0" xfId="0" applyFont="1" applyFill="1" applyBorder="1" applyAlignment="1"/>
    <xf numFmtId="0" fontId="21" fillId="2" borderId="0" xfId="0" applyFont="1" applyFill="1" applyBorder="1" applyAlignment="1">
      <alignment horizontal="centerContinuous"/>
    </xf>
    <xf numFmtId="0" fontId="33" fillId="2" borderId="0" xfId="0" applyFont="1" applyFill="1" applyAlignment="1">
      <alignment horizontal="centerContinuous" vertical="center" wrapText="1"/>
    </xf>
    <xf numFmtId="0" fontId="21" fillId="2" borderId="0" xfId="0" applyFont="1" applyFill="1" applyAlignment="1">
      <alignment horizontal="centerContinuous" vertical="center" wrapText="1"/>
    </xf>
    <xf numFmtId="0" fontId="31" fillId="10" borderId="0" xfId="0" applyFont="1" applyFill="1" applyBorder="1" applyAlignment="1">
      <alignment horizontal="left" vertical="center"/>
    </xf>
    <xf numFmtId="0" fontId="31" fillId="10" borderId="0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vertical="center"/>
    </xf>
    <xf numFmtId="0" fontId="24" fillId="9" borderId="29" xfId="0" applyFont="1" applyFill="1" applyBorder="1" applyAlignment="1">
      <alignment vertical="center"/>
    </xf>
    <xf numFmtId="3" fontId="24" fillId="9" borderId="29" xfId="0" applyNumberFormat="1" applyFont="1" applyFill="1" applyBorder="1" applyAlignment="1">
      <alignment horizontal="center" vertical="center"/>
    </xf>
    <xf numFmtId="3" fontId="21" fillId="9" borderId="29" xfId="0" applyNumberFormat="1" applyFont="1" applyFill="1" applyBorder="1" applyAlignment="1">
      <alignment horizontal="center" vertical="center"/>
    </xf>
    <xf numFmtId="0" fontId="24" fillId="9" borderId="32" xfId="0" applyFont="1" applyFill="1" applyBorder="1" applyAlignment="1">
      <alignment vertical="center"/>
    </xf>
    <xf numFmtId="3" fontId="24" fillId="9" borderId="32" xfId="0" applyNumberFormat="1" applyFont="1" applyFill="1" applyBorder="1" applyAlignment="1">
      <alignment horizontal="center" vertical="center"/>
    </xf>
    <xf numFmtId="3" fontId="21" fillId="9" borderId="32" xfId="0" applyNumberFormat="1" applyFont="1" applyFill="1" applyBorder="1" applyAlignment="1">
      <alignment horizontal="center" vertical="center"/>
    </xf>
    <xf numFmtId="0" fontId="24" fillId="9" borderId="30" xfId="0" applyFont="1" applyFill="1" applyBorder="1" applyAlignment="1">
      <alignment vertical="center"/>
    </xf>
    <xf numFmtId="3" fontId="24" fillId="9" borderId="30" xfId="0" applyNumberFormat="1" applyFont="1" applyFill="1" applyBorder="1" applyAlignment="1">
      <alignment horizontal="center" vertical="center"/>
    </xf>
    <xf numFmtId="3" fontId="21" fillId="9" borderId="30" xfId="0" applyNumberFormat="1" applyFont="1" applyFill="1" applyBorder="1" applyAlignment="1">
      <alignment horizontal="center" vertical="center"/>
    </xf>
    <xf numFmtId="0" fontId="24" fillId="9" borderId="33" xfId="0" applyFont="1" applyFill="1" applyBorder="1" applyAlignment="1">
      <alignment vertical="center"/>
    </xf>
    <xf numFmtId="3" fontId="21" fillId="9" borderId="33" xfId="0" applyNumberFormat="1" applyFont="1" applyFill="1" applyBorder="1" applyAlignment="1">
      <alignment horizontal="center" vertical="center"/>
    </xf>
    <xf numFmtId="0" fontId="24" fillId="9" borderId="31" xfId="0" applyFont="1" applyFill="1" applyBorder="1" applyAlignment="1">
      <alignment vertical="center"/>
    </xf>
    <xf numFmtId="3" fontId="24" fillId="9" borderId="31" xfId="0" applyNumberFormat="1" applyFont="1" applyFill="1" applyBorder="1" applyAlignment="1">
      <alignment horizontal="center" vertical="center"/>
    </xf>
    <xf numFmtId="3" fontId="21" fillId="9" borderId="31" xfId="0" applyNumberFormat="1" applyFont="1" applyFill="1" applyBorder="1" applyAlignment="1">
      <alignment horizontal="center" vertical="center" wrapText="1"/>
    </xf>
    <xf numFmtId="0" fontId="24" fillId="9" borderId="34" xfId="0" applyFont="1" applyFill="1" applyBorder="1" applyAlignment="1">
      <alignment vertical="center"/>
    </xf>
    <xf numFmtId="3" fontId="21" fillId="9" borderId="34" xfId="0" applyNumberFormat="1" applyFont="1" applyFill="1" applyBorder="1" applyAlignment="1">
      <alignment horizontal="center" vertical="center" wrapText="1"/>
    </xf>
    <xf numFmtId="0" fontId="24" fillId="9" borderId="0" xfId="0" applyFont="1" applyFill="1" applyBorder="1" applyAlignment="1">
      <alignment vertical="center"/>
    </xf>
    <xf numFmtId="3" fontId="24" fillId="9" borderId="0" xfId="0" applyNumberFormat="1" applyFont="1" applyFill="1" applyBorder="1" applyAlignment="1">
      <alignment horizontal="center" vertical="center" wrapText="1"/>
    </xf>
    <xf numFmtId="3" fontId="21" fillId="9" borderId="0" xfId="0" applyNumberFormat="1" applyFont="1" applyFill="1" applyBorder="1" applyAlignment="1">
      <alignment horizontal="center" vertical="center" wrapText="1"/>
    </xf>
    <xf numFmtId="0" fontId="24" fillId="9" borderId="0" xfId="0" applyFont="1" applyFill="1" applyBorder="1" applyAlignment="1">
      <alignment horizontal="left" vertical="center" wrapText="1"/>
    </xf>
    <xf numFmtId="3" fontId="31" fillId="10" borderId="0" xfId="0" applyNumberFormat="1" applyFont="1" applyFill="1" applyBorder="1" applyAlignment="1">
      <alignment horizontal="center" vertical="center"/>
    </xf>
    <xf numFmtId="0" fontId="21" fillId="6" borderId="0" xfId="0" applyFont="1" applyFill="1"/>
    <xf numFmtId="0" fontId="24" fillId="9" borderId="24" xfId="0" applyFont="1" applyFill="1" applyBorder="1" applyAlignment="1">
      <alignment vertical="center"/>
    </xf>
    <xf numFmtId="9" fontId="24" fillId="9" borderId="24" xfId="2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left" vertical="center"/>
    </xf>
    <xf numFmtId="3" fontId="21" fillId="2" borderId="0" xfId="0" applyNumberFormat="1" applyFont="1" applyFill="1"/>
    <xf numFmtId="0" fontId="24" fillId="2" borderId="0" xfId="0" applyFont="1" applyFill="1" applyAlignment="1">
      <alignment horizontal="left"/>
    </xf>
    <xf numFmtId="0" fontId="36" fillId="2" borderId="0" xfId="0" applyFont="1" applyFill="1" applyBorder="1" applyAlignment="1">
      <alignment horizontal="left"/>
    </xf>
    <xf numFmtId="0" fontId="36" fillId="2" borderId="0" xfId="0" applyFont="1" applyFill="1" applyBorder="1" applyAlignment="1">
      <alignment horizontal="centerContinuous"/>
    </xf>
    <xf numFmtId="0" fontId="34" fillId="6" borderId="0" xfId="0" applyFont="1" applyFill="1" applyBorder="1" applyAlignment="1"/>
    <xf numFmtId="0" fontId="37" fillId="2" borderId="0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1" fillId="10" borderId="0" xfId="0" quotePrefix="1" applyFont="1" applyFill="1" applyBorder="1" applyAlignment="1">
      <alignment horizontal="centerContinuous" vertical="center" wrapText="1"/>
    </xf>
    <xf numFmtId="0" fontId="31" fillId="10" borderId="0" xfId="0" applyFont="1" applyFill="1" applyBorder="1" applyAlignment="1">
      <alignment horizontal="centerContinuous" vertical="center" wrapText="1"/>
    </xf>
    <xf numFmtId="0" fontId="38" fillId="10" borderId="0" xfId="0" applyFont="1" applyFill="1" applyBorder="1" applyAlignment="1">
      <alignment horizontal="center"/>
    </xf>
    <xf numFmtId="0" fontId="38" fillId="10" borderId="25" xfId="0" applyFont="1" applyFill="1" applyBorder="1" applyAlignment="1">
      <alignment horizontal="center"/>
    </xf>
    <xf numFmtId="0" fontId="24" fillId="9" borderId="26" xfId="0" applyFont="1" applyFill="1" applyBorder="1" applyAlignment="1">
      <alignment vertical="center"/>
    </xf>
    <xf numFmtId="3" fontId="24" fillId="9" borderId="26" xfId="0" applyNumberFormat="1" applyFont="1" applyFill="1" applyBorder="1" applyAlignment="1">
      <alignment horizontal="center" vertical="center"/>
    </xf>
    <xf numFmtId="9" fontId="24" fillId="9" borderId="26" xfId="2" applyFont="1" applyFill="1" applyBorder="1" applyAlignment="1">
      <alignment horizontal="center" vertical="center"/>
    </xf>
    <xf numFmtId="3" fontId="21" fillId="9" borderId="26" xfId="0" applyNumberFormat="1" applyFont="1" applyFill="1" applyBorder="1" applyAlignment="1">
      <alignment horizontal="center" vertical="center"/>
    </xf>
    <xf numFmtId="9" fontId="21" fillId="9" borderId="26" xfId="2" applyFont="1" applyFill="1" applyBorder="1" applyAlignment="1">
      <alignment horizontal="center" vertical="center"/>
    </xf>
    <xf numFmtId="0" fontId="24" fillId="9" borderId="27" xfId="0" applyFont="1" applyFill="1" applyBorder="1" applyAlignment="1">
      <alignment vertical="center"/>
    </xf>
    <xf numFmtId="3" fontId="24" fillId="9" borderId="27" xfId="0" applyNumberFormat="1" applyFont="1" applyFill="1" applyBorder="1" applyAlignment="1">
      <alignment horizontal="center" vertical="center"/>
    </xf>
    <xf numFmtId="9" fontId="24" fillId="9" borderId="27" xfId="2" applyFont="1" applyFill="1" applyBorder="1" applyAlignment="1">
      <alignment horizontal="center" vertical="center"/>
    </xf>
    <xf numFmtId="3" fontId="21" fillId="9" borderId="27" xfId="0" applyNumberFormat="1" applyFont="1" applyFill="1" applyBorder="1" applyAlignment="1">
      <alignment horizontal="center" vertical="center"/>
    </xf>
    <xf numFmtId="9" fontId="21" fillId="9" borderId="27" xfId="2" applyFont="1" applyFill="1" applyBorder="1" applyAlignment="1">
      <alignment horizontal="center" vertical="center"/>
    </xf>
    <xf numFmtId="0" fontId="24" fillId="9" borderId="28" xfId="0" applyFont="1" applyFill="1" applyBorder="1" applyAlignment="1">
      <alignment vertical="center"/>
    </xf>
    <xf numFmtId="3" fontId="24" fillId="9" borderId="28" xfId="0" applyNumberFormat="1" applyFont="1" applyFill="1" applyBorder="1" applyAlignment="1">
      <alignment horizontal="center" vertical="center"/>
    </xf>
    <xf numFmtId="9" fontId="24" fillId="9" borderId="28" xfId="2" applyFont="1" applyFill="1" applyBorder="1" applyAlignment="1">
      <alignment horizontal="center" vertical="center"/>
    </xf>
    <xf numFmtId="3" fontId="21" fillId="9" borderId="28" xfId="0" applyNumberFormat="1" applyFont="1" applyFill="1" applyBorder="1" applyAlignment="1">
      <alignment horizontal="center" vertical="center"/>
    </xf>
    <xf numFmtId="9" fontId="21" fillId="9" borderId="28" xfId="2" applyFont="1" applyFill="1" applyBorder="1" applyAlignment="1">
      <alignment horizontal="center" vertical="center"/>
    </xf>
    <xf numFmtId="0" fontId="31" fillId="10" borderId="35" xfId="0" applyFont="1" applyFill="1" applyBorder="1" applyAlignment="1">
      <alignment vertical="center"/>
    </xf>
    <xf numFmtId="3" fontId="31" fillId="10" borderId="35" xfId="0" applyNumberFormat="1" applyFont="1" applyFill="1" applyBorder="1" applyAlignment="1">
      <alignment horizontal="center" vertical="center"/>
    </xf>
    <xf numFmtId="9" fontId="31" fillId="10" borderId="35" xfId="2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9" fontId="24" fillId="6" borderId="0" xfId="2" applyNumberFormat="1" applyFont="1" applyFill="1" applyBorder="1" applyAlignment="1"/>
    <xf numFmtId="1" fontId="24" fillId="6" borderId="0" xfId="2" applyNumberFormat="1" applyFont="1" applyFill="1" applyBorder="1" applyAlignment="1"/>
    <xf numFmtId="0" fontId="39" fillId="2" borderId="0" xfId="1" applyFont="1" applyFill="1" applyAlignment="1">
      <alignment vertical="center"/>
    </xf>
    <xf numFmtId="3" fontId="21" fillId="6" borderId="0" xfId="0" applyNumberFormat="1" applyFont="1" applyFill="1" applyBorder="1" applyAlignment="1">
      <alignment horizontal="center"/>
    </xf>
    <xf numFmtId="0" fontId="39" fillId="2" borderId="0" xfId="1" applyFont="1" applyFill="1" applyAlignment="1"/>
    <xf numFmtId="0" fontId="39" fillId="2" borderId="0" xfId="1" applyFont="1" applyFill="1" applyAlignment="1">
      <alignment vertical="top"/>
    </xf>
    <xf numFmtId="0" fontId="39" fillId="2" borderId="0" xfId="0" applyFont="1" applyFill="1" applyAlignment="1">
      <alignment horizontal="left" vertical="center"/>
    </xf>
    <xf numFmtId="9" fontId="21" fillId="6" borderId="0" xfId="2" applyNumberFormat="1" applyFont="1" applyFill="1" applyBorder="1" applyAlignment="1"/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horizontal="center" vertical="center" wrapText="1"/>
    </xf>
    <xf numFmtId="0" fontId="39" fillId="2" borderId="0" xfId="3" applyFont="1" applyFill="1" applyAlignment="1">
      <alignment horizontal="left" vertical="top" wrapText="1"/>
    </xf>
  </cellXfs>
  <cellStyles count="5">
    <cellStyle name="Normal" xfId="0" builtinId="0"/>
    <cellStyle name="Normal 2 3" xfId="3"/>
    <cellStyle name="Normal_Directorio CEMs - agos - 2009 - UGTAI" xfId="1"/>
    <cellStyle name="Porcentaje" xfId="2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20-46AE-8643-FA101A413394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20-46AE-8643-FA101A413394}"/>
              </c:ext>
            </c:extLst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20-46AE-8643-FA101A413394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20-46AE-8643-FA101A41339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20-46AE-8643-FA101A413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4B-4151-B7F9-DB044C160D10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4B-4151-B7F9-DB044C160D10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84B-4151-B7F9-DB044C160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-540621744"/>
        <c:axId val="-540633168"/>
      </c:barChart>
      <c:catAx>
        <c:axId val="-540621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40633168"/>
        <c:crosses val="autoZero"/>
        <c:auto val="1"/>
        <c:lblAlgn val="ctr"/>
        <c:lblOffset val="100"/>
        <c:noMultiLvlLbl val="0"/>
      </c:catAx>
      <c:valAx>
        <c:axId val="-540633168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-540621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492091388404"/>
          <c:y val="8.580885741819246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DC-4E9B-879A-CEE6D195A94D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DC-4E9B-879A-CEE6D195A94D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DC-4E9B-879A-CEE6D195A94D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DC-4E9B-879A-CEE6D195A94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DC-4E9B-879A-CEE6D195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0-4674-AF8A-BBA3FC324138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0-4674-AF8A-BBA3FC324138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0-4674-AF8A-BBA3FC32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-540631536"/>
        <c:axId val="-540636432"/>
      </c:barChart>
      <c:catAx>
        <c:axId val="-540631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40636432"/>
        <c:crosses val="autoZero"/>
        <c:auto val="1"/>
        <c:lblAlgn val="ctr"/>
        <c:lblOffset val="100"/>
        <c:noMultiLvlLbl val="0"/>
      </c:catAx>
      <c:valAx>
        <c:axId val="-540636432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-540631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10720562390152"/>
          <c:y val="4.620476937902671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9565404662464"/>
          <c:y val="4.9451747554669488E-2"/>
          <c:w val="0.83800434595337536"/>
          <c:h val="0.945679892501741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'2020'!$A$41</c:f>
              <c:strCache>
                <c:ptCount val="1"/>
                <c:pt idx="0">
                  <c:v>Económica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843884449907806E-2"/>
                  <c:y val="-1.007868144450180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51-49B3-BA2B-4C8880A9694A}"/>
                </c:ext>
              </c:extLst>
            </c:dLbl>
            <c:dLbl>
              <c:idx val="1"/>
              <c:layout>
                <c:manualLayout>
                  <c:x val="2.15119852489243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51-49B3-BA2B-4C8880A9694A}"/>
                </c:ext>
              </c:extLst>
            </c:dLbl>
            <c:dLbl>
              <c:idx val="2"/>
              <c:layout>
                <c:manualLayout>
                  <c:x val="2.15119852489243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A51-49B3-BA2B-4C8880A96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('2020'!$D$39,'2020'!$F$39,'2020'!$H$39)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('2020'!$D$41,'2020'!$F$41,'2020'!$H$41)</c:f>
              <c:numCache>
                <c:formatCode>#,##0</c:formatCode>
                <c:ptCount val="3"/>
                <c:pt idx="0">
                  <c:v>26</c:v>
                </c:pt>
                <c:pt idx="1">
                  <c:v>22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3-4674-995B-CB5222E53730}"/>
            </c:ext>
          </c:extLst>
        </c:ser>
        <c:ser>
          <c:idx val="1"/>
          <c:order val="1"/>
          <c:tx>
            <c:strRef>
              <c:f>'2020'!$A$42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5851259987706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51-49B3-BA2B-4C8880A96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('2020'!$D$39,'2020'!$F$39,'2020'!$H$39)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('2020'!$D$42,'2020'!$F$42,'2020'!$H$42)</c:f>
              <c:numCache>
                <c:formatCode>#,##0</c:formatCode>
                <c:ptCount val="3"/>
                <c:pt idx="0">
                  <c:v>1444</c:v>
                </c:pt>
                <c:pt idx="1">
                  <c:v>2759</c:v>
                </c:pt>
                <c:pt idx="2">
                  <c:v>2332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3-4674-995B-CB5222E53730}"/>
            </c:ext>
          </c:extLst>
        </c:ser>
        <c:ser>
          <c:idx val="2"/>
          <c:order val="2"/>
          <c:tx>
            <c:strRef>
              <c:f>'2020'!$A$43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('2020'!$D$39,'2020'!$F$39,'2020'!$H$39)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('2020'!$D$43,'2020'!$F$43,'2020'!$H$43)</c:f>
              <c:numCache>
                <c:formatCode>#,##0</c:formatCode>
                <c:ptCount val="3"/>
                <c:pt idx="0">
                  <c:v>838</c:v>
                </c:pt>
                <c:pt idx="1">
                  <c:v>1562</c:v>
                </c:pt>
                <c:pt idx="2">
                  <c:v>1916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3-4674-995B-CB5222E53730}"/>
            </c:ext>
          </c:extLst>
        </c:ser>
        <c:ser>
          <c:idx val="3"/>
          <c:order val="3"/>
          <c:tx>
            <c:strRef>
              <c:f>'2020'!$A$44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9194958113333565E-2"/>
                  <c:y val="0"/>
                </c:manualLayout>
              </c:layout>
              <c:spPr>
                <a:solidFill>
                  <a:schemeClr val="bg1">
                    <a:lumMod val="75000"/>
                  </a:schemeClr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 i="0" u="none" strike="noStrike" baseline="0">
                      <a:solidFill>
                        <a:schemeClr val="tx1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650397572460792E-2"/>
                      <c:h val="7.32820230896096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C10-40E3-BB90-174D8B91E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('2020'!$D$39,'2020'!$F$39,'2020'!$H$39)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('2020'!$D$44,'2020'!$F$44,'2020'!$H$44)</c:f>
              <c:numCache>
                <c:formatCode>#,##0</c:formatCode>
                <c:ptCount val="3"/>
                <c:pt idx="0">
                  <c:v>265</c:v>
                </c:pt>
                <c:pt idx="1">
                  <c:v>1018</c:v>
                </c:pt>
                <c:pt idx="2">
                  <c:v>2060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3-4674-995B-CB5222E5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40635344"/>
        <c:axId val="-540629904"/>
      </c:barChart>
      <c:catAx>
        <c:axId val="-540635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-540629904"/>
        <c:crosses val="autoZero"/>
        <c:auto val="1"/>
        <c:lblAlgn val="ctr"/>
        <c:lblOffset val="100"/>
        <c:noMultiLvlLbl val="0"/>
      </c:catAx>
      <c:valAx>
        <c:axId val="-54062990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-540635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143958495661301"/>
          <c:y val="0.72536740356603313"/>
          <c:w val="0.22676646813921408"/>
          <c:h val="0.247557101691767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Casos atendidos a NNA por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(Porcentajes)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70279222477264"/>
          <c:y val="0.24116865852622071"/>
          <c:w val="0.47086211867569916"/>
          <c:h val="0.68340300138125043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2">
                  <a:lumMod val="50000"/>
                </a:schemeClr>
              </a:solidFill>
            </a:ln>
          </c:spPr>
          <c:dPt>
            <c:idx val="0"/>
            <c:bubble3D val="0"/>
            <c:explosion val="9"/>
            <c:spPr>
              <a:solidFill>
                <a:srgbClr val="305496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E8-4AD3-982F-99F343403736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E8-4AD3-982F-99F343403736}"/>
              </c:ext>
            </c:extLst>
          </c:dPt>
          <c:dLbls>
            <c:dLbl>
              <c:idx val="0"/>
              <c:layout>
                <c:manualLayout>
                  <c:x val="3.0174103237095261E-2"/>
                  <c:y val="8.6363371245261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E8-4AD3-982F-99F343403736}"/>
                </c:ext>
              </c:extLst>
            </c:dLbl>
            <c:dLbl>
              <c:idx val="1"/>
              <c:layout>
                <c:manualLayout>
                  <c:x val="2.3042432195974996E-3"/>
                  <c:y val="-0.11476560221638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E8-4AD3-982F-99F3434037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95000"/>
                      <a:lumOff val="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'2020'!$C$30:$D$30</c:f>
              <c:numCache>
                <c:formatCode>#,##0</c:formatCode>
                <c:ptCount val="2"/>
                <c:pt idx="0">
                  <c:v>9277</c:v>
                </c:pt>
                <c:pt idx="1">
                  <c:v>4987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E8-4AD3-982F-99F34340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5" Type="http://schemas.openxmlformats.org/officeDocument/2006/relationships/image" Target="../media/image7.png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129540</xdr:rowOff>
    </xdr:from>
    <xdr:to>
      <xdr:col>8</xdr:col>
      <xdr:colOff>556260</xdr:colOff>
      <xdr:row>29</xdr:row>
      <xdr:rowOff>0</xdr:rowOff>
    </xdr:to>
    <xdr:graphicFrame macro="">
      <xdr:nvGraphicFramePr>
        <xdr:cNvPr id="1583369" name="Chart 2">
          <a:extLst>
            <a:ext uri="{FF2B5EF4-FFF2-40B4-BE49-F238E27FC236}">
              <a16:creationId xmlns:a16="http://schemas.microsoft.com/office/drawing/2014/main" id="{00000000-0008-0000-0000-00000929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3370" name="Picture 2" descr="Gráfico2">
          <a:extLst>
            <a:ext uri="{FF2B5EF4-FFF2-40B4-BE49-F238E27FC236}">
              <a16:creationId xmlns:a16="http://schemas.microsoft.com/office/drawing/2014/main" id="{00000000-0008-0000-0000-00000A29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29</xdr:row>
      <xdr:rowOff>68580</xdr:rowOff>
    </xdr:from>
    <xdr:to>
      <xdr:col>14</xdr:col>
      <xdr:colOff>693420</xdr:colOff>
      <xdr:row>40</xdr:row>
      <xdr:rowOff>144780</xdr:rowOff>
    </xdr:to>
    <xdr:graphicFrame macro="">
      <xdr:nvGraphicFramePr>
        <xdr:cNvPr id="1583371" name="11 Gráfico">
          <a:extLst>
            <a:ext uri="{FF2B5EF4-FFF2-40B4-BE49-F238E27FC236}">
              <a16:creationId xmlns:a16="http://schemas.microsoft.com/office/drawing/2014/main" id="{00000000-0008-0000-0000-00000B29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15</xdr:row>
      <xdr:rowOff>60960</xdr:rowOff>
    </xdr:from>
    <xdr:to>
      <xdr:col>8</xdr:col>
      <xdr:colOff>373380</xdr:colOff>
      <xdr:row>19</xdr:row>
      <xdr:rowOff>160020</xdr:rowOff>
    </xdr:to>
    <xdr:grpSp>
      <xdr:nvGrpSpPr>
        <xdr:cNvPr id="1583372" name="Group 215">
          <a:extLst>
            <a:ext uri="{FF2B5EF4-FFF2-40B4-BE49-F238E27FC236}">
              <a16:creationId xmlns:a16="http://schemas.microsoft.com/office/drawing/2014/main" id="{00000000-0008-0000-0000-00000C291800}"/>
            </a:ext>
          </a:extLst>
        </xdr:cNvPr>
        <xdr:cNvGrpSpPr>
          <a:grpSpLocks/>
        </xdr:cNvGrpSpPr>
      </xdr:nvGrpSpPr>
      <xdr:grpSpPr bwMode="auto">
        <a:xfrm>
          <a:off x="6142771" y="3205305"/>
          <a:ext cx="536816" cy="764715"/>
          <a:chOff x="8944" y="3989"/>
          <a:chExt cx="620" cy="870"/>
        </a:xfrm>
      </xdr:grpSpPr>
      <xdr:pic>
        <xdr:nvPicPr>
          <xdr:cNvPr id="1583375" name="Picture 216" descr="MCj01563810000%5b1%5d">
            <a:extLst>
              <a:ext uri="{FF2B5EF4-FFF2-40B4-BE49-F238E27FC236}">
                <a16:creationId xmlns:a16="http://schemas.microsoft.com/office/drawing/2014/main" id="{00000000-0008-0000-0000-00000F2918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3376" name="Picture 217" descr="MCj01562030000%5b1%5d">
            <a:extLst>
              <a:ext uri="{FF2B5EF4-FFF2-40B4-BE49-F238E27FC236}">
                <a16:creationId xmlns:a16="http://schemas.microsoft.com/office/drawing/2014/main" id="{00000000-0008-0000-0000-0000102918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60960</xdr:rowOff>
    </xdr:from>
    <xdr:to>
      <xdr:col>9</xdr:col>
      <xdr:colOff>297180</xdr:colOff>
      <xdr:row>60</xdr:row>
      <xdr:rowOff>129540</xdr:rowOff>
    </xdr:to>
    <xdr:pic>
      <xdr:nvPicPr>
        <xdr:cNvPr id="1583373" name="Picture 26" descr="vs2">
          <a:extLst>
            <a:ext uri="{FF2B5EF4-FFF2-40B4-BE49-F238E27FC236}">
              <a16:creationId xmlns:a16="http://schemas.microsoft.com/office/drawing/2014/main" id="{00000000-0008-0000-0000-00000D29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83742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269879</xdr:colOff>
      <xdr:row>52</xdr:row>
      <xdr:rowOff>43793</xdr:rowOff>
    </xdr:from>
    <xdr:to>
      <xdr:col>13</xdr:col>
      <xdr:colOff>29569</xdr:colOff>
      <xdr:row>60</xdr:row>
      <xdr:rowOff>148083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3B6435EA-F24D-43F8-8FEB-E9A487C643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0.51099</cdr:y>
    </cdr:from>
    <cdr:to>
      <cdr:x>0.6182</cdr:x>
      <cdr:y>0.51099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7EBD257A-239D-41CD-99DF-826C013EC5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2BCFF3A2-B025-4CA0-BC28-B481C6BFA6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0.64124</cdr:y>
    </cdr:from>
    <cdr:to>
      <cdr:x>0.91911</cdr:x>
      <cdr:y>0.96088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FB520F6-35AA-4332-A9A8-768542590F8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0.67081</cdr:x>
      <cdr:y>0.70849</cdr:y>
    </cdr:from>
    <cdr:to>
      <cdr:x>0.79752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13</xdr:row>
      <xdr:rowOff>129540</xdr:rowOff>
    </xdr:from>
    <xdr:to>
      <xdr:col>8</xdr:col>
      <xdr:colOff>556260</xdr:colOff>
      <xdr:row>31</xdr:row>
      <xdr:rowOff>0</xdr:rowOff>
    </xdr:to>
    <xdr:graphicFrame macro="">
      <xdr:nvGraphicFramePr>
        <xdr:cNvPr id="1586441" name="Chart 2">
          <a:extLst>
            <a:ext uri="{FF2B5EF4-FFF2-40B4-BE49-F238E27FC236}">
              <a16:creationId xmlns:a16="http://schemas.microsoft.com/office/drawing/2014/main" id="{00000000-0008-0000-0100-00000935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6442" name="Picture 2" descr="Gráfico2">
          <a:extLst>
            <a:ext uri="{FF2B5EF4-FFF2-40B4-BE49-F238E27FC236}">
              <a16:creationId xmlns:a16="http://schemas.microsoft.com/office/drawing/2014/main" id="{00000000-0008-0000-0100-00000A35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31</xdr:row>
      <xdr:rowOff>68580</xdr:rowOff>
    </xdr:from>
    <xdr:to>
      <xdr:col>14</xdr:col>
      <xdr:colOff>693420</xdr:colOff>
      <xdr:row>42</xdr:row>
      <xdr:rowOff>144780</xdr:rowOff>
    </xdr:to>
    <xdr:graphicFrame macro="">
      <xdr:nvGraphicFramePr>
        <xdr:cNvPr id="1586443" name="11 Gráfico">
          <a:extLst>
            <a:ext uri="{FF2B5EF4-FFF2-40B4-BE49-F238E27FC236}">
              <a16:creationId xmlns:a16="http://schemas.microsoft.com/office/drawing/2014/main" id="{00000000-0008-0000-0100-00000B35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17</xdr:row>
      <xdr:rowOff>60960</xdr:rowOff>
    </xdr:from>
    <xdr:to>
      <xdr:col>8</xdr:col>
      <xdr:colOff>373380</xdr:colOff>
      <xdr:row>21</xdr:row>
      <xdr:rowOff>160020</xdr:rowOff>
    </xdr:to>
    <xdr:grpSp>
      <xdr:nvGrpSpPr>
        <xdr:cNvPr id="1586444" name="Group 215">
          <a:extLst>
            <a:ext uri="{FF2B5EF4-FFF2-40B4-BE49-F238E27FC236}">
              <a16:creationId xmlns:a16="http://schemas.microsoft.com/office/drawing/2014/main" id="{00000000-0008-0000-0100-00000C351800}"/>
            </a:ext>
          </a:extLst>
        </xdr:cNvPr>
        <xdr:cNvGrpSpPr>
          <a:grpSpLocks/>
        </xdr:cNvGrpSpPr>
      </xdr:nvGrpSpPr>
      <xdr:grpSpPr bwMode="auto">
        <a:xfrm>
          <a:off x="6149340" y="3426460"/>
          <a:ext cx="537754" cy="752203"/>
          <a:chOff x="8944" y="3989"/>
          <a:chExt cx="620" cy="870"/>
        </a:xfrm>
      </xdr:grpSpPr>
      <xdr:pic>
        <xdr:nvPicPr>
          <xdr:cNvPr id="1586447" name="Picture 216" descr="MCj01563810000%5b1%5d">
            <a:extLst>
              <a:ext uri="{FF2B5EF4-FFF2-40B4-BE49-F238E27FC236}">
                <a16:creationId xmlns:a16="http://schemas.microsoft.com/office/drawing/2014/main" id="{00000000-0008-0000-0100-00000F3518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6448" name="Picture 217" descr="MCj01562030000%5b1%5d">
            <a:extLst>
              <a:ext uri="{FF2B5EF4-FFF2-40B4-BE49-F238E27FC236}">
                <a16:creationId xmlns:a16="http://schemas.microsoft.com/office/drawing/2014/main" id="{00000000-0008-0000-0100-0000103518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60960</xdr:rowOff>
    </xdr:from>
    <xdr:to>
      <xdr:col>9</xdr:col>
      <xdr:colOff>297180</xdr:colOff>
      <xdr:row>61</xdr:row>
      <xdr:rowOff>129540</xdr:rowOff>
    </xdr:to>
    <xdr:pic>
      <xdr:nvPicPr>
        <xdr:cNvPr id="1586445" name="Picture 26" descr="vs2">
          <a:extLst>
            <a:ext uri="{FF2B5EF4-FFF2-40B4-BE49-F238E27FC236}">
              <a16:creationId xmlns:a16="http://schemas.microsoft.com/office/drawing/2014/main" id="{00000000-0008-0000-0100-00000D35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92886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298453</xdr:colOff>
      <xdr:row>53</xdr:row>
      <xdr:rowOff>36173</xdr:rowOff>
    </xdr:from>
    <xdr:to>
      <xdr:col>14</xdr:col>
      <xdr:colOff>405627</xdr:colOff>
      <xdr:row>61</xdr:row>
      <xdr:rowOff>148032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084AF9C2-9821-4E2C-B2E3-8F4D974191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0.511</cdr:y>
    </cdr:from>
    <cdr:to>
      <cdr:x>0.6182</cdr:x>
      <cdr:y>0.511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5A8687B3-2D36-4735-92C8-9D64129C97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17EDBB5E-BAEC-43A2-A90A-E473C6AAE45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0.64128</cdr:y>
    </cdr:from>
    <cdr:to>
      <cdr:x>0.91911</cdr:x>
      <cdr:y>0.96088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35BD5210-B769-437C-BBAE-23B890BE31A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0.84814</cdr:x>
      <cdr:y>0.70849</cdr:y>
    </cdr:from>
    <cdr:to>
      <cdr:x>0.9663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693420</xdr:colOff>
      <xdr:row>30</xdr:row>
      <xdr:rowOff>137160</xdr:rowOff>
    </xdr:from>
    <xdr:to>
      <xdr:col>9</xdr:col>
      <xdr:colOff>335280</xdr:colOff>
      <xdr:row>31</xdr:row>
      <xdr:rowOff>220980</xdr:rowOff>
    </xdr:to>
    <xdr:grpSp>
      <xdr:nvGrpSpPr>
        <xdr:cNvPr id="1561897" name="Group 215">
          <a:extLst>
            <a:ext uri="{FF2B5EF4-FFF2-40B4-BE49-F238E27FC236}">
              <a16:creationId xmlns:a16="http://schemas.microsoft.com/office/drawing/2014/main" id="{00000000-0008-0000-0200-000029D51700}"/>
            </a:ext>
          </a:extLst>
        </xdr:cNvPr>
        <xdr:cNvGrpSpPr>
          <a:grpSpLocks/>
        </xdr:cNvGrpSpPr>
      </xdr:nvGrpSpPr>
      <xdr:grpSpPr bwMode="auto">
        <a:xfrm>
          <a:off x="6846570" y="4785360"/>
          <a:ext cx="403860" cy="321945"/>
          <a:chOff x="8944" y="3989"/>
          <a:chExt cx="620" cy="870"/>
        </a:xfrm>
      </xdr:grpSpPr>
      <xdr:pic>
        <xdr:nvPicPr>
          <xdr:cNvPr id="1561903" name="Picture 216" descr="MCj01563810000%5b1%5d">
            <a:extLst>
              <a:ext uri="{FF2B5EF4-FFF2-40B4-BE49-F238E27FC236}">
                <a16:creationId xmlns:a16="http://schemas.microsoft.com/office/drawing/2014/main" id="{00000000-0008-0000-0200-00002FD517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1904" name="Picture 217" descr="MCj01562030000%5b1%5d">
            <a:extLst>
              <a:ext uri="{FF2B5EF4-FFF2-40B4-BE49-F238E27FC236}">
                <a16:creationId xmlns:a16="http://schemas.microsoft.com/office/drawing/2014/main" id="{00000000-0008-0000-0200-000030D517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160020</xdr:colOff>
      <xdr:row>32</xdr:row>
      <xdr:rowOff>45720</xdr:rowOff>
    </xdr:from>
    <xdr:to>
      <xdr:col>14</xdr:col>
      <xdr:colOff>755650</xdr:colOff>
      <xdr:row>46</xdr:row>
      <xdr:rowOff>76200</xdr:rowOff>
    </xdr:to>
    <xdr:graphicFrame macro="">
      <xdr:nvGraphicFramePr>
        <xdr:cNvPr id="1561900" name="Gráfico 2">
          <a:extLst>
            <a:ext uri="{FF2B5EF4-FFF2-40B4-BE49-F238E27FC236}">
              <a16:creationId xmlns:a16="http://schemas.microsoft.com/office/drawing/2014/main" id="{00000000-0008-0000-0200-00002CD5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415291</xdr:colOff>
      <xdr:row>13</xdr:row>
      <xdr:rowOff>95250</xdr:rowOff>
    </xdr:from>
    <xdr:to>
      <xdr:col>9</xdr:col>
      <xdr:colOff>714377</xdr:colOff>
      <xdr:row>31</xdr:row>
      <xdr:rowOff>842963</xdr:rowOff>
    </xdr:to>
    <xdr:graphicFrame macro="">
      <xdr:nvGraphicFramePr>
        <xdr:cNvPr id="1561901" name="Gráfico 3">
          <a:extLst>
            <a:ext uri="{FF2B5EF4-FFF2-40B4-BE49-F238E27FC236}">
              <a16:creationId xmlns:a16="http://schemas.microsoft.com/office/drawing/2014/main" id="{00000000-0008-0000-0200-00002DD5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</xdr:colOff>
      <xdr:row>0</xdr:row>
      <xdr:rowOff>71437</xdr:rowOff>
    </xdr:from>
    <xdr:to>
      <xdr:col>7</xdr:col>
      <xdr:colOff>154782</xdr:colOff>
      <xdr:row>4</xdr:row>
      <xdr:rowOff>47624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" y="71437"/>
          <a:ext cx="5548312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0.01233</cdr:x>
      <cdr:y>0.02168</cdr:y>
    </cdr:from>
    <cdr:to>
      <cdr:x>0.01296</cdr:x>
      <cdr:y>0.02198</cdr:y>
    </cdr:to>
    <cdr:grpSp>
      <cdr:nvGrpSpPr>
        <cdr:cNvPr id="23" name="Group 215">
          <a:extLst xmlns:a="http://schemas.openxmlformats.org/drawingml/2006/main">
            <a:ext uri="{FF2B5EF4-FFF2-40B4-BE49-F238E27FC236}">
              <a16:creationId xmlns:a16="http://schemas.microsoft.com/office/drawing/2014/main" id="{18870501-BEF5-44EA-96E4-F01B85AD1556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0665" y="71140"/>
          <a:ext cx="2589" cy="984"/>
          <a:chOff x="0" y="0"/>
          <a:chExt cx="1" cy="2"/>
        </a:xfrm>
      </cdr:grpSpPr>
      <cdr:pic>
        <cdr:nvPicPr>
          <cdr:cNvPr id="3" name="Picture 216" descr="MCj01563810000%5b1%5d">
            <a:extLst xmlns:a="http://schemas.openxmlformats.org/drawingml/2006/main">
              <a:ext uri="{FF2B5EF4-FFF2-40B4-BE49-F238E27FC236}">
                <a16:creationId xmlns:a16="http://schemas.microsoft.com/office/drawing/2014/main" id="{1AA1163B-F2E6-4421-92D6-5D4FF4852054}"/>
              </a:ext>
            </a:extLst>
          </cdr:cNvPr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4" name="Picture 217" descr="MCj01562030000%5b1%5d">
            <a:extLst xmlns:a="http://schemas.openxmlformats.org/drawingml/2006/main">
              <a:ext uri="{FF2B5EF4-FFF2-40B4-BE49-F238E27FC236}">
                <a16:creationId xmlns:a16="http://schemas.microsoft.com/office/drawing/2014/main" id="{C2ECA15C-28AF-4302-9BC6-45E18B7F17D7}"/>
              </a:ext>
            </a:extLst>
          </cdr:cNvPr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0.78135</cdr:x>
      <cdr:y>0.58361</cdr:y>
    </cdr:from>
    <cdr:to>
      <cdr:x>0.93557</cdr:x>
      <cdr:y>0.77089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B4918A5B-1F3B-4185-8355-E6400390058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95936" y="1799106"/>
          <a:ext cx="690021" cy="5773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0.7645</cdr:x>
      <cdr:y>0.15151</cdr:y>
    </cdr:from>
    <cdr:to>
      <cdr:x>0.86656</cdr:x>
      <cdr:y>0.32996</cdr:y>
    </cdr:to>
    <cdr:grpSp>
      <cdr:nvGrpSpPr>
        <cdr:cNvPr id="24" name="Group 215">
          <a:extLst xmlns:a="http://schemas.openxmlformats.org/drawingml/2006/main">
            <a:ext uri="{FF2B5EF4-FFF2-40B4-BE49-F238E27FC236}">
              <a16:creationId xmlns:a16="http://schemas.microsoft.com/office/drawing/2014/main" id="{518EC337-8622-417E-9674-9CD46F6E41C0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141396" y="497159"/>
          <a:ext cx="419374" cy="585560"/>
          <a:chOff x="0" y="0"/>
          <a:chExt cx="1" cy="2"/>
        </a:xfrm>
      </cdr:grpSpPr>
      <cdr:pic>
        <cdr:nvPicPr>
          <cdr:cNvPr id="7" name="Picture 216" descr="MCj01563810000%5b1%5d">
            <a:extLst xmlns:a="http://schemas.openxmlformats.org/drawingml/2006/main">
              <a:ext uri="{FF2B5EF4-FFF2-40B4-BE49-F238E27FC236}">
                <a16:creationId xmlns:a16="http://schemas.microsoft.com/office/drawing/2014/main" id="{1789992F-B63C-4622-93DA-89B79C26DF24}"/>
              </a:ext>
            </a:extLst>
          </cdr:cNvPr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8" name="Picture 217" descr="MCj01562030000%5b1%5d">
            <a:extLst xmlns:a="http://schemas.openxmlformats.org/drawingml/2006/main">
              <a:ext uri="{FF2B5EF4-FFF2-40B4-BE49-F238E27FC236}">
                <a16:creationId xmlns:a16="http://schemas.microsoft.com/office/drawing/2014/main" id="{8F310D74-AD17-4B94-90AE-921BBE43AEE7}"/>
              </a:ext>
            </a:extLst>
          </cdr:cNvPr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0.86827</cdr:x>
      <cdr:y>0.26548</cdr:y>
    </cdr:from>
    <cdr:to>
      <cdr:x>0.95251</cdr:x>
      <cdr:y>0.43422</cdr:y>
    </cdr:to>
    <cdr:pic>
      <cdr:nvPicPr>
        <cdr:cNvPr id="9" name="Picture 217" descr="MCj01562030000%5b1%5d">
          <a:extLst xmlns:a="http://schemas.openxmlformats.org/drawingml/2006/main">
            <a:ext uri="{FF2B5EF4-FFF2-40B4-BE49-F238E27FC236}">
              <a16:creationId xmlns:a16="http://schemas.microsoft.com/office/drawing/2014/main" id="{2786BB1F-AF30-4AB7-AFC1-9E5A484353D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84810" y="818384"/>
          <a:ext cx="376942" cy="520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0.044</cdr:x>
      <cdr:y>0.37838</cdr:y>
    </cdr:from>
    <cdr:to>
      <cdr:x>0.19554</cdr:x>
      <cdr:y>0.56815</cdr:y>
    </cdr:to>
    <cdr:pic>
      <cdr:nvPicPr>
        <cdr:cNvPr id="10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D202D0DD-A992-4B29-96CD-BA58959CFE4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96849" y="1166446"/>
          <a:ext cx="678019" cy="5849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58" zoomScale="87" zoomScaleNormal="100" zoomScaleSheetLayoutView="87" workbookViewId="0">
      <selection activeCell="K77" sqref="K77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4"/>
    </row>
    <row r="6" spans="1:15" ht="16.5" x14ac:dyDescent="0.25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 x14ac:dyDescent="0.25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75" x14ac:dyDescent="0.25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">
      <c r="N9" s="10"/>
    </row>
    <row r="10" spans="1:15" ht="15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">
      <c r="A11" s="13"/>
    </row>
    <row r="13" spans="1:15" ht="24.75" customHeight="1" x14ac:dyDescent="0.2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">
      <c r="A28" s="48"/>
      <c r="K28" s="48"/>
      <c r="O28" s="25"/>
    </row>
    <row r="29" spans="1:15" ht="12.75" customHeight="1" x14ac:dyDescent="0.2">
      <c r="A29" s="48"/>
      <c r="B29" s="26"/>
      <c r="K29" s="48"/>
    </row>
    <row r="30" spans="1:15" ht="15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174" t="s">
        <v>24</v>
      </c>
      <c r="B33" s="174" t="s">
        <v>5</v>
      </c>
      <c r="C33" s="174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174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"/>
    <row r="48" spans="1:15" ht="15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">
      <c r="A50" s="176" t="s">
        <v>4</v>
      </c>
      <c r="B50" s="177" t="s">
        <v>32</v>
      </c>
      <c r="C50" s="178"/>
      <c r="D50" s="179"/>
      <c r="E50" s="180" t="s">
        <v>33</v>
      </c>
      <c r="J50" s="42"/>
    </row>
    <row r="51" spans="1:10" ht="17.25" customHeight="1" x14ac:dyDescent="0.2">
      <c r="A51" s="176"/>
      <c r="B51" s="50" t="s">
        <v>5</v>
      </c>
      <c r="C51" s="50" t="s">
        <v>34</v>
      </c>
      <c r="D51" s="50" t="s">
        <v>35</v>
      </c>
      <c r="E51" s="181"/>
    </row>
    <row r="52" spans="1:10" x14ac:dyDescent="0.2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">
      <c r="A66" s="48"/>
    </row>
    <row r="67" spans="1:10" x14ac:dyDescent="0.2">
      <c r="A67" s="48"/>
    </row>
    <row r="69" spans="1:10" ht="15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">
      <c r="A70" s="28"/>
      <c r="B70" s="28"/>
      <c r="C70" s="28"/>
      <c r="D70" s="28"/>
      <c r="E70" s="28"/>
    </row>
    <row r="72" spans="1:10" ht="19.5" customHeight="1" x14ac:dyDescent="0.2">
      <c r="A72" s="174" t="s">
        <v>24</v>
      </c>
      <c r="B72" s="174" t="s">
        <v>8</v>
      </c>
      <c r="C72" s="174"/>
      <c r="D72" s="174"/>
      <c r="E72" s="174" t="s">
        <v>9</v>
      </c>
      <c r="F72" s="174"/>
      <c r="G72" s="174"/>
      <c r="H72" s="174" t="s">
        <v>10</v>
      </c>
      <c r="I72" s="174"/>
      <c r="J72" s="174"/>
    </row>
    <row r="73" spans="1:10" ht="19.5" customHeight="1" x14ac:dyDescent="0.2">
      <c r="A73" s="174"/>
      <c r="B73" s="175" t="s">
        <v>38</v>
      </c>
      <c r="C73" s="175"/>
      <c r="D73" s="49" t="s">
        <v>22</v>
      </c>
      <c r="E73" s="175" t="s">
        <v>38</v>
      </c>
      <c r="F73" s="175"/>
      <c r="G73" s="49" t="s">
        <v>22</v>
      </c>
      <c r="H73" s="175" t="s">
        <v>38</v>
      </c>
      <c r="I73" s="175"/>
      <c r="J73" s="49" t="s">
        <v>22</v>
      </c>
    </row>
    <row r="74" spans="1:10" ht="21.75" customHeight="1" x14ac:dyDescent="0.2">
      <c r="A74" s="45" t="s">
        <v>26</v>
      </c>
      <c r="B74" s="170" t="s">
        <v>39</v>
      </c>
      <c r="C74" s="170"/>
      <c r="D74" s="46">
        <v>0.90400000000000003</v>
      </c>
      <c r="E74" s="170" t="s">
        <v>39</v>
      </c>
      <c r="F74" s="170"/>
      <c r="G74" s="47">
        <v>0.85799999999999998</v>
      </c>
      <c r="H74" s="170" t="s">
        <v>39</v>
      </c>
      <c r="I74" s="170"/>
      <c r="J74" s="47">
        <v>0.72</v>
      </c>
    </row>
    <row r="75" spans="1:10" ht="21.75" customHeight="1" x14ac:dyDescent="0.2">
      <c r="A75" s="45" t="s">
        <v>27</v>
      </c>
      <c r="B75" s="170" t="s">
        <v>39</v>
      </c>
      <c r="C75" s="170"/>
      <c r="D75" s="46">
        <v>0.86699999999999999</v>
      </c>
      <c r="E75" s="170" t="s">
        <v>39</v>
      </c>
      <c r="F75" s="170"/>
      <c r="G75" s="47">
        <v>0.81499999999999995</v>
      </c>
      <c r="H75" s="170" t="s">
        <v>39</v>
      </c>
      <c r="I75" s="170"/>
      <c r="J75" s="47">
        <v>0.622</v>
      </c>
    </row>
    <row r="76" spans="1:10" ht="21.75" customHeight="1" x14ac:dyDescent="0.2">
      <c r="A76" s="171" t="s">
        <v>28</v>
      </c>
      <c r="B76" s="170" t="s">
        <v>40</v>
      </c>
      <c r="C76" s="170"/>
      <c r="D76" s="46">
        <v>0.41399999999999998</v>
      </c>
      <c r="E76" s="170" t="s">
        <v>40</v>
      </c>
      <c r="F76" s="170"/>
      <c r="G76" s="47">
        <v>0.42499999999999999</v>
      </c>
      <c r="H76" s="170" t="s">
        <v>40</v>
      </c>
      <c r="I76" s="170"/>
      <c r="J76" s="47">
        <v>0.45300000000000001</v>
      </c>
    </row>
    <row r="77" spans="1:10" ht="21.75" customHeight="1" x14ac:dyDescent="0.2">
      <c r="A77" s="171"/>
      <c r="B77" s="172" t="s">
        <v>41</v>
      </c>
      <c r="C77" s="173"/>
      <c r="D77" s="47">
        <v>0.27600000000000002</v>
      </c>
      <c r="E77" s="172" t="s">
        <v>41</v>
      </c>
      <c r="F77" s="173"/>
      <c r="G77" s="47">
        <v>0.25</v>
      </c>
      <c r="H77" s="172" t="s">
        <v>41</v>
      </c>
      <c r="I77" s="173"/>
      <c r="J77" s="47">
        <v>0.128</v>
      </c>
    </row>
    <row r="78" spans="1:10" x14ac:dyDescent="0.2">
      <c r="A78" s="3" t="s">
        <v>42</v>
      </c>
    </row>
    <row r="79" spans="1:10" x14ac:dyDescent="0.2">
      <c r="A79" s="24"/>
    </row>
    <row r="81" spans="1:1" x14ac:dyDescent="0.2">
      <c r="A81" s="48"/>
    </row>
    <row r="82" spans="1:1" x14ac:dyDescent="0.2">
      <c r="A82" s="48"/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25">
    <mergeCell ref="A72:A73"/>
    <mergeCell ref="B72:D72"/>
    <mergeCell ref="E72:G72"/>
    <mergeCell ref="A33:A34"/>
    <mergeCell ref="B33:C33"/>
    <mergeCell ref="A50:A51"/>
    <mergeCell ref="B50:D50"/>
    <mergeCell ref="E50:E51"/>
    <mergeCell ref="H72:J72"/>
    <mergeCell ref="B73:C73"/>
    <mergeCell ref="E73:F73"/>
    <mergeCell ref="H73:I73"/>
    <mergeCell ref="B74:C74"/>
    <mergeCell ref="E74:F74"/>
    <mergeCell ref="H74:I74"/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H77:I77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8" x14ac:dyDescent="0.25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5" x14ac:dyDescent="0.25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75" x14ac:dyDescent="0.25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25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">
      <c r="N11" s="10"/>
    </row>
    <row r="12" spans="1:15" ht="15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">
      <c r="A13" s="13"/>
    </row>
    <row r="15" spans="1:15" ht="24.75" customHeight="1" x14ac:dyDescent="0.2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">
      <c r="A30" s="48"/>
      <c r="K30" s="48"/>
      <c r="O30" s="25"/>
    </row>
    <row r="31" spans="1:15" ht="12.75" customHeight="1" x14ac:dyDescent="0.2">
      <c r="A31" s="48"/>
      <c r="B31" s="26"/>
      <c r="K31" s="48"/>
    </row>
    <row r="32" spans="1:15" ht="15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182" t="s">
        <v>24</v>
      </c>
      <c r="B35" s="182" t="s">
        <v>5</v>
      </c>
      <c r="C35" s="182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182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"/>
    <row r="49" spans="1:10" ht="15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">
      <c r="A51" s="184" t="s">
        <v>4</v>
      </c>
      <c r="B51" s="185" t="s">
        <v>32</v>
      </c>
      <c r="C51" s="186"/>
      <c r="D51" s="187"/>
      <c r="E51" s="188" t="s">
        <v>33</v>
      </c>
      <c r="J51" s="42"/>
    </row>
    <row r="52" spans="1:10" ht="17.25" customHeight="1" x14ac:dyDescent="0.2">
      <c r="A52" s="184"/>
      <c r="B52" s="72" t="s">
        <v>5</v>
      </c>
      <c r="C52" s="72" t="s">
        <v>34</v>
      </c>
      <c r="D52" s="72" t="s">
        <v>35</v>
      </c>
      <c r="E52" s="189"/>
    </row>
    <row r="53" spans="1:10" x14ac:dyDescent="0.2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">
      <c r="A67" s="48"/>
    </row>
    <row r="68" spans="1:10" x14ac:dyDescent="0.2">
      <c r="A68" s="48"/>
    </row>
    <row r="70" spans="1:10" ht="15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">
      <c r="A71" s="28"/>
      <c r="B71" s="28"/>
      <c r="C71" s="28"/>
      <c r="D71" s="28"/>
      <c r="E71" s="28"/>
    </row>
    <row r="73" spans="1:10" ht="19.5" customHeight="1" x14ac:dyDescent="0.2">
      <c r="A73" s="182" t="s">
        <v>24</v>
      </c>
      <c r="B73" s="182" t="s">
        <v>8</v>
      </c>
      <c r="C73" s="182"/>
      <c r="D73" s="182"/>
      <c r="E73" s="182" t="s">
        <v>9</v>
      </c>
      <c r="F73" s="182"/>
      <c r="G73" s="182"/>
      <c r="H73" s="182" t="s">
        <v>10</v>
      </c>
      <c r="I73" s="182"/>
      <c r="J73" s="182"/>
    </row>
    <row r="74" spans="1:10" ht="19.5" customHeight="1" x14ac:dyDescent="0.2">
      <c r="A74" s="182"/>
      <c r="B74" s="183" t="s">
        <v>38</v>
      </c>
      <c r="C74" s="183"/>
      <c r="D74" s="73" t="s">
        <v>22</v>
      </c>
      <c r="E74" s="183" t="s">
        <v>38</v>
      </c>
      <c r="F74" s="183"/>
      <c r="G74" s="73" t="s">
        <v>22</v>
      </c>
      <c r="H74" s="183" t="s">
        <v>38</v>
      </c>
      <c r="I74" s="183"/>
      <c r="J74" s="73" t="s">
        <v>22</v>
      </c>
    </row>
    <row r="75" spans="1:10" ht="21.75" customHeight="1" x14ac:dyDescent="0.2">
      <c r="A75" s="192" t="s">
        <v>26</v>
      </c>
      <c r="B75" s="170" t="s">
        <v>39</v>
      </c>
      <c r="C75" s="170"/>
      <c r="D75" s="46">
        <v>0.92</v>
      </c>
      <c r="E75" s="170" t="s">
        <v>39</v>
      </c>
      <c r="F75" s="170"/>
      <c r="G75" s="47">
        <v>0.85</v>
      </c>
      <c r="H75" s="170" t="s">
        <v>39</v>
      </c>
      <c r="I75" s="170"/>
      <c r="J75" s="47">
        <v>0.73</v>
      </c>
    </row>
    <row r="76" spans="1:10" ht="21.75" customHeight="1" x14ac:dyDescent="0.2">
      <c r="A76" s="193"/>
      <c r="B76" s="190" t="s">
        <v>49</v>
      </c>
      <c r="C76" s="191"/>
      <c r="D76" s="46">
        <v>0.08</v>
      </c>
      <c r="E76" s="190" t="s">
        <v>49</v>
      </c>
      <c r="F76" s="191"/>
      <c r="G76" s="47">
        <v>0.15</v>
      </c>
      <c r="H76" s="190" t="s">
        <v>49</v>
      </c>
      <c r="I76" s="191"/>
      <c r="J76" s="47">
        <v>0.27</v>
      </c>
    </row>
    <row r="77" spans="1:10" ht="21.75" customHeight="1" x14ac:dyDescent="0.2">
      <c r="A77" s="192" t="s">
        <v>27</v>
      </c>
      <c r="B77" s="170" t="s">
        <v>39</v>
      </c>
      <c r="C77" s="170"/>
      <c r="D77" s="46">
        <v>0.9</v>
      </c>
      <c r="E77" s="170" t="s">
        <v>39</v>
      </c>
      <c r="F77" s="170"/>
      <c r="G77" s="47">
        <v>0.79</v>
      </c>
      <c r="H77" s="170" t="s">
        <v>39</v>
      </c>
      <c r="I77" s="170"/>
      <c r="J77" s="47">
        <v>0.59</v>
      </c>
    </row>
    <row r="78" spans="1:10" ht="21.75" customHeight="1" x14ac:dyDescent="0.2">
      <c r="A78" s="193"/>
      <c r="B78" s="190" t="s">
        <v>49</v>
      </c>
      <c r="C78" s="191"/>
      <c r="D78" s="46">
        <v>0.1</v>
      </c>
      <c r="E78" s="190" t="s">
        <v>49</v>
      </c>
      <c r="F78" s="191"/>
      <c r="G78" s="47">
        <v>0.21</v>
      </c>
      <c r="H78" s="190" t="s">
        <v>49</v>
      </c>
      <c r="I78" s="191"/>
      <c r="J78" s="47">
        <v>0.41</v>
      </c>
    </row>
    <row r="79" spans="1:10" ht="21.75" customHeight="1" x14ac:dyDescent="0.2">
      <c r="A79" s="171" t="s">
        <v>28</v>
      </c>
      <c r="B79" s="170" t="s">
        <v>40</v>
      </c>
      <c r="C79" s="170"/>
      <c r="D79" s="46">
        <v>0.49</v>
      </c>
      <c r="E79" s="170" t="s">
        <v>40</v>
      </c>
      <c r="F79" s="170"/>
      <c r="G79" s="47">
        <v>0.53</v>
      </c>
      <c r="H79" s="170" t="s">
        <v>40</v>
      </c>
      <c r="I79" s="170"/>
      <c r="J79" s="47">
        <v>0.54</v>
      </c>
    </row>
    <row r="80" spans="1:10" ht="21.75" customHeight="1" x14ac:dyDescent="0.2">
      <c r="A80" s="171"/>
      <c r="B80" s="172" t="s">
        <v>41</v>
      </c>
      <c r="C80" s="173"/>
      <c r="D80" s="47">
        <v>0.51</v>
      </c>
      <c r="E80" s="172" t="s">
        <v>41</v>
      </c>
      <c r="F80" s="173"/>
      <c r="G80" s="47">
        <v>0.47</v>
      </c>
      <c r="H80" s="172" t="s">
        <v>41</v>
      </c>
      <c r="I80" s="173"/>
      <c r="J80" s="47">
        <v>0.46</v>
      </c>
    </row>
    <row r="81" spans="1:1" x14ac:dyDescent="0.2">
      <c r="A81" s="3" t="s">
        <v>56</v>
      </c>
    </row>
    <row r="82" spans="1:1" x14ac:dyDescent="0.2">
      <c r="A82" s="74" t="s">
        <v>51</v>
      </c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33">
    <mergeCell ref="H77:I77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H76:I76"/>
    <mergeCell ref="E75:F75"/>
    <mergeCell ref="H75:I75"/>
    <mergeCell ref="B75:C75"/>
    <mergeCell ref="A35:A36"/>
    <mergeCell ref="B35:C35"/>
    <mergeCell ref="A51:A52"/>
    <mergeCell ref="B51:D51"/>
    <mergeCell ref="E51:E52"/>
    <mergeCell ref="A73:A74"/>
    <mergeCell ref="B73:D73"/>
    <mergeCell ref="E73:G73"/>
    <mergeCell ref="H73:J73"/>
    <mergeCell ref="B74:C74"/>
    <mergeCell ref="E74:F74"/>
    <mergeCell ref="H74:I74"/>
    <mergeCell ref="A79:A80"/>
    <mergeCell ref="B79:C79"/>
    <mergeCell ref="E79:F79"/>
    <mergeCell ref="H79:I79"/>
    <mergeCell ref="B80:C80"/>
    <mergeCell ref="E80:F80"/>
    <mergeCell ref="H80:I80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51"/>
  <sheetViews>
    <sheetView tabSelected="1" view="pageBreakPreview" topLeftCell="A3" zoomScaleNormal="100" zoomScaleSheetLayoutView="100" workbookViewId="0">
      <selection activeCell="K14" sqref="K14"/>
    </sheetView>
  </sheetViews>
  <sheetFormatPr baseColWidth="10" defaultColWidth="11.42578125" defaultRowHeight="12.75" x14ac:dyDescent="0.2"/>
  <cols>
    <col min="1" max="3" width="11.42578125" style="75"/>
    <col min="4" max="4" width="12.28515625" style="75" bestFit="1" customWidth="1"/>
    <col min="5" max="10" width="11.42578125" style="75"/>
    <col min="11" max="11" width="7.28515625" style="75" customWidth="1"/>
    <col min="12" max="14" width="11.42578125" style="75"/>
    <col min="15" max="15" width="12" style="75" customWidth="1"/>
    <col min="16" max="16384" width="11.42578125" style="75"/>
  </cols>
  <sheetData>
    <row r="1" spans="1:15" ht="9.9499999999999993" customHeight="1" x14ac:dyDescent="0.2"/>
    <row r="2" spans="1:15" ht="9.9499999999999993" customHeight="1" x14ac:dyDescent="0.2"/>
    <row r="3" spans="1:15" ht="5.25" customHeight="1" x14ac:dyDescent="0.2"/>
    <row r="4" spans="1:15" s="78" customFormat="1" ht="13.5" customHeight="1" x14ac:dyDescent="0.2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7.5" customHeight="1" thickBot="1" x14ac:dyDescent="0.2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ht="6" customHeight="1" x14ac:dyDescent="0.2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</row>
    <row r="7" spans="1:15" ht="18.75" customHeight="1" x14ac:dyDescent="0.3">
      <c r="A7" s="84" t="s">
        <v>59</v>
      </c>
      <c r="B7" s="85"/>
      <c r="C7" s="85"/>
      <c r="D7" s="85"/>
      <c r="E7" s="86"/>
      <c r="F7" s="86"/>
      <c r="G7" s="86"/>
      <c r="H7" s="86"/>
      <c r="I7" s="86"/>
      <c r="J7" s="86"/>
      <c r="K7" s="86"/>
      <c r="L7" s="86"/>
      <c r="M7" s="86"/>
      <c r="N7" s="86"/>
      <c r="O7" s="87"/>
    </row>
    <row r="8" spans="1:15" ht="18.75" customHeight="1" x14ac:dyDescent="0.3">
      <c r="A8" s="84" t="s">
        <v>60</v>
      </c>
      <c r="B8" s="85"/>
      <c r="C8" s="85"/>
      <c r="D8" s="85"/>
      <c r="E8" s="86"/>
      <c r="F8" s="86"/>
      <c r="G8" s="86"/>
      <c r="H8" s="86"/>
      <c r="I8" s="86"/>
      <c r="J8" s="86"/>
      <c r="K8" s="86"/>
      <c r="L8" s="86"/>
      <c r="M8" s="86"/>
      <c r="N8" s="86"/>
      <c r="O8" s="87"/>
    </row>
    <row r="9" spans="1:15" ht="19.5" x14ac:dyDescent="0.3">
      <c r="A9" s="88" t="s">
        <v>67</v>
      </c>
      <c r="B9" s="85"/>
      <c r="C9" s="85"/>
      <c r="D9" s="85"/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</row>
    <row r="10" spans="1:15" ht="17.25" x14ac:dyDescent="0.3">
      <c r="A10" s="84" t="s">
        <v>57</v>
      </c>
      <c r="B10" s="85"/>
      <c r="C10" s="85"/>
      <c r="D10" s="8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7"/>
    </row>
    <row r="11" spans="1:15" ht="18.75" x14ac:dyDescent="0.25">
      <c r="A11" s="89" t="s">
        <v>69</v>
      </c>
      <c r="B11" s="90"/>
      <c r="C11" s="91"/>
      <c r="D11" s="90"/>
      <c r="E11" s="90"/>
      <c r="F11" s="90"/>
      <c r="G11" s="90"/>
      <c r="H11" s="90"/>
      <c r="I11" s="91"/>
      <c r="J11" s="91"/>
      <c r="K11" s="90"/>
      <c r="L11" s="90"/>
      <c r="M11" s="90"/>
      <c r="N11" s="90"/>
      <c r="O11" s="92"/>
    </row>
    <row r="12" spans="1:15" ht="4.5" customHeight="1" thickBot="1" x14ac:dyDescent="0.3">
      <c r="A12" s="93"/>
      <c r="B12" s="94"/>
      <c r="C12" s="95"/>
      <c r="D12" s="94"/>
      <c r="E12" s="94"/>
      <c r="F12" s="94"/>
      <c r="G12" s="94"/>
      <c r="H12" s="94"/>
      <c r="I12" s="95"/>
      <c r="J12" s="95"/>
      <c r="K12" s="94"/>
      <c r="L12" s="94"/>
      <c r="M12" s="94"/>
      <c r="N12" s="94"/>
      <c r="O12" s="96"/>
    </row>
    <row r="13" spans="1:15" ht="5.25" customHeight="1" x14ac:dyDescent="0.2">
      <c r="N13" s="97"/>
    </row>
    <row r="14" spans="1:15" ht="14.25" customHeight="1" x14ac:dyDescent="0.3">
      <c r="A14" s="98" t="s">
        <v>62</v>
      </c>
      <c r="B14" s="99"/>
      <c r="C14" s="99"/>
      <c r="D14" s="99"/>
      <c r="E14" s="100"/>
      <c r="F14" s="100"/>
      <c r="G14" s="100"/>
      <c r="H14" s="100"/>
      <c r="I14" s="100"/>
      <c r="J14" s="100"/>
      <c r="K14" s="98" t="s">
        <v>62</v>
      </c>
      <c r="L14" s="99"/>
      <c r="M14" s="99"/>
      <c r="N14" s="99"/>
      <c r="O14" s="99"/>
    </row>
    <row r="15" spans="1:15" ht="13.5" customHeight="1" x14ac:dyDescent="0.2">
      <c r="A15" s="98" t="s">
        <v>63</v>
      </c>
      <c r="B15" s="101"/>
      <c r="C15" s="101"/>
      <c r="D15" s="101"/>
      <c r="K15" s="102" t="s">
        <v>65</v>
      </c>
      <c r="L15" s="103"/>
      <c r="M15" s="103"/>
      <c r="N15" s="103"/>
      <c r="O15" s="103"/>
    </row>
    <row r="16" spans="1:15" ht="5.25" customHeight="1" x14ac:dyDescent="0.2"/>
    <row r="17" spans="1:19" ht="27" customHeight="1" x14ac:dyDescent="0.2">
      <c r="A17" s="104" t="s">
        <v>4</v>
      </c>
      <c r="B17" s="105" t="s">
        <v>5</v>
      </c>
      <c r="C17" s="105" t="s">
        <v>34</v>
      </c>
      <c r="D17" s="105" t="s">
        <v>35</v>
      </c>
      <c r="K17" s="106" t="s">
        <v>4</v>
      </c>
      <c r="L17" s="105" t="s">
        <v>5</v>
      </c>
      <c r="M17" s="105" t="s">
        <v>8</v>
      </c>
      <c r="N17" s="105" t="s">
        <v>9</v>
      </c>
      <c r="O17" s="105" t="s">
        <v>10</v>
      </c>
    </row>
    <row r="18" spans="1:19" ht="19.149999999999999" customHeight="1" x14ac:dyDescent="0.2">
      <c r="A18" s="107" t="s">
        <v>11</v>
      </c>
      <c r="B18" s="108">
        <f t="shared" ref="B18:B26" si="0">SUM(C18:D18)</f>
        <v>5184</v>
      </c>
      <c r="C18" s="109">
        <v>3304</v>
      </c>
      <c r="D18" s="109">
        <v>1880</v>
      </c>
      <c r="K18" s="110" t="s">
        <v>11</v>
      </c>
      <c r="L18" s="111">
        <f>SUM(M18:O18)</f>
        <v>5184</v>
      </c>
      <c r="M18" s="112">
        <v>962</v>
      </c>
      <c r="N18" s="112">
        <v>1992</v>
      </c>
      <c r="O18" s="112">
        <v>2230</v>
      </c>
      <c r="R18" s="132"/>
      <c r="S18" s="132"/>
    </row>
    <row r="19" spans="1:19" ht="19.149999999999999" customHeight="1" x14ac:dyDescent="0.2">
      <c r="A19" s="113" t="s">
        <v>12</v>
      </c>
      <c r="B19" s="114">
        <f t="shared" si="0"/>
        <v>5105</v>
      </c>
      <c r="C19" s="115">
        <v>3295</v>
      </c>
      <c r="D19" s="115">
        <v>1810</v>
      </c>
      <c r="K19" s="116" t="s">
        <v>12</v>
      </c>
      <c r="L19" s="111">
        <f t="shared" ref="L19:L29" si="1">SUM(M19:O19)</f>
        <v>5105</v>
      </c>
      <c r="M19" s="117">
        <v>902</v>
      </c>
      <c r="N19" s="117">
        <v>2006</v>
      </c>
      <c r="O19" s="117">
        <v>2197</v>
      </c>
      <c r="R19" s="132"/>
      <c r="S19" s="132"/>
    </row>
    <row r="20" spans="1:19" ht="19.149999999999999" customHeight="1" x14ac:dyDescent="0.2">
      <c r="A20" s="113" t="s">
        <v>13</v>
      </c>
      <c r="B20" s="114">
        <f>SUM(C20:D20)</f>
        <v>2264</v>
      </c>
      <c r="C20" s="115">
        <v>1503</v>
      </c>
      <c r="D20" s="115">
        <v>761</v>
      </c>
      <c r="K20" s="116" t="s">
        <v>13</v>
      </c>
      <c r="L20" s="111">
        <f t="shared" si="1"/>
        <v>2264</v>
      </c>
      <c r="M20" s="117">
        <v>435</v>
      </c>
      <c r="N20" s="117">
        <v>804</v>
      </c>
      <c r="O20" s="117">
        <v>1025</v>
      </c>
      <c r="R20" s="132"/>
      <c r="S20" s="132"/>
    </row>
    <row r="21" spans="1:19" ht="19.149999999999999" customHeight="1" x14ac:dyDescent="0.2">
      <c r="A21" s="118" t="s">
        <v>14</v>
      </c>
      <c r="B21" s="119">
        <f t="shared" si="0"/>
        <v>0</v>
      </c>
      <c r="C21" s="120">
        <v>0</v>
      </c>
      <c r="D21" s="120">
        <v>0</v>
      </c>
      <c r="K21" s="121" t="s">
        <v>14</v>
      </c>
      <c r="L21" s="111">
        <f t="shared" si="1"/>
        <v>0</v>
      </c>
      <c r="M21" s="122">
        <v>0</v>
      </c>
      <c r="N21" s="122">
        <v>0</v>
      </c>
      <c r="O21" s="122">
        <v>0</v>
      </c>
      <c r="R21" s="132"/>
      <c r="S21" s="132"/>
    </row>
    <row r="22" spans="1:19" ht="19.149999999999999" customHeight="1" x14ac:dyDescent="0.2">
      <c r="A22" s="113" t="s">
        <v>15</v>
      </c>
      <c r="B22" s="114">
        <f t="shared" si="0"/>
        <v>0</v>
      </c>
      <c r="C22" s="115">
        <v>0</v>
      </c>
      <c r="D22" s="115">
        <v>0</v>
      </c>
      <c r="K22" s="116" t="s">
        <v>15</v>
      </c>
      <c r="L22" s="111">
        <f t="shared" si="1"/>
        <v>0</v>
      </c>
      <c r="M22" s="117">
        <v>0</v>
      </c>
      <c r="N22" s="117">
        <v>0</v>
      </c>
      <c r="O22" s="117">
        <v>0</v>
      </c>
      <c r="R22" s="132"/>
      <c r="S22" s="132"/>
    </row>
    <row r="23" spans="1:19" ht="19.149999999999999" customHeight="1" x14ac:dyDescent="0.2">
      <c r="A23" s="123" t="s">
        <v>16</v>
      </c>
      <c r="B23" s="124">
        <f t="shared" si="0"/>
        <v>0</v>
      </c>
      <c r="C23" s="125">
        <v>0</v>
      </c>
      <c r="D23" s="125">
        <v>0</v>
      </c>
      <c r="K23" s="116" t="s">
        <v>16</v>
      </c>
      <c r="L23" s="111">
        <f t="shared" si="1"/>
        <v>0</v>
      </c>
      <c r="M23" s="117">
        <v>0</v>
      </c>
      <c r="N23" s="117">
        <v>0</v>
      </c>
      <c r="O23" s="117">
        <v>0</v>
      </c>
      <c r="R23" s="132"/>
      <c r="S23" s="132"/>
    </row>
    <row r="24" spans="1:19" ht="16.899999999999999" customHeight="1" x14ac:dyDescent="0.2">
      <c r="A24" s="113" t="s">
        <v>17</v>
      </c>
      <c r="B24" s="114">
        <f t="shared" si="0"/>
        <v>1711</v>
      </c>
      <c r="C24" s="115">
        <v>1175</v>
      </c>
      <c r="D24" s="115">
        <v>536</v>
      </c>
      <c r="K24" s="116" t="s">
        <v>17</v>
      </c>
      <c r="L24" s="111">
        <f t="shared" si="1"/>
        <v>1711</v>
      </c>
      <c r="M24" s="117">
        <v>274</v>
      </c>
      <c r="N24" s="117">
        <v>559</v>
      </c>
      <c r="O24" s="117">
        <v>878</v>
      </c>
      <c r="R24" s="132"/>
      <c r="S24" s="132"/>
    </row>
    <row r="25" spans="1:19" ht="16.899999999999999" hidden="1" customHeight="1" x14ac:dyDescent="0.2">
      <c r="A25" s="123" t="s">
        <v>18</v>
      </c>
      <c r="B25" s="124">
        <f t="shared" si="0"/>
        <v>0</v>
      </c>
      <c r="C25" s="125"/>
      <c r="D25" s="125"/>
      <c r="K25" s="116" t="s">
        <v>18</v>
      </c>
      <c r="L25" s="111">
        <f t="shared" si="1"/>
        <v>0</v>
      </c>
      <c r="M25" s="117"/>
      <c r="N25" s="117"/>
      <c r="O25" s="117"/>
      <c r="R25" s="132"/>
      <c r="S25" s="132"/>
    </row>
    <row r="26" spans="1:19" ht="16.899999999999999" hidden="1" customHeight="1" x14ac:dyDescent="0.2">
      <c r="A26" s="113" t="s">
        <v>19</v>
      </c>
      <c r="B26" s="114">
        <f t="shared" si="0"/>
        <v>0</v>
      </c>
      <c r="C26" s="115"/>
      <c r="D26" s="115"/>
      <c r="K26" s="116" t="s">
        <v>19</v>
      </c>
      <c r="L26" s="111">
        <f t="shared" si="1"/>
        <v>0</v>
      </c>
      <c r="M26" s="117"/>
      <c r="N26" s="117"/>
      <c r="O26" s="117"/>
      <c r="R26" s="132"/>
      <c r="S26" s="132"/>
    </row>
    <row r="27" spans="1:19" ht="16.899999999999999" hidden="1" customHeight="1" x14ac:dyDescent="0.2">
      <c r="A27" s="123" t="s">
        <v>43</v>
      </c>
      <c r="B27" s="124">
        <f>SUM(C27:D27)</f>
        <v>0</v>
      </c>
      <c r="C27" s="125"/>
      <c r="D27" s="125"/>
      <c r="K27" s="116" t="s">
        <v>44</v>
      </c>
      <c r="L27" s="111">
        <f t="shared" si="1"/>
        <v>0</v>
      </c>
      <c r="M27" s="117"/>
      <c r="N27" s="117"/>
      <c r="O27" s="117"/>
      <c r="R27" s="132"/>
      <c r="S27" s="132"/>
    </row>
    <row r="28" spans="1:19" ht="17.100000000000001" hidden="1" customHeight="1" x14ac:dyDescent="0.2">
      <c r="A28" s="113" t="s">
        <v>20</v>
      </c>
      <c r="B28" s="114">
        <f>SUM(C28:D28)</f>
        <v>0</v>
      </c>
      <c r="C28" s="115"/>
      <c r="D28" s="115"/>
      <c r="K28" s="116" t="s">
        <v>20</v>
      </c>
      <c r="L28" s="111">
        <f t="shared" si="1"/>
        <v>0</v>
      </c>
      <c r="M28" s="117"/>
      <c r="N28" s="117"/>
      <c r="O28" s="117"/>
      <c r="R28" s="132"/>
      <c r="S28" s="132"/>
    </row>
    <row r="29" spans="1:19" ht="18" hidden="1" customHeight="1" x14ac:dyDescent="0.2">
      <c r="A29" s="126" t="s">
        <v>21</v>
      </c>
      <c r="B29" s="124">
        <f>SUM(C29:D29)</f>
        <v>0</v>
      </c>
      <c r="C29" s="125"/>
      <c r="D29" s="125"/>
      <c r="K29" s="126" t="s">
        <v>21</v>
      </c>
      <c r="L29" s="111">
        <f t="shared" si="1"/>
        <v>0</v>
      </c>
      <c r="M29" s="125"/>
      <c r="N29" s="125"/>
      <c r="O29" s="125"/>
      <c r="R29" s="132"/>
      <c r="S29" s="132"/>
    </row>
    <row r="30" spans="1:19" ht="22.5" customHeight="1" x14ac:dyDescent="0.2">
      <c r="A30" s="106" t="s">
        <v>5</v>
      </c>
      <c r="B30" s="127">
        <f>SUM(B18:B29)</f>
        <v>14264</v>
      </c>
      <c r="C30" s="127">
        <f>SUM(C18:C29)</f>
        <v>9277</v>
      </c>
      <c r="D30" s="127">
        <f>SUM(D18:D29)</f>
        <v>4987</v>
      </c>
      <c r="E30" s="128"/>
      <c r="K30" s="106" t="s">
        <v>5</v>
      </c>
      <c r="L30" s="127">
        <f>SUM(L18:L29)</f>
        <v>14264</v>
      </c>
      <c r="M30" s="127">
        <f>SUM(M18:M29)</f>
        <v>2573</v>
      </c>
      <c r="N30" s="127">
        <f>SUM(N18:N29)</f>
        <v>5361</v>
      </c>
      <c r="O30" s="127">
        <f>SUM(O18:O29)</f>
        <v>6330</v>
      </c>
    </row>
    <row r="31" spans="1:19" ht="19.149999999999999" customHeight="1" thickBot="1" x14ac:dyDescent="0.25">
      <c r="A31" s="129" t="s">
        <v>22</v>
      </c>
      <c r="B31" s="130">
        <f>+B30/$B$30</f>
        <v>1</v>
      </c>
      <c r="C31" s="130">
        <f>+C30/$B$30</f>
        <v>0.65037857543466071</v>
      </c>
      <c r="D31" s="130">
        <f>+D30/$B$30</f>
        <v>0.34962142456533929</v>
      </c>
      <c r="K31" s="129" t="s">
        <v>22</v>
      </c>
      <c r="L31" s="130">
        <f>+L30/$L$30</f>
        <v>1</v>
      </c>
      <c r="M31" s="130">
        <f>+M30/$L$30</f>
        <v>0.18038418395961861</v>
      </c>
      <c r="N31" s="130">
        <f>+N30/$L$30</f>
        <v>0.37584127874369039</v>
      </c>
      <c r="O31" s="130">
        <f>+O30/$L$30</f>
        <v>0.44377453729669097</v>
      </c>
    </row>
    <row r="32" spans="1:19" ht="36" customHeight="1" x14ac:dyDescent="0.2">
      <c r="A32" s="131"/>
      <c r="K32" s="131"/>
      <c r="O32" s="132"/>
    </row>
    <row r="33" spans="1:15" ht="6.6" customHeight="1" x14ac:dyDescent="0.2">
      <c r="A33" s="131"/>
      <c r="K33" s="131"/>
      <c r="O33" s="132"/>
    </row>
    <row r="34" spans="1:15" ht="6.6" customHeight="1" x14ac:dyDescent="0.2">
      <c r="A34" s="131"/>
      <c r="K34" s="131"/>
      <c r="O34" s="132"/>
    </row>
    <row r="35" spans="1:15" ht="6" customHeight="1" x14ac:dyDescent="0.2">
      <c r="A35" s="131"/>
      <c r="B35" s="133"/>
      <c r="K35" s="131"/>
    </row>
    <row r="36" spans="1:15" ht="15.75" customHeight="1" x14ac:dyDescent="0.3">
      <c r="A36" s="134" t="s">
        <v>66</v>
      </c>
      <c r="B36" s="135"/>
      <c r="C36" s="135"/>
      <c r="D36" s="135"/>
      <c r="E36" s="135"/>
      <c r="F36" s="135"/>
      <c r="G36" s="135"/>
      <c r="H36" s="135"/>
      <c r="I36" s="135"/>
      <c r="J36" s="100"/>
      <c r="K36" s="136"/>
      <c r="L36" s="136"/>
      <c r="M36" s="136"/>
      <c r="N36" s="136"/>
      <c r="O36" s="136"/>
    </row>
    <row r="37" spans="1:15" ht="1.1499999999999999" customHeight="1" x14ac:dyDescent="0.3">
      <c r="A37" s="137"/>
      <c r="B37" s="137"/>
      <c r="C37" s="137"/>
      <c r="D37" s="137"/>
      <c r="E37" s="137"/>
      <c r="F37" s="137"/>
      <c r="G37" s="137"/>
      <c r="H37" s="137"/>
      <c r="I37" s="137"/>
      <c r="J37" s="138"/>
      <c r="K37" s="136"/>
      <c r="L37" s="136"/>
      <c r="M37" s="136"/>
      <c r="N37" s="136"/>
      <c r="O37" s="136"/>
    </row>
    <row r="38" spans="1:15" ht="3" customHeight="1" x14ac:dyDescent="0.3">
      <c r="K38" s="136"/>
      <c r="L38" s="136"/>
      <c r="M38" s="136"/>
      <c r="N38" s="136"/>
      <c r="O38" s="136"/>
    </row>
    <row r="39" spans="1:15" ht="19.899999999999999" customHeight="1" x14ac:dyDescent="0.3">
      <c r="A39" s="194" t="s">
        <v>24</v>
      </c>
      <c r="B39" s="194" t="s">
        <v>5</v>
      </c>
      <c r="C39" s="194"/>
      <c r="D39" s="139" t="s">
        <v>8</v>
      </c>
      <c r="E39" s="140"/>
      <c r="F39" s="139" t="s">
        <v>9</v>
      </c>
      <c r="G39" s="140"/>
      <c r="H39" s="139" t="s">
        <v>10</v>
      </c>
      <c r="I39" s="140"/>
      <c r="K39" s="136"/>
      <c r="L39" s="136"/>
      <c r="M39" s="136"/>
      <c r="N39" s="136"/>
      <c r="O39" s="136"/>
    </row>
    <row r="40" spans="1:15" ht="19.899999999999999" customHeight="1" x14ac:dyDescent="0.3">
      <c r="A40" s="194"/>
      <c r="B40" s="141" t="s">
        <v>25</v>
      </c>
      <c r="C40" s="141" t="s">
        <v>22</v>
      </c>
      <c r="D40" s="142" t="s">
        <v>25</v>
      </c>
      <c r="E40" s="142" t="s">
        <v>22</v>
      </c>
      <c r="F40" s="142" t="s">
        <v>25</v>
      </c>
      <c r="G40" s="142" t="s">
        <v>22</v>
      </c>
      <c r="H40" s="142" t="s">
        <v>25</v>
      </c>
      <c r="I40" s="142" t="s">
        <v>22</v>
      </c>
      <c r="K40" s="136"/>
      <c r="L40" s="136"/>
      <c r="M40" s="136"/>
      <c r="N40" s="136"/>
      <c r="O40" s="136"/>
    </row>
    <row r="41" spans="1:15" ht="19.149999999999999" customHeight="1" x14ac:dyDescent="0.3">
      <c r="A41" s="143" t="s">
        <v>64</v>
      </c>
      <c r="B41" s="144">
        <f>+D41+F41+H41</f>
        <v>70</v>
      </c>
      <c r="C41" s="145">
        <f>+B41/$B$45</f>
        <v>4.9074593381940547E-3</v>
      </c>
      <c r="D41" s="146">
        <v>26</v>
      </c>
      <c r="E41" s="147">
        <f>D41/$D$45</f>
        <v>1.0104935872522347E-2</v>
      </c>
      <c r="F41" s="146">
        <v>22</v>
      </c>
      <c r="G41" s="147">
        <f>F41/$F$45</f>
        <v>4.1037119940309646E-3</v>
      </c>
      <c r="H41" s="146">
        <v>22</v>
      </c>
      <c r="I41" s="147">
        <f>H41/$H$45</f>
        <v>3.4755134281200632E-3</v>
      </c>
      <c r="K41" s="136"/>
      <c r="L41" s="136"/>
      <c r="M41" s="136"/>
      <c r="N41" s="136"/>
      <c r="O41" s="136"/>
    </row>
    <row r="42" spans="1:15" ht="19.149999999999999" customHeight="1" x14ac:dyDescent="0.3">
      <c r="A42" s="143" t="s">
        <v>26</v>
      </c>
      <c r="B42" s="144">
        <f>+D42+F42+H42</f>
        <v>6535</v>
      </c>
      <c r="C42" s="145">
        <f>+B42/$B$45</f>
        <v>0.45814638250140211</v>
      </c>
      <c r="D42" s="146">
        <v>1444</v>
      </c>
      <c r="E42" s="147">
        <f>D42/$D$45</f>
        <v>0.56121259230470266</v>
      </c>
      <c r="F42" s="146">
        <v>2759</v>
      </c>
      <c r="G42" s="147">
        <f>F42/$F$45</f>
        <v>0.51464279052415596</v>
      </c>
      <c r="H42" s="146">
        <v>2332</v>
      </c>
      <c r="I42" s="147">
        <f>H42/$H$45</f>
        <v>0.36840442338072671</v>
      </c>
      <c r="K42" s="136"/>
      <c r="L42" s="136"/>
      <c r="M42" s="136"/>
      <c r="N42" s="136"/>
      <c r="O42" s="136"/>
    </row>
    <row r="43" spans="1:15" ht="19.149999999999999" customHeight="1" x14ac:dyDescent="0.3">
      <c r="A43" s="148" t="s">
        <v>27</v>
      </c>
      <c r="B43" s="149">
        <f>+D43+F43+H43</f>
        <v>4316</v>
      </c>
      <c r="C43" s="150">
        <f>+B43/$B$45</f>
        <v>0.3025799214806506</v>
      </c>
      <c r="D43" s="151">
        <v>838</v>
      </c>
      <c r="E43" s="152">
        <f>D43/$D$45</f>
        <v>0.32568985619898949</v>
      </c>
      <c r="F43" s="151">
        <v>1562</v>
      </c>
      <c r="G43" s="152">
        <f>F43/$F$45</f>
        <v>0.29136355157619848</v>
      </c>
      <c r="H43" s="151">
        <v>1916</v>
      </c>
      <c r="I43" s="152">
        <f>H43/$H$45</f>
        <v>0.30268562401263821</v>
      </c>
      <c r="K43" s="136"/>
      <c r="L43" s="136"/>
      <c r="M43" s="136"/>
      <c r="N43" s="136"/>
      <c r="O43" s="136"/>
    </row>
    <row r="44" spans="1:15" ht="19.149999999999999" customHeight="1" x14ac:dyDescent="0.3">
      <c r="A44" s="153" t="s">
        <v>28</v>
      </c>
      <c r="B44" s="154">
        <f>+D44+F44+H44</f>
        <v>3343</v>
      </c>
      <c r="C44" s="155">
        <f>+B44/$B$45</f>
        <v>0.23436623667975323</v>
      </c>
      <c r="D44" s="156">
        <v>265</v>
      </c>
      <c r="E44" s="157">
        <f>D44/$D$45</f>
        <v>0.10299261562378546</v>
      </c>
      <c r="F44" s="156">
        <v>1018</v>
      </c>
      <c r="G44" s="157">
        <f>F44/$F$45</f>
        <v>0.18988994590561462</v>
      </c>
      <c r="H44" s="156">
        <v>2060</v>
      </c>
      <c r="I44" s="157">
        <f>H44/$H$45</f>
        <v>0.325434439178515</v>
      </c>
      <c r="K44" s="136"/>
      <c r="L44" s="136"/>
      <c r="M44" s="136"/>
      <c r="N44" s="136"/>
      <c r="O44" s="136"/>
    </row>
    <row r="45" spans="1:15" ht="22.9" customHeight="1" x14ac:dyDescent="0.3">
      <c r="A45" s="158" t="s">
        <v>5</v>
      </c>
      <c r="B45" s="159">
        <f>SUM(B41:B44)</f>
        <v>14264</v>
      </c>
      <c r="C45" s="160">
        <f t="shared" ref="C45:I45" si="2">SUM(C41:C44)</f>
        <v>1</v>
      </c>
      <c r="D45" s="159">
        <f>SUM(D41:D44)</f>
        <v>2573</v>
      </c>
      <c r="E45" s="160">
        <f t="shared" si="2"/>
        <v>1</v>
      </c>
      <c r="F45" s="159">
        <f>SUM(F41:F44)</f>
        <v>5361</v>
      </c>
      <c r="G45" s="160">
        <f t="shared" si="2"/>
        <v>0.99999999999999989</v>
      </c>
      <c r="H45" s="159">
        <f>SUM(H41:H44)</f>
        <v>6330</v>
      </c>
      <c r="I45" s="160">
        <f t="shared" si="2"/>
        <v>1</v>
      </c>
      <c r="K45" s="136"/>
      <c r="L45" s="136"/>
      <c r="M45" s="136"/>
      <c r="N45" s="136"/>
      <c r="O45" s="136"/>
    </row>
    <row r="46" spans="1:15" ht="3.75" customHeight="1" x14ac:dyDescent="0.3">
      <c r="A46" s="161"/>
      <c r="B46" s="162"/>
      <c r="C46" s="162"/>
      <c r="D46" s="163"/>
      <c r="E46" s="163"/>
      <c r="F46" s="163"/>
      <c r="G46" s="163"/>
      <c r="H46" s="163"/>
      <c r="I46" s="163"/>
      <c r="K46" s="136"/>
      <c r="L46" s="136"/>
      <c r="M46" s="136"/>
      <c r="N46" s="136"/>
      <c r="O46" s="136"/>
    </row>
    <row r="47" spans="1:15" ht="12" customHeight="1" x14ac:dyDescent="0.3">
      <c r="A47" s="168" t="s">
        <v>61</v>
      </c>
      <c r="B47" s="169"/>
      <c r="C47" s="169"/>
      <c r="D47" s="169"/>
      <c r="E47" s="169"/>
      <c r="F47" s="169"/>
      <c r="G47" s="169"/>
      <c r="H47" s="169"/>
      <c r="I47" s="169"/>
      <c r="K47" s="136"/>
      <c r="L47" s="136"/>
      <c r="M47" s="136"/>
      <c r="N47" s="136"/>
      <c r="O47" s="136"/>
    </row>
    <row r="48" spans="1:15" ht="45" customHeight="1" x14ac:dyDescent="0.3">
      <c r="A48" s="195" t="s">
        <v>70</v>
      </c>
      <c r="B48" s="195"/>
      <c r="C48" s="195"/>
      <c r="D48" s="195"/>
      <c r="E48" s="195"/>
      <c r="F48" s="195"/>
      <c r="G48" s="195"/>
      <c r="H48" s="195"/>
      <c r="I48" s="195"/>
      <c r="K48" s="136"/>
      <c r="L48" s="136"/>
      <c r="M48" s="136"/>
      <c r="N48" s="136"/>
      <c r="O48" s="136"/>
    </row>
    <row r="49" spans="1:15" ht="12" customHeight="1" x14ac:dyDescent="0.3">
      <c r="A49" s="166" t="s">
        <v>58</v>
      </c>
      <c r="B49" s="162"/>
      <c r="C49" s="162"/>
      <c r="D49" s="162"/>
      <c r="E49" s="162"/>
      <c r="F49" s="162"/>
      <c r="G49" s="162"/>
      <c r="H49" s="162"/>
      <c r="I49" s="162"/>
      <c r="K49" s="136"/>
      <c r="L49" s="136"/>
      <c r="M49" s="136"/>
      <c r="N49" s="136"/>
      <c r="O49" s="136"/>
    </row>
    <row r="50" spans="1:15" ht="12" customHeight="1" x14ac:dyDescent="0.3">
      <c r="A50" s="167" t="s">
        <v>68</v>
      </c>
      <c r="B50" s="165"/>
      <c r="C50" s="165"/>
      <c r="D50" s="165"/>
      <c r="E50" s="165"/>
      <c r="K50" s="136"/>
      <c r="L50" s="136"/>
      <c r="M50" s="136"/>
      <c r="N50" s="136"/>
      <c r="O50" s="136"/>
    </row>
    <row r="51" spans="1:15" ht="12" customHeight="1" x14ac:dyDescent="0.3">
      <c r="A51" s="164"/>
      <c r="B51" s="165"/>
      <c r="C51" s="165"/>
      <c r="D51" s="165"/>
      <c r="E51" s="165"/>
      <c r="K51" s="136"/>
      <c r="L51" s="136"/>
      <c r="M51" s="136"/>
      <c r="N51" s="136"/>
      <c r="O51" s="136"/>
    </row>
  </sheetData>
  <mergeCells count="3">
    <mergeCell ref="A39:A40"/>
    <mergeCell ref="B39:C39"/>
    <mergeCell ref="A48:I48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2020</vt:lpstr>
      <vt:lpstr>'2008'!Área_de_impresión</vt:lpstr>
      <vt:lpstr>'2009'!Área_de_impresión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2020-02-14T21:59:34Z</cp:lastPrinted>
  <dcterms:created xsi:type="dcterms:W3CDTF">2009-11-04T17:21:08Z</dcterms:created>
  <dcterms:modified xsi:type="dcterms:W3CDTF">2020-08-11T15:54:45Z</dcterms:modified>
</cp:coreProperties>
</file>