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36" yWindow="0" windowWidth="10620" windowHeight="8136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Hombre!$A$1:$O$122</definedName>
  </definedNames>
  <calcPr calcId="162913"/>
</workbook>
</file>

<file path=xl/calcChain.xml><?xml version="1.0" encoding="utf-8"?>
<calcChain xmlns="http://schemas.openxmlformats.org/spreadsheetml/2006/main">
  <c r="J56" i="1" l="1"/>
  <c r="F56" i="1"/>
  <c r="B56" i="1"/>
  <c r="C39" i="1"/>
  <c r="D39" i="1"/>
  <c r="E39" i="1"/>
  <c r="F39" i="1"/>
  <c r="G39" i="1"/>
  <c r="H39" i="1"/>
  <c r="I39" i="1"/>
  <c r="J39" i="1"/>
  <c r="J55" i="1" l="1"/>
  <c r="I63" i="1"/>
  <c r="H63" i="1"/>
  <c r="G63" i="1"/>
  <c r="F55" i="1"/>
  <c r="B55" i="1"/>
  <c r="J54" i="1" l="1"/>
  <c r="F54" i="1"/>
  <c r="B54" i="1"/>
  <c r="J53" i="1" l="1"/>
  <c r="B53" i="1"/>
  <c r="F53" i="1"/>
  <c r="C63" i="1"/>
  <c r="D63" i="1"/>
  <c r="E63" i="1"/>
  <c r="K63" i="1"/>
  <c r="L63" i="1"/>
  <c r="M63" i="1"/>
  <c r="N63" i="1"/>
  <c r="N64" i="1" s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95" i="1"/>
  <c r="C120" i="1"/>
  <c r="D120" i="1"/>
  <c r="E120" i="1"/>
  <c r="F120" i="1"/>
  <c r="C87" i="1"/>
  <c r="D87" i="1"/>
  <c r="E87" i="1"/>
  <c r="F87" i="1"/>
  <c r="G87" i="1"/>
  <c r="H87" i="1"/>
  <c r="I87" i="1"/>
  <c r="J87" i="1"/>
  <c r="K87" i="1"/>
  <c r="L87" i="1"/>
  <c r="M87" i="1"/>
  <c r="N87" i="1"/>
  <c r="B76" i="1"/>
  <c r="B77" i="1"/>
  <c r="B78" i="1"/>
  <c r="B79" i="1"/>
  <c r="B80" i="1"/>
  <c r="B81" i="1"/>
  <c r="B82" i="1"/>
  <c r="B83" i="1"/>
  <c r="B84" i="1"/>
  <c r="B85" i="1"/>
  <c r="B86" i="1"/>
  <c r="B75" i="1"/>
  <c r="J52" i="1"/>
  <c r="J51" i="1"/>
  <c r="F52" i="1"/>
  <c r="B52" i="1"/>
  <c r="F51" i="1"/>
  <c r="B51" i="1"/>
  <c r="B35" i="1"/>
  <c r="B38" i="1"/>
  <c r="B37" i="1"/>
  <c r="B36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C28" i="1"/>
  <c r="D28" i="1"/>
  <c r="E28" i="1"/>
  <c r="B25" i="1"/>
  <c r="B26" i="1"/>
  <c r="B27" i="1"/>
  <c r="B16" i="1"/>
  <c r="B24" i="1"/>
  <c r="B23" i="1"/>
  <c r="B22" i="1"/>
  <c r="B21" i="1"/>
  <c r="B20" i="1"/>
  <c r="B19" i="1"/>
  <c r="B18" i="1"/>
  <c r="B17" i="1"/>
  <c r="B63" i="1" l="1"/>
  <c r="D64" i="1" s="1"/>
  <c r="J63" i="1"/>
  <c r="K64" i="1" s="1"/>
  <c r="B39" i="1"/>
  <c r="F63" i="1"/>
  <c r="F64" i="1" s="1"/>
  <c r="B87" i="1"/>
  <c r="B88" i="1" s="1"/>
  <c r="B120" i="1"/>
  <c r="F121" i="1" s="1"/>
  <c r="J28" i="1"/>
  <c r="O29" i="1" s="1"/>
  <c r="B28" i="1"/>
  <c r="C29" i="1" s="1"/>
  <c r="J64" i="1" l="1"/>
  <c r="M64" i="1"/>
  <c r="C40" i="1"/>
  <c r="H40" i="1"/>
  <c r="D40" i="1"/>
  <c r="E40" i="1"/>
  <c r="F40" i="1"/>
  <c r="G40" i="1"/>
  <c r="I40" i="1"/>
  <c r="J40" i="1"/>
  <c r="L64" i="1"/>
  <c r="C121" i="1"/>
  <c r="E121" i="1"/>
  <c r="D121" i="1"/>
  <c r="B40" i="1"/>
  <c r="E88" i="1"/>
  <c r="H88" i="1"/>
  <c r="N88" i="1"/>
  <c r="F88" i="1"/>
  <c r="I64" i="1"/>
  <c r="G64" i="1"/>
  <c r="H64" i="1"/>
  <c r="B64" i="1"/>
  <c r="E64" i="1"/>
  <c r="C64" i="1"/>
  <c r="C88" i="1"/>
  <c r="D88" i="1"/>
  <c r="B121" i="1"/>
  <c r="K88" i="1"/>
  <c r="J88" i="1"/>
  <c r="I88" i="1"/>
  <c r="L88" i="1"/>
  <c r="G88" i="1"/>
  <c r="M88" i="1"/>
  <c r="N29" i="1"/>
  <c r="L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<sst xmlns="http://schemas.openxmlformats.org/spreadsheetml/2006/main" count="170" uniqueCount="89">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</sst>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14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horizontal="centerContinuous" vertical="center"/>
    </xf>
    <xf numFmtId="0" fontId="14" fillId="4" borderId="2" xfId="0" applyFont="1" applyFill="1" applyBorder="1" applyAlignment="1">
      <alignment horizontal="centerContinuous" vertical="center"/>
    </xf>
    <xf numFmtId="0" fontId="14" fillId="4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1" fillId="4" borderId="5" xfId="0" applyFont="1" applyFill="1" applyBorder="1" applyAlignment="1">
      <alignment horizontal="centerContinuous" vertical="center"/>
    </xf>
    <xf numFmtId="0" fontId="16" fillId="4" borderId="4" xfId="0" applyFont="1" applyFill="1" applyBorder="1" applyAlignment="1">
      <alignment horizontal="centerContinuous"/>
    </xf>
    <xf numFmtId="0" fontId="11" fillId="4" borderId="4" xfId="0" applyFont="1" applyFill="1" applyBorder="1" applyAlignment="1">
      <alignment horizontal="centerContinuous"/>
    </xf>
    <xf numFmtId="0" fontId="13" fillId="4" borderId="5" xfId="0" applyFont="1" applyFill="1" applyBorder="1" applyAlignment="1">
      <alignment horizontal="centerContinuous" vertical="center"/>
    </xf>
    <xf numFmtId="0" fontId="11" fillId="4" borderId="6" xfId="0" applyFont="1" applyFill="1" applyBorder="1" applyAlignment="1">
      <alignment horizontal="centerContinuous"/>
    </xf>
    <xf numFmtId="0" fontId="13" fillId="4" borderId="7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centerContinuous" vertical="center"/>
    </xf>
    <xf numFmtId="0" fontId="13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7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center" vertical="center"/>
    </xf>
    <xf numFmtId="9" fontId="7" fillId="2" borderId="0" xfId="3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3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" fillId="2" borderId="0" xfId="1" applyFill="1"/>
    <xf numFmtId="0" fontId="17" fillId="5" borderId="0" xfId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" fillId="2" borderId="0" xfId="1" applyFill="1" applyBorder="1"/>
    <xf numFmtId="0" fontId="17" fillId="5" borderId="0" xfId="1" applyFont="1" applyFill="1" applyBorder="1" applyAlignment="1">
      <alignment horizontal="left" vertical="center"/>
    </xf>
    <xf numFmtId="3" fontId="17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4" applyNumberFormat="1" applyFont="1" applyFill="1" applyBorder="1" applyAlignment="1">
      <alignment horizontal="center" vertical="center"/>
    </xf>
    <xf numFmtId="0" fontId="1" fillId="3" borderId="0" xfId="1" applyFill="1"/>
    <xf numFmtId="3" fontId="1" fillId="3" borderId="0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17" fillId="3" borderId="0" xfId="1" applyNumberFormat="1" applyFont="1" applyFill="1" applyBorder="1" applyAlignment="1">
      <alignment horizontal="center" vertical="center"/>
    </xf>
    <xf numFmtId="164" fontId="2" fillId="3" borderId="0" xfId="4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9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3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vertical="center" wrapText="1"/>
    </xf>
    <xf numFmtId="0" fontId="18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2" fillId="6" borderId="12" xfId="0" applyFont="1" applyFill="1" applyBorder="1" applyAlignment="1">
      <alignment horizontal="left" vertical="center"/>
    </xf>
    <xf numFmtId="3" fontId="2" fillId="6" borderId="12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3" fontId="7" fillId="6" borderId="22" xfId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3" fontId="20" fillId="6" borderId="12" xfId="1" applyNumberFormat="1" applyFont="1" applyFill="1" applyBorder="1" applyAlignment="1">
      <alignment horizontal="center" vertical="center"/>
    </xf>
    <xf numFmtId="3" fontId="20" fillId="6" borderId="16" xfId="1" applyNumberFormat="1" applyFont="1" applyFill="1" applyBorder="1" applyAlignment="1">
      <alignment horizontal="center" vertical="center"/>
    </xf>
    <xf numFmtId="164" fontId="2" fillId="6" borderId="9" xfId="3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right" vertical="center"/>
    </xf>
    <xf numFmtId="3" fontId="7" fillId="6" borderId="11" xfId="1" applyNumberFormat="1" applyFont="1" applyFill="1" applyBorder="1" applyAlignment="1">
      <alignment horizontal="right" vertical="center"/>
    </xf>
    <xf numFmtId="3" fontId="17" fillId="5" borderId="0" xfId="1" applyNumberFormat="1" applyFont="1" applyFill="1" applyBorder="1" applyAlignment="1">
      <alignment horizontal="right" vertical="center"/>
    </xf>
    <xf numFmtId="164" fontId="2" fillId="6" borderId="9" xfId="4" applyNumberFormat="1" applyFont="1" applyFill="1" applyBorder="1" applyAlignment="1">
      <alignment horizontal="right" vertical="center"/>
    </xf>
    <xf numFmtId="0" fontId="18" fillId="5" borderId="13" xfId="1" applyFont="1" applyFill="1" applyBorder="1" applyAlignment="1">
      <alignment horizontal="right" vertical="center" wrapText="1"/>
    </xf>
    <xf numFmtId="0" fontId="17" fillId="5" borderId="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right" vertical="center" wrapText="1"/>
    </xf>
    <xf numFmtId="0" fontId="17" fillId="3" borderId="0" xfId="1" applyFont="1" applyFill="1" applyBorder="1" applyAlignment="1">
      <alignment horizontal="center" vertical="center" wrapText="1"/>
    </xf>
    <xf numFmtId="0" fontId="17" fillId="5" borderId="19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18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Hombre!$A$35:$A$38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Hombre!$B$35:$B$38</c:f>
              <c:numCache>
                <c:formatCode>#,##0</c:formatCode>
                <c:ptCount val="4"/>
                <c:pt idx="0">
                  <c:v>86</c:v>
                </c:pt>
                <c:pt idx="1">
                  <c:v>5258</c:v>
                </c:pt>
                <c:pt idx="2">
                  <c:v>3596</c:v>
                </c:pt>
                <c:pt idx="3">
                  <c:v>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182880</xdr:colOff>
      <xdr:row>15</xdr:row>
      <xdr:rowOff>20164</xdr:rowOff>
    </xdr:from>
    <xdr:to>
      <xdr:col>7</xdr:col>
      <xdr:colOff>647700</xdr:colOff>
      <xdr:row>17</xdr:row>
      <xdr:rowOff>170409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431607" y="2821861"/>
          <a:ext cx="2035002" cy="535093"/>
          <a:chOff x="4416367" y="3617114"/>
          <a:chExt cx="2035002" cy="645853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90926"/>
            <a:ext cx="1547211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17114"/>
            <a:ext cx="586873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188500</xdr:colOff>
      <xdr:row>18</xdr:row>
      <xdr:rowOff>134697</xdr:rowOff>
    </xdr:from>
    <xdr:to>
      <xdr:col>7</xdr:col>
      <xdr:colOff>645700</xdr:colOff>
      <xdr:row>27</xdr:row>
      <xdr:rowOff>182803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437227" y="3513667"/>
          <a:ext cx="2027382" cy="625378"/>
          <a:chOff x="4423987" y="4412306"/>
          <a:chExt cx="2035002" cy="513263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42163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412306"/>
            <a:ext cx="589080" cy="51326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175260</xdr:colOff>
      <xdr:row>12</xdr:row>
      <xdr:rowOff>49341</xdr:rowOff>
    </xdr:from>
    <xdr:to>
      <xdr:col>7</xdr:col>
      <xdr:colOff>647700</xdr:colOff>
      <xdr:row>14</xdr:row>
      <xdr:rowOff>313962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423987" y="2112129"/>
          <a:ext cx="2042622" cy="641772"/>
          <a:chOff x="4408747" y="2855037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925069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855037"/>
            <a:ext cx="59987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6607" y="2944272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388869</xdr:colOff>
      <xdr:row>15</xdr:row>
      <xdr:rowOff>50028</xdr:rowOff>
    </xdr:from>
    <xdr:to>
      <xdr:col>5</xdr:col>
      <xdr:colOff>592512</xdr:colOff>
      <xdr:row>17</xdr:row>
      <xdr:rowOff>134695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6748" y="2840180"/>
          <a:ext cx="203643" cy="469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332990</xdr:colOff>
      <xdr:row>19</xdr:row>
      <xdr:rowOff>13471</xdr:rowOff>
    </xdr:from>
    <xdr:to>
      <xdr:col>5</xdr:col>
      <xdr:colOff>609997</xdr:colOff>
      <xdr:row>27</xdr:row>
      <xdr:rowOff>86692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717" y="3584865"/>
          <a:ext cx="277007" cy="456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2"/>
  <sheetViews>
    <sheetView tabSelected="1" view="pageBreakPreview" zoomScale="99" zoomScaleNormal="100" zoomScaleSheetLayoutView="99" workbookViewId="0"/>
  </sheetViews>
  <sheetFormatPr baseColWidth="10" defaultColWidth="11.44140625" defaultRowHeight="13.2" x14ac:dyDescent="0.25"/>
  <cols>
    <col min="1" max="1" width="16.109375" style="1" customWidth="1"/>
    <col min="2" max="2" width="11.44140625" style="1" customWidth="1"/>
    <col min="3" max="14" width="11.44140625" style="1"/>
    <col min="15" max="15" width="12" style="1" customWidth="1"/>
    <col min="16" max="16384" width="11.44140625" style="1"/>
  </cols>
  <sheetData>
    <row r="2" spans="1:15" ht="26.25" customHeight="1" x14ac:dyDescent="0.25"/>
    <row r="3" spans="1:15" ht="8.1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6" x14ac:dyDescent="0.25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3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8" x14ac:dyDescent="0.3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8" x14ac:dyDescent="0.3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8" x14ac:dyDescent="0.3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6" x14ac:dyDescent="0.3">
      <c r="A10" s="18" t="s">
        <v>88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5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5"/>
    <row r="13" spans="1:15" s="26" customFormat="1" ht="16.5" customHeight="1" thickBot="1" x14ac:dyDescent="0.35">
      <c r="A13" s="71" t="s">
        <v>15</v>
      </c>
      <c r="B13" s="71"/>
      <c r="C13" s="71"/>
      <c r="D13" s="71"/>
      <c r="E13" s="71"/>
      <c r="F13" s="25"/>
      <c r="G13" s="25"/>
      <c r="H13" s="25"/>
      <c r="I13" s="71" t="s">
        <v>29</v>
      </c>
      <c r="J13" s="71"/>
      <c r="K13" s="71"/>
      <c r="L13" s="71"/>
      <c r="M13" s="71"/>
      <c r="N13" s="71"/>
      <c r="O13" s="71"/>
    </row>
    <row r="14" spans="1:15" ht="13.5" customHeight="1" x14ac:dyDescent="0.25"/>
    <row r="15" spans="1:15" s="88" customFormat="1" ht="28.2" customHeight="1" x14ac:dyDescent="0.25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5">
      <c r="A16" s="85" t="s">
        <v>17</v>
      </c>
      <c r="B16" s="86">
        <f>SUM(C16:E16)</f>
        <v>1478</v>
      </c>
      <c r="C16" s="87">
        <v>1089</v>
      </c>
      <c r="D16" s="87">
        <v>248</v>
      </c>
      <c r="E16" s="87">
        <v>141</v>
      </c>
      <c r="I16" s="85" t="s">
        <v>17</v>
      </c>
      <c r="J16" s="86">
        <f>SUM(K16:O16)</f>
        <v>1478</v>
      </c>
      <c r="K16" s="87">
        <v>1174</v>
      </c>
      <c r="L16" s="87">
        <v>173</v>
      </c>
      <c r="M16" s="87">
        <v>82</v>
      </c>
      <c r="N16" s="87">
        <v>41</v>
      </c>
      <c r="O16" s="87">
        <v>8</v>
      </c>
    </row>
    <row r="17" spans="1:15" s="24" customFormat="1" ht="15" customHeight="1" x14ac:dyDescent="0.25">
      <c r="A17" s="35" t="s">
        <v>18</v>
      </c>
      <c r="B17" s="36">
        <f t="shared" ref="B17:B27" si="0">SUM(C17:E17)</f>
        <v>1432</v>
      </c>
      <c r="C17" s="34">
        <v>1009</v>
      </c>
      <c r="D17" s="34">
        <v>250</v>
      </c>
      <c r="E17" s="34">
        <v>173</v>
      </c>
      <c r="I17" s="35" t="s">
        <v>18</v>
      </c>
      <c r="J17" s="36">
        <f t="shared" ref="J17:J27" si="1">SUM(K17:O17)</f>
        <v>1432</v>
      </c>
      <c r="K17" s="34">
        <v>1161</v>
      </c>
      <c r="L17" s="34">
        <v>189</v>
      </c>
      <c r="M17" s="34">
        <v>46</v>
      </c>
      <c r="N17" s="34">
        <v>31</v>
      </c>
      <c r="O17" s="34">
        <v>5</v>
      </c>
    </row>
    <row r="18" spans="1:15" s="24" customFormat="1" ht="15" customHeight="1" x14ac:dyDescent="0.25">
      <c r="A18" s="35" t="s">
        <v>19</v>
      </c>
      <c r="B18" s="36">
        <f t="shared" si="0"/>
        <v>1574</v>
      </c>
      <c r="C18" s="34">
        <v>1149</v>
      </c>
      <c r="D18" s="34">
        <v>254</v>
      </c>
      <c r="E18" s="34">
        <v>171</v>
      </c>
      <c r="I18" s="35" t="s">
        <v>19</v>
      </c>
      <c r="J18" s="36">
        <f t="shared" si="1"/>
        <v>1574</v>
      </c>
      <c r="K18" s="34">
        <v>1317</v>
      </c>
      <c r="L18" s="34">
        <v>169</v>
      </c>
      <c r="M18" s="34">
        <v>61</v>
      </c>
      <c r="N18" s="34">
        <v>25</v>
      </c>
      <c r="O18" s="34">
        <v>2</v>
      </c>
    </row>
    <row r="19" spans="1:15" s="24" customFormat="1" ht="15" customHeight="1" x14ac:dyDescent="0.25">
      <c r="A19" s="35" t="s">
        <v>20</v>
      </c>
      <c r="B19" s="36">
        <f t="shared" si="0"/>
        <v>1658</v>
      </c>
      <c r="C19" s="34">
        <v>1259</v>
      </c>
      <c r="D19" s="34">
        <v>236</v>
      </c>
      <c r="E19" s="34">
        <v>163</v>
      </c>
      <c r="I19" s="35" t="s">
        <v>20</v>
      </c>
      <c r="J19" s="36">
        <f t="shared" si="1"/>
        <v>1658</v>
      </c>
      <c r="K19" s="34">
        <v>1368</v>
      </c>
      <c r="L19" s="34">
        <v>175</v>
      </c>
      <c r="M19" s="34">
        <v>68</v>
      </c>
      <c r="N19" s="34">
        <v>44</v>
      </c>
      <c r="O19" s="34">
        <v>3</v>
      </c>
    </row>
    <row r="20" spans="1:15" s="24" customFormat="1" ht="15" customHeight="1" x14ac:dyDescent="0.25">
      <c r="A20" s="35" t="s">
        <v>21</v>
      </c>
      <c r="B20" s="36">
        <f t="shared" si="0"/>
        <v>1687</v>
      </c>
      <c r="C20" s="34">
        <v>1266</v>
      </c>
      <c r="D20" s="34">
        <v>248</v>
      </c>
      <c r="E20" s="34">
        <v>173</v>
      </c>
      <c r="I20" s="35" t="s">
        <v>21</v>
      </c>
      <c r="J20" s="36">
        <f t="shared" si="1"/>
        <v>1687</v>
      </c>
      <c r="K20" s="34">
        <v>1382</v>
      </c>
      <c r="L20" s="34">
        <v>185</v>
      </c>
      <c r="M20" s="34">
        <v>79</v>
      </c>
      <c r="N20" s="34">
        <v>41</v>
      </c>
      <c r="O20" s="34">
        <v>0</v>
      </c>
    </row>
    <row r="21" spans="1:15" s="24" customFormat="1" ht="15" customHeight="1" x14ac:dyDescent="0.25">
      <c r="A21" s="35" t="s">
        <v>22</v>
      </c>
      <c r="B21" s="36">
        <f t="shared" si="0"/>
        <v>1491</v>
      </c>
      <c r="C21" s="34">
        <v>1124</v>
      </c>
      <c r="D21" s="34">
        <v>213</v>
      </c>
      <c r="E21" s="34">
        <v>154</v>
      </c>
      <c r="I21" s="35" t="s">
        <v>22</v>
      </c>
      <c r="J21" s="36">
        <f t="shared" si="1"/>
        <v>1491</v>
      </c>
      <c r="K21" s="34">
        <v>1229</v>
      </c>
      <c r="L21" s="34">
        <v>165</v>
      </c>
      <c r="M21" s="34">
        <v>57</v>
      </c>
      <c r="N21" s="34">
        <v>36</v>
      </c>
      <c r="O21" s="34">
        <v>4</v>
      </c>
    </row>
    <row r="22" spans="1:15" s="24" customFormat="1" ht="15" hidden="1" customHeight="1" x14ac:dyDescent="0.25">
      <c r="A22" s="35" t="s">
        <v>23</v>
      </c>
      <c r="B22" s="36">
        <f t="shared" si="0"/>
        <v>0</v>
      </c>
      <c r="C22" s="34"/>
      <c r="D22" s="34"/>
      <c r="E22" s="34"/>
      <c r="I22" s="35" t="s">
        <v>23</v>
      </c>
      <c r="J22" s="36">
        <f t="shared" si="1"/>
        <v>0</v>
      </c>
      <c r="K22" s="34"/>
      <c r="L22" s="34"/>
      <c r="M22" s="34"/>
      <c r="N22" s="34"/>
      <c r="O22" s="34"/>
    </row>
    <row r="23" spans="1:15" s="24" customFormat="1" ht="15" hidden="1" customHeight="1" x14ac:dyDescent="0.25">
      <c r="A23" s="35" t="s">
        <v>24</v>
      </c>
      <c r="B23" s="36">
        <f t="shared" si="0"/>
        <v>0</v>
      </c>
      <c r="C23" s="34"/>
      <c r="D23" s="34"/>
      <c r="E23" s="34"/>
      <c r="I23" s="35" t="s">
        <v>24</v>
      </c>
      <c r="J23" s="36">
        <f t="shared" si="1"/>
        <v>0</v>
      </c>
      <c r="K23" s="34"/>
      <c r="L23" s="34"/>
      <c r="M23" s="34"/>
      <c r="N23" s="34"/>
      <c r="O23" s="34"/>
    </row>
    <row r="24" spans="1:15" s="24" customFormat="1" ht="15" hidden="1" customHeight="1" x14ac:dyDescent="0.25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5" s="24" customFormat="1" ht="15" hidden="1" customHeight="1" x14ac:dyDescent="0.25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5" s="24" customFormat="1" ht="15" hidden="1" customHeight="1" x14ac:dyDescent="0.25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5" s="88" customFormat="1" ht="15" hidden="1" customHeight="1" x14ac:dyDescent="0.25">
      <c r="A27" s="89" t="s">
        <v>28</v>
      </c>
      <c r="B27" s="90">
        <f t="shared" si="0"/>
        <v>0</v>
      </c>
      <c r="C27" s="91"/>
      <c r="D27" s="91"/>
      <c r="E27" s="91"/>
      <c r="I27" s="89" t="s">
        <v>28</v>
      </c>
      <c r="J27" s="90">
        <f t="shared" si="1"/>
        <v>0</v>
      </c>
      <c r="K27" s="91"/>
      <c r="L27" s="91"/>
      <c r="M27" s="91"/>
      <c r="N27" s="91"/>
      <c r="O27" s="91"/>
    </row>
    <row r="28" spans="1:15" s="24" customFormat="1" ht="18.75" customHeight="1" x14ac:dyDescent="0.25">
      <c r="A28" s="29" t="s">
        <v>1</v>
      </c>
      <c r="B28" s="30">
        <f>SUM(B16:B27)</f>
        <v>9320</v>
      </c>
      <c r="C28" s="30">
        <f>SUM(C16:C27)</f>
        <v>6896</v>
      </c>
      <c r="D28" s="30">
        <f>SUM(D16:D27)</f>
        <v>1449</v>
      </c>
      <c r="E28" s="30">
        <f>SUM(E16:E27)</f>
        <v>975</v>
      </c>
      <c r="I28" s="29" t="s">
        <v>1</v>
      </c>
      <c r="J28" s="30">
        <f t="shared" ref="J28:O28" si="2">SUM(J16:J27)</f>
        <v>9320</v>
      </c>
      <c r="K28" s="30">
        <f t="shared" si="2"/>
        <v>7631</v>
      </c>
      <c r="L28" s="30">
        <f t="shared" si="2"/>
        <v>1056</v>
      </c>
      <c r="M28" s="30">
        <f t="shared" si="2"/>
        <v>393</v>
      </c>
      <c r="N28" s="30">
        <f t="shared" si="2"/>
        <v>218</v>
      </c>
      <c r="O28" s="30">
        <f t="shared" si="2"/>
        <v>22</v>
      </c>
    </row>
    <row r="29" spans="1:15" s="24" customFormat="1" ht="15" customHeight="1" thickBot="1" x14ac:dyDescent="0.3">
      <c r="A29" s="32" t="s">
        <v>2</v>
      </c>
      <c r="B29" s="96">
        <f>+B28/$B$28</f>
        <v>1</v>
      </c>
      <c r="C29" s="96">
        <f>+C28/$B$28</f>
        <v>0.73991416309012881</v>
      </c>
      <c r="D29" s="96">
        <f>+D28/$B$28</f>
        <v>0.15547210300429185</v>
      </c>
      <c r="E29" s="96">
        <f>+E28/$B$28</f>
        <v>0.1046137339055794</v>
      </c>
      <c r="I29" s="32" t="s">
        <v>2</v>
      </c>
      <c r="J29" s="33">
        <f t="shared" ref="J29:O29" si="3">J28/$J$28</f>
        <v>1</v>
      </c>
      <c r="K29" s="33">
        <f t="shared" si="3"/>
        <v>0.81877682403433472</v>
      </c>
      <c r="L29" s="33">
        <f t="shared" si="3"/>
        <v>0.11330472103004292</v>
      </c>
      <c r="M29" s="33">
        <f t="shared" si="3"/>
        <v>4.2167381974248928E-2</v>
      </c>
      <c r="N29" s="33">
        <f t="shared" si="3"/>
        <v>2.3390557939914163E-2</v>
      </c>
      <c r="O29" s="33">
        <f t="shared" si="3"/>
        <v>2.3605150214592273E-3</v>
      </c>
    </row>
    <row r="30" spans="1:15" s="24" customFormat="1" ht="14.25" customHeight="1" x14ac:dyDescent="0.25">
      <c r="A30" s="76"/>
      <c r="K30" s="77"/>
      <c r="L30" s="31"/>
    </row>
    <row r="31" spans="1:15" ht="10.5" customHeight="1" x14ac:dyDescent="0.25">
      <c r="A31" s="78"/>
      <c r="B31" s="2"/>
    </row>
    <row r="32" spans="1:15" ht="16.2" thickBot="1" x14ac:dyDescent="0.35">
      <c r="A32" s="72" t="s">
        <v>35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1:15" ht="10.5" customHeight="1" thickBot="1" x14ac:dyDescent="0.3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5"/>
      <c r="L33" s="75"/>
      <c r="M33" s="75"/>
      <c r="N33" s="75"/>
      <c r="O33" s="75"/>
    </row>
    <row r="34" spans="1:15" ht="31.2" customHeight="1" x14ac:dyDescent="0.25">
      <c r="A34" s="41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40"/>
      <c r="L34" s="40"/>
      <c r="M34" s="42"/>
      <c r="N34" s="42"/>
      <c r="O34" s="42"/>
    </row>
    <row r="35" spans="1:15" ht="15" customHeight="1" x14ac:dyDescent="0.25">
      <c r="A35" s="43" t="s">
        <v>44</v>
      </c>
      <c r="B35" s="58">
        <f>SUM(C35:J35)</f>
        <v>86</v>
      </c>
      <c r="C35" s="44">
        <v>16</v>
      </c>
      <c r="D35" s="44">
        <v>24</v>
      </c>
      <c r="E35" s="44">
        <v>19</v>
      </c>
      <c r="F35" s="44">
        <v>0</v>
      </c>
      <c r="G35" s="44">
        <v>2</v>
      </c>
      <c r="H35" s="44">
        <v>1</v>
      </c>
      <c r="I35" s="44">
        <v>4</v>
      </c>
      <c r="J35" s="44">
        <v>20</v>
      </c>
      <c r="K35" s="40"/>
      <c r="L35" s="40"/>
      <c r="M35" s="42"/>
      <c r="N35" s="42"/>
      <c r="O35" s="42"/>
    </row>
    <row r="36" spans="1:15" ht="15" customHeight="1" x14ac:dyDescent="0.25">
      <c r="A36" s="82" t="s">
        <v>6</v>
      </c>
      <c r="B36" s="46">
        <f>SUM(C36:J36)</f>
        <v>5258</v>
      </c>
      <c r="C36" s="44">
        <v>908</v>
      </c>
      <c r="D36" s="44">
        <v>1879</v>
      </c>
      <c r="E36" s="44">
        <v>1070</v>
      </c>
      <c r="F36" s="44">
        <v>137</v>
      </c>
      <c r="G36" s="44">
        <v>166</v>
      </c>
      <c r="H36" s="44">
        <v>203</v>
      </c>
      <c r="I36" s="44">
        <v>254</v>
      </c>
      <c r="J36" s="44">
        <v>641</v>
      </c>
      <c r="K36" s="40"/>
      <c r="L36" s="40"/>
      <c r="M36" s="47"/>
      <c r="N36" s="47"/>
      <c r="O36" s="47"/>
    </row>
    <row r="37" spans="1:15" ht="15" customHeight="1" x14ac:dyDescent="0.25">
      <c r="A37" s="63" t="s">
        <v>7</v>
      </c>
      <c r="B37" s="46">
        <f>SUM(C37:J37)</f>
        <v>3596</v>
      </c>
      <c r="C37" s="44">
        <v>670</v>
      </c>
      <c r="D37" s="44">
        <v>1273</v>
      </c>
      <c r="E37" s="44">
        <v>676</v>
      </c>
      <c r="F37" s="44">
        <v>135</v>
      </c>
      <c r="G37" s="44">
        <v>173</v>
      </c>
      <c r="H37" s="44">
        <v>175</v>
      </c>
      <c r="I37" s="44">
        <v>181</v>
      </c>
      <c r="J37" s="44">
        <v>313</v>
      </c>
      <c r="K37" s="40"/>
      <c r="L37" s="40"/>
      <c r="M37" s="47"/>
      <c r="N37" s="47"/>
      <c r="O37" s="47"/>
    </row>
    <row r="38" spans="1:15" ht="15" customHeight="1" x14ac:dyDescent="0.25">
      <c r="A38" s="64" t="s">
        <v>8</v>
      </c>
      <c r="B38" s="49">
        <f>SUM(C38:J38)</f>
        <v>380</v>
      </c>
      <c r="C38" s="50">
        <v>81</v>
      </c>
      <c r="D38" s="50">
        <v>176</v>
      </c>
      <c r="E38" s="50">
        <v>104</v>
      </c>
      <c r="F38" s="50">
        <v>7</v>
      </c>
      <c r="G38" s="50">
        <v>8</v>
      </c>
      <c r="H38" s="50">
        <v>3</v>
      </c>
      <c r="I38" s="50">
        <v>0</v>
      </c>
      <c r="J38" s="50">
        <v>1</v>
      </c>
      <c r="K38" s="51"/>
      <c r="L38" s="51"/>
      <c r="M38" s="47"/>
      <c r="N38" s="47"/>
      <c r="O38" s="47"/>
    </row>
    <row r="39" spans="1:15" ht="18.75" customHeight="1" x14ac:dyDescent="0.25">
      <c r="A39" s="52" t="s">
        <v>1</v>
      </c>
      <c r="B39" s="53">
        <f>SUM(B35:B38)</f>
        <v>9320</v>
      </c>
      <c r="C39" s="53">
        <f t="shared" ref="C39:J39" si="4">SUM(C35:C38)</f>
        <v>1675</v>
      </c>
      <c r="D39" s="53">
        <f t="shared" si="4"/>
        <v>3352</v>
      </c>
      <c r="E39" s="53">
        <f t="shared" si="4"/>
        <v>1869</v>
      </c>
      <c r="F39" s="53">
        <f t="shared" si="4"/>
        <v>279</v>
      </c>
      <c r="G39" s="53">
        <f t="shared" si="4"/>
        <v>349</v>
      </c>
      <c r="H39" s="53">
        <f t="shared" si="4"/>
        <v>382</v>
      </c>
      <c r="I39" s="53">
        <f t="shared" si="4"/>
        <v>439</v>
      </c>
      <c r="J39" s="53">
        <f t="shared" si="4"/>
        <v>975</v>
      </c>
      <c r="K39" s="40"/>
      <c r="L39" s="40"/>
      <c r="M39" s="47"/>
      <c r="N39" s="47"/>
      <c r="O39" s="47"/>
    </row>
    <row r="40" spans="1:15" ht="15" customHeight="1" thickBot="1" x14ac:dyDescent="0.3">
      <c r="A40" s="54" t="s">
        <v>2</v>
      </c>
      <c r="B40" s="55">
        <f t="shared" ref="B40:J40" si="5">B39/$B39</f>
        <v>1</v>
      </c>
      <c r="C40" s="55">
        <f t="shared" si="5"/>
        <v>0.17972103004291845</v>
      </c>
      <c r="D40" s="55">
        <f t="shared" si="5"/>
        <v>0.35965665236051503</v>
      </c>
      <c r="E40" s="55">
        <f t="shared" si="5"/>
        <v>0.20053648068669527</v>
      </c>
      <c r="F40" s="55">
        <f t="shared" si="5"/>
        <v>2.9935622317596566E-2</v>
      </c>
      <c r="G40" s="55">
        <f t="shared" si="5"/>
        <v>3.7446351931330474E-2</v>
      </c>
      <c r="H40" s="55">
        <f t="shared" si="5"/>
        <v>4.0987124463519313E-2</v>
      </c>
      <c r="I40" s="55">
        <f t="shared" si="5"/>
        <v>4.7103004291845496E-2</v>
      </c>
      <c r="J40" s="55">
        <f t="shared" si="5"/>
        <v>0.1046137339055794</v>
      </c>
      <c r="K40" s="56"/>
      <c r="L40" s="56"/>
      <c r="M40" s="57"/>
      <c r="N40" s="57"/>
      <c r="O40" s="57"/>
    </row>
    <row r="41" spans="1:15" ht="15" customHeight="1" x14ac:dyDescent="0.25">
      <c r="A41" s="73"/>
      <c r="B41" s="68"/>
      <c r="C41" s="68"/>
      <c r="D41" s="68"/>
      <c r="E41" s="68"/>
      <c r="F41" s="68"/>
      <c r="G41" s="68"/>
      <c r="H41" s="68"/>
      <c r="I41" s="68"/>
      <c r="J41" s="68"/>
      <c r="K41" s="56"/>
      <c r="L41" s="56"/>
      <c r="M41" s="57"/>
      <c r="N41" s="57"/>
      <c r="O41" s="57"/>
    </row>
    <row r="42" spans="1:15" ht="15" customHeight="1" x14ac:dyDescent="0.25">
      <c r="A42" s="73"/>
      <c r="B42" s="68"/>
      <c r="C42" s="68"/>
      <c r="D42" s="68"/>
      <c r="E42" s="68"/>
      <c r="F42" s="68"/>
      <c r="G42" s="68"/>
      <c r="H42" s="68"/>
      <c r="I42" s="68"/>
      <c r="J42" s="68"/>
      <c r="K42" s="56"/>
      <c r="L42" s="56"/>
      <c r="M42" s="57"/>
      <c r="N42" s="57"/>
      <c r="O42" s="57"/>
    </row>
    <row r="43" spans="1:15" ht="15" customHeight="1" x14ac:dyDescent="0.25">
      <c r="A43" s="73"/>
      <c r="B43" s="68"/>
      <c r="C43" s="68"/>
      <c r="D43" s="68"/>
      <c r="E43" s="68"/>
      <c r="F43" s="68"/>
      <c r="G43" s="68"/>
      <c r="H43" s="68"/>
      <c r="I43" s="68"/>
      <c r="J43" s="68"/>
      <c r="K43" s="56"/>
      <c r="L43" s="56"/>
      <c r="M43" s="57"/>
      <c r="N43" s="57"/>
      <c r="O43" s="57"/>
    </row>
    <row r="44" spans="1:15" ht="15" customHeight="1" x14ac:dyDescent="0.25">
      <c r="A44" s="73"/>
      <c r="B44" s="68"/>
      <c r="C44" s="68"/>
      <c r="D44" s="68"/>
      <c r="E44" s="68"/>
      <c r="F44" s="68"/>
      <c r="G44" s="68"/>
      <c r="H44" s="68"/>
      <c r="I44" s="68"/>
      <c r="J44" s="68"/>
      <c r="K44" s="56"/>
      <c r="L44" s="56"/>
      <c r="M44" s="57"/>
      <c r="N44" s="57"/>
      <c r="O44" s="57"/>
    </row>
    <row r="45" spans="1:15" ht="15" customHeight="1" x14ac:dyDescent="0.25">
      <c r="A45" s="78"/>
      <c r="B45" s="2"/>
    </row>
    <row r="46" spans="1:15" ht="15" customHeight="1" x14ac:dyDescent="0.25">
      <c r="A46" s="78"/>
      <c r="B46" s="2"/>
    </row>
    <row r="47" spans="1:15" ht="15" customHeight="1" thickBot="1" x14ac:dyDescent="0.35">
      <c r="A47" s="72" t="s">
        <v>47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</row>
    <row r="48" spans="1:15" ht="10.5" customHeight="1" x14ac:dyDescent="0.25">
      <c r="A48" s="78"/>
      <c r="B48" s="2"/>
    </row>
    <row r="49" spans="1:15" ht="13.95" customHeight="1" x14ac:dyDescent="0.25">
      <c r="A49" s="103" t="s">
        <v>46</v>
      </c>
      <c r="B49" s="102" t="s">
        <v>1</v>
      </c>
      <c r="C49" s="102" t="s">
        <v>80</v>
      </c>
      <c r="D49" s="102"/>
      <c r="E49" s="102"/>
      <c r="F49" s="102" t="s">
        <v>1</v>
      </c>
      <c r="G49" s="102" t="s">
        <v>81</v>
      </c>
      <c r="H49" s="102"/>
      <c r="I49" s="102"/>
      <c r="J49" s="102" t="s">
        <v>1</v>
      </c>
      <c r="K49" s="102" t="s">
        <v>82</v>
      </c>
      <c r="L49" s="102"/>
      <c r="M49" s="102"/>
      <c r="N49" s="102" t="s">
        <v>83</v>
      </c>
      <c r="O49" s="105"/>
    </row>
    <row r="50" spans="1:15" ht="15" customHeight="1" x14ac:dyDescent="0.25">
      <c r="A50" s="103"/>
      <c r="B50" s="102"/>
      <c r="C50" s="59" t="s">
        <v>3</v>
      </c>
      <c r="D50" s="59" t="s">
        <v>4</v>
      </c>
      <c r="E50" s="59" t="s">
        <v>45</v>
      </c>
      <c r="F50" s="102"/>
      <c r="G50" s="60" t="s">
        <v>3</v>
      </c>
      <c r="H50" s="60" t="s">
        <v>4</v>
      </c>
      <c r="I50" s="60" t="s">
        <v>45</v>
      </c>
      <c r="J50" s="102"/>
      <c r="K50" s="60" t="s">
        <v>3</v>
      </c>
      <c r="L50" s="60" t="s">
        <v>4</v>
      </c>
      <c r="M50" s="60" t="s">
        <v>45</v>
      </c>
      <c r="N50" s="102"/>
      <c r="O50" s="105"/>
    </row>
    <row r="51" spans="1:15" ht="15" customHeight="1" x14ac:dyDescent="0.25">
      <c r="A51" s="45" t="s">
        <v>17</v>
      </c>
      <c r="B51" s="61">
        <f t="shared" ref="B51:B56" si="6">C51+D51+E51</f>
        <v>4</v>
      </c>
      <c r="C51" s="44">
        <v>4</v>
      </c>
      <c r="D51" s="44">
        <v>0</v>
      </c>
      <c r="E51" s="62">
        <v>0</v>
      </c>
      <c r="F51" s="61">
        <f t="shared" ref="F51:F56" si="7">G51+H51+I51</f>
        <v>35</v>
      </c>
      <c r="G51" s="44">
        <v>15</v>
      </c>
      <c r="H51" s="44">
        <v>9</v>
      </c>
      <c r="I51" s="62">
        <v>11</v>
      </c>
      <c r="J51" s="61">
        <f t="shared" ref="J51:J56" si="8">K51+L51</f>
        <v>0</v>
      </c>
      <c r="K51" s="44">
        <v>0</v>
      </c>
      <c r="L51" s="44">
        <v>0</v>
      </c>
      <c r="M51" s="62">
        <v>0</v>
      </c>
      <c r="N51" s="61">
        <v>1</v>
      </c>
      <c r="O51" s="70"/>
    </row>
    <row r="52" spans="1:15" ht="15" customHeight="1" x14ac:dyDescent="0.25">
      <c r="A52" s="63" t="s">
        <v>18</v>
      </c>
      <c r="B52" s="46">
        <f t="shared" si="6"/>
        <v>3</v>
      </c>
      <c r="C52" s="44">
        <v>2</v>
      </c>
      <c r="D52" s="44">
        <v>0</v>
      </c>
      <c r="E52" s="62">
        <v>1</v>
      </c>
      <c r="F52" s="46">
        <f t="shared" si="7"/>
        <v>39</v>
      </c>
      <c r="G52" s="44">
        <v>10</v>
      </c>
      <c r="H52" s="44">
        <v>3</v>
      </c>
      <c r="I52" s="62">
        <v>26</v>
      </c>
      <c r="J52" s="61">
        <f t="shared" si="8"/>
        <v>1</v>
      </c>
      <c r="K52" s="44">
        <v>0</v>
      </c>
      <c r="L52" s="44">
        <v>1</v>
      </c>
      <c r="M52" s="62">
        <v>0</v>
      </c>
      <c r="N52" s="46">
        <v>6</v>
      </c>
      <c r="O52" s="70"/>
    </row>
    <row r="53" spans="1:15" ht="15" customHeight="1" x14ac:dyDescent="0.25">
      <c r="A53" s="63" t="s">
        <v>19</v>
      </c>
      <c r="B53" s="46">
        <f t="shared" si="6"/>
        <v>3</v>
      </c>
      <c r="C53" s="44">
        <v>3</v>
      </c>
      <c r="D53" s="44">
        <v>0</v>
      </c>
      <c r="E53" s="62">
        <v>0</v>
      </c>
      <c r="F53" s="46">
        <f t="shared" si="7"/>
        <v>46</v>
      </c>
      <c r="G53" s="44">
        <v>15</v>
      </c>
      <c r="H53" s="44">
        <v>20</v>
      </c>
      <c r="I53" s="62">
        <v>11</v>
      </c>
      <c r="J53" s="61">
        <f t="shared" si="8"/>
        <v>0</v>
      </c>
      <c r="K53" s="44">
        <v>0</v>
      </c>
      <c r="L53" s="44">
        <v>0</v>
      </c>
      <c r="M53" s="62">
        <v>0</v>
      </c>
      <c r="N53" s="46">
        <v>2</v>
      </c>
      <c r="O53" s="70"/>
    </row>
    <row r="54" spans="1:15" ht="15" customHeight="1" x14ac:dyDescent="0.25">
      <c r="A54" s="63" t="s">
        <v>20</v>
      </c>
      <c r="B54" s="46">
        <f t="shared" si="6"/>
        <v>6</v>
      </c>
      <c r="C54" s="44">
        <v>5</v>
      </c>
      <c r="D54" s="44">
        <v>1</v>
      </c>
      <c r="E54" s="62">
        <v>0</v>
      </c>
      <c r="F54" s="46">
        <f t="shared" si="7"/>
        <v>43</v>
      </c>
      <c r="G54" s="44">
        <v>11</v>
      </c>
      <c r="H54" s="44">
        <v>15</v>
      </c>
      <c r="I54" s="62">
        <v>17</v>
      </c>
      <c r="J54" s="61">
        <f t="shared" si="8"/>
        <v>3</v>
      </c>
      <c r="K54" s="44">
        <v>0</v>
      </c>
      <c r="L54" s="44">
        <v>3</v>
      </c>
      <c r="M54" s="62">
        <v>0</v>
      </c>
      <c r="N54" s="46">
        <v>2</v>
      </c>
      <c r="O54" s="70"/>
    </row>
    <row r="55" spans="1:15" ht="15" customHeight="1" x14ac:dyDescent="0.25">
      <c r="A55" s="63" t="s">
        <v>21</v>
      </c>
      <c r="B55" s="46">
        <f t="shared" si="6"/>
        <v>4</v>
      </c>
      <c r="C55" s="44">
        <v>2</v>
      </c>
      <c r="D55" s="44">
        <v>2</v>
      </c>
      <c r="E55" s="62">
        <v>0</v>
      </c>
      <c r="F55" s="46">
        <f t="shared" si="7"/>
        <v>50</v>
      </c>
      <c r="G55" s="44">
        <v>22</v>
      </c>
      <c r="H55" s="44">
        <v>13</v>
      </c>
      <c r="I55" s="62">
        <v>15</v>
      </c>
      <c r="J55" s="61">
        <f t="shared" si="8"/>
        <v>0</v>
      </c>
      <c r="K55" s="44">
        <v>0</v>
      </c>
      <c r="L55" s="44">
        <v>0</v>
      </c>
      <c r="M55" s="62">
        <v>0</v>
      </c>
      <c r="N55" s="46">
        <v>1</v>
      </c>
      <c r="O55" s="70"/>
    </row>
    <row r="56" spans="1:15" ht="15" customHeight="1" x14ac:dyDescent="0.25">
      <c r="A56" s="63" t="s">
        <v>22</v>
      </c>
      <c r="B56" s="46">
        <f t="shared" si="6"/>
        <v>6</v>
      </c>
      <c r="C56" s="44">
        <v>5</v>
      </c>
      <c r="D56" s="44">
        <v>1</v>
      </c>
      <c r="E56" s="62">
        <v>0</v>
      </c>
      <c r="F56" s="46">
        <f t="shared" si="7"/>
        <v>40</v>
      </c>
      <c r="G56" s="44">
        <v>18</v>
      </c>
      <c r="H56" s="44">
        <v>10</v>
      </c>
      <c r="I56" s="62">
        <v>12</v>
      </c>
      <c r="J56" s="61">
        <f t="shared" si="8"/>
        <v>2</v>
      </c>
      <c r="K56" s="44">
        <v>0</v>
      </c>
      <c r="L56" s="44">
        <v>2</v>
      </c>
      <c r="M56" s="62">
        <v>0</v>
      </c>
      <c r="N56" s="46">
        <v>0</v>
      </c>
      <c r="O56" s="70"/>
    </row>
    <row r="57" spans="1:15" ht="15" hidden="1" customHeight="1" x14ac:dyDescent="0.25">
      <c r="A57" s="63" t="s">
        <v>23</v>
      </c>
      <c r="B57" s="46"/>
      <c r="C57" s="44"/>
      <c r="D57" s="44"/>
      <c r="E57" s="62"/>
      <c r="F57" s="46"/>
      <c r="G57" s="44"/>
      <c r="H57" s="44"/>
      <c r="I57" s="62"/>
      <c r="J57" s="61"/>
      <c r="K57" s="44"/>
      <c r="L57" s="44"/>
      <c r="M57" s="62"/>
      <c r="N57" s="46"/>
      <c r="O57" s="70"/>
    </row>
    <row r="58" spans="1:15" ht="15" hidden="1" customHeight="1" x14ac:dyDescent="0.25">
      <c r="A58" s="63" t="s">
        <v>24</v>
      </c>
      <c r="B58" s="46"/>
      <c r="C58" s="44"/>
      <c r="D58" s="44"/>
      <c r="E58" s="62"/>
      <c r="F58" s="46"/>
      <c r="G58" s="44"/>
      <c r="H58" s="44"/>
      <c r="I58" s="62"/>
      <c r="J58" s="61"/>
      <c r="K58" s="44"/>
      <c r="L58" s="44"/>
      <c r="M58" s="62"/>
      <c r="N58" s="46"/>
      <c r="O58" s="70"/>
    </row>
    <row r="59" spans="1:15" ht="15" hidden="1" customHeight="1" x14ac:dyDescent="0.25">
      <c r="A59" s="63" t="s">
        <v>77</v>
      </c>
      <c r="B59" s="46"/>
      <c r="C59" s="44"/>
      <c r="D59" s="44"/>
      <c r="E59" s="62"/>
      <c r="F59" s="46"/>
      <c r="G59" s="44"/>
      <c r="H59" s="44"/>
      <c r="I59" s="62"/>
      <c r="J59" s="61"/>
      <c r="K59" s="44"/>
      <c r="L59" s="44"/>
      <c r="M59" s="62"/>
      <c r="N59" s="46"/>
      <c r="O59" s="70"/>
    </row>
    <row r="60" spans="1:15" ht="15" hidden="1" customHeight="1" x14ac:dyDescent="0.25">
      <c r="A60" s="63" t="s">
        <v>26</v>
      </c>
      <c r="B60" s="46"/>
      <c r="C60" s="44"/>
      <c r="D60" s="44"/>
      <c r="E60" s="62"/>
      <c r="F60" s="46"/>
      <c r="G60" s="44"/>
      <c r="H60" s="44"/>
      <c r="I60" s="62"/>
      <c r="J60" s="61"/>
      <c r="K60" s="44"/>
      <c r="L60" s="44"/>
      <c r="M60" s="62"/>
      <c r="N60" s="46"/>
      <c r="O60" s="70"/>
    </row>
    <row r="61" spans="1:15" ht="15" hidden="1" customHeight="1" x14ac:dyDescent="0.25">
      <c r="A61" s="63" t="s">
        <v>27</v>
      </c>
      <c r="B61" s="46"/>
      <c r="C61" s="44"/>
      <c r="D61" s="44"/>
      <c r="E61" s="62"/>
      <c r="F61" s="46"/>
      <c r="G61" s="44"/>
      <c r="H61" s="44"/>
      <c r="I61" s="62"/>
      <c r="J61" s="61"/>
      <c r="K61" s="44"/>
      <c r="L61" s="44"/>
      <c r="M61" s="62"/>
      <c r="N61" s="46"/>
      <c r="O61" s="70"/>
    </row>
    <row r="62" spans="1:15" s="93" customFormat="1" ht="15" hidden="1" customHeight="1" x14ac:dyDescent="0.25">
      <c r="A62" s="64" t="s">
        <v>28</v>
      </c>
      <c r="B62" s="49"/>
      <c r="C62" s="50"/>
      <c r="D62" s="50"/>
      <c r="E62" s="92"/>
      <c r="F62" s="49"/>
      <c r="G62" s="50"/>
      <c r="H62" s="50"/>
      <c r="I62" s="92"/>
      <c r="J62" s="79"/>
      <c r="K62" s="50"/>
      <c r="L62" s="50"/>
      <c r="M62" s="92"/>
      <c r="N62" s="49"/>
      <c r="O62" s="70"/>
    </row>
    <row r="63" spans="1:15" ht="15" customHeight="1" x14ac:dyDescent="0.25">
      <c r="A63" s="65" t="s">
        <v>1</v>
      </c>
      <c r="B63" s="53">
        <f>SUM(B51:B62)</f>
        <v>26</v>
      </c>
      <c r="C63" s="53">
        <f t="shared" ref="C63:N63" si="9">SUM(C51:C62)</f>
        <v>21</v>
      </c>
      <c r="D63" s="53">
        <f t="shared" si="9"/>
        <v>4</v>
      </c>
      <c r="E63" s="53">
        <f t="shared" si="9"/>
        <v>1</v>
      </c>
      <c r="F63" s="53">
        <f t="shared" si="9"/>
        <v>253</v>
      </c>
      <c r="G63" s="53">
        <f>SUM(G51:G62)</f>
        <v>91</v>
      </c>
      <c r="H63" s="53">
        <f>SUM(H51:H62)</f>
        <v>70</v>
      </c>
      <c r="I63" s="53">
        <f>SUM(I51:I62)</f>
        <v>92</v>
      </c>
      <c r="J63" s="53">
        <f>SUM(J51:J62)</f>
        <v>6</v>
      </c>
      <c r="K63" s="53">
        <f t="shared" si="9"/>
        <v>0</v>
      </c>
      <c r="L63" s="53">
        <f t="shared" si="9"/>
        <v>6</v>
      </c>
      <c r="M63" s="53">
        <f t="shared" si="9"/>
        <v>0</v>
      </c>
      <c r="N63" s="53">
        <f t="shared" si="9"/>
        <v>12</v>
      </c>
      <c r="O63" s="67"/>
    </row>
    <row r="64" spans="1:15" ht="15" customHeight="1" thickBot="1" x14ac:dyDescent="0.3">
      <c r="A64" s="66" t="s">
        <v>2</v>
      </c>
      <c r="B64" s="55">
        <f>B63/$B$63</f>
        <v>1</v>
      </c>
      <c r="C64" s="55">
        <f>C63/$B$63</f>
        <v>0.80769230769230771</v>
      </c>
      <c r="D64" s="55">
        <f>D63/$B$63</f>
        <v>0.15384615384615385</v>
      </c>
      <c r="E64" s="55">
        <f>E63/$B$63</f>
        <v>3.8461538461538464E-2</v>
      </c>
      <c r="F64" s="55">
        <f>F63/$F$63</f>
        <v>1</v>
      </c>
      <c r="G64" s="55">
        <f>G63/$F$63</f>
        <v>0.35968379446640314</v>
      </c>
      <c r="H64" s="55">
        <f>H63/$F$63</f>
        <v>0.27667984189723321</v>
      </c>
      <c r="I64" s="55">
        <f>I63/$F$63</f>
        <v>0.36363636363636365</v>
      </c>
      <c r="J64" s="55">
        <f>J63/$J$63</f>
        <v>1</v>
      </c>
      <c r="K64" s="55">
        <f>K63/$J$63</f>
        <v>0</v>
      </c>
      <c r="L64" s="55">
        <f>L63/$J$63</f>
        <v>1</v>
      </c>
      <c r="M64" s="55">
        <f>M63/$J$63</f>
        <v>0</v>
      </c>
      <c r="N64" s="55">
        <f>N63/$N$63</f>
        <v>1</v>
      </c>
      <c r="O64" s="68"/>
    </row>
    <row r="65" spans="1:15" ht="15" customHeight="1" x14ac:dyDescent="0.25">
      <c r="A65" s="78" t="s">
        <v>78</v>
      </c>
      <c r="B65" s="2"/>
    </row>
    <row r="66" spans="1:15" ht="15" customHeight="1" x14ac:dyDescent="0.25">
      <c r="A66" s="78" t="s">
        <v>79</v>
      </c>
      <c r="B66" s="2"/>
    </row>
    <row r="67" spans="1:15" ht="15" customHeight="1" x14ac:dyDescent="0.25">
      <c r="A67" s="78" t="s">
        <v>84</v>
      </c>
      <c r="B67" s="2"/>
    </row>
    <row r="68" spans="1:15" ht="15" customHeight="1" x14ac:dyDescent="0.25">
      <c r="A68" s="78" t="s">
        <v>85</v>
      </c>
      <c r="B68" s="2"/>
    </row>
    <row r="69" spans="1:15" ht="15" customHeight="1" x14ac:dyDescent="0.25">
      <c r="A69" s="78"/>
      <c r="B69" s="2"/>
    </row>
    <row r="70" spans="1:15" ht="15" customHeight="1" thickBot="1" x14ac:dyDescent="0.35">
      <c r="A70" s="72" t="s">
        <v>74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</row>
    <row r="71" spans="1:15" ht="10.5" customHeight="1" x14ac:dyDescent="0.25">
      <c r="A71" s="78"/>
      <c r="B71" s="2"/>
    </row>
    <row r="72" spans="1:15" ht="13.95" customHeight="1" x14ac:dyDescent="0.25">
      <c r="A72" s="103" t="s">
        <v>46</v>
      </c>
      <c r="B72" s="102" t="s">
        <v>1</v>
      </c>
      <c r="C72" s="102" t="s">
        <v>49</v>
      </c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80"/>
    </row>
    <row r="73" spans="1:15" ht="13.8" x14ac:dyDescent="0.25">
      <c r="A73" s="103"/>
      <c r="B73" s="102"/>
      <c r="C73" s="106" t="s">
        <v>48</v>
      </c>
      <c r="D73" s="106"/>
      <c r="E73" s="107"/>
      <c r="F73" s="108" t="s">
        <v>6</v>
      </c>
      <c r="G73" s="106"/>
      <c r="H73" s="107"/>
      <c r="I73" s="108" t="s">
        <v>7</v>
      </c>
      <c r="J73" s="106"/>
      <c r="K73" s="107"/>
      <c r="L73" s="106" t="s">
        <v>8</v>
      </c>
      <c r="M73" s="106"/>
      <c r="N73" s="106"/>
      <c r="O73" s="80"/>
    </row>
    <row r="74" spans="1:15" ht="26.4" customHeight="1" x14ac:dyDescent="0.25">
      <c r="A74" s="103"/>
      <c r="B74" s="102"/>
      <c r="C74" s="59" t="s">
        <v>75</v>
      </c>
      <c r="D74" s="59" t="s">
        <v>76</v>
      </c>
      <c r="E74" s="81" t="s">
        <v>86</v>
      </c>
      <c r="F74" s="59" t="s">
        <v>75</v>
      </c>
      <c r="G74" s="59" t="s">
        <v>76</v>
      </c>
      <c r="H74" s="81" t="s">
        <v>86</v>
      </c>
      <c r="I74" s="59" t="s">
        <v>75</v>
      </c>
      <c r="J74" s="59" t="s">
        <v>76</v>
      </c>
      <c r="K74" s="81" t="s">
        <v>86</v>
      </c>
      <c r="L74" s="59" t="s">
        <v>75</v>
      </c>
      <c r="M74" s="59" t="s">
        <v>76</v>
      </c>
      <c r="N74" s="81" t="s">
        <v>86</v>
      </c>
      <c r="O74" s="80"/>
    </row>
    <row r="75" spans="1:15" ht="15" customHeight="1" x14ac:dyDescent="0.25">
      <c r="A75" s="45" t="s">
        <v>17</v>
      </c>
      <c r="B75" s="61">
        <f>SUM(C75:N75)</f>
        <v>1478</v>
      </c>
      <c r="C75" s="44">
        <v>1</v>
      </c>
      <c r="D75" s="44">
        <v>13</v>
      </c>
      <c r="E75" s="62">
        <v>0</v>
      </c>
      <c r="F75" s="44">
        <v>72</v>
      </c>
      <c r="G75" s="44">
        <v>749</v>
      </c>
      <c r="H75" s="62">
        <v>4</v>
      </c>
      <c r="I75" s="44">
        <v>67</v>
      </c>
      <c r="J75" s="44">
        <v>532</v>
      </c>
      <c r="K75" s="62">
        <v>0</v>
      </c>
      <c r="L75" s="44">
        <v>0</v>
      </c>
      <c r="M75" s="44">
        <v>15</v>
      </c>
      <c r="N75" s="44">
        <v>25</v>
      </c>
      <c r="O75" s="69"/>
    </row>
    <row r="76" spans="1:15" ht="15" customHeight="1" x14ac:dyDescent="0.25">
      <c r="A76" s="63" t="s">
        <v>18</v>
      </c>
      <c r="B76" s="61">
        <f t="shared" ref="B76:B86" si="10">SUM(C76:N76)</f>
        <v>1432</v>
      </c>
      <c r="C76" s="44">
        <v>0</v>
      </c>
      <c r="D76" s="44">
        <v>14</v>
      </c>
      <c r="E76" s="62">
        <v>1</v>
      </c>
      <c r="F76" s="44">
        <v>63</v>
      </c>
      <c r="G76" s="44">
        <v>751</v>
      </c>
      <c r="H76" s="62">
        <v>6</v>
      </c>
      <c r="I76" s="44">
        <v>47</v>
      </c>
      <c r="J76" s="44">
        <v>487</v>
      </c>
      <c r="K76" s="62">
        <v>1</v>
      </c>
      <c r="L76" s="44">
        <v>0</v>
      </c>
      <c r="M76" s="44">
        <v>24</v>
      </c>
      <c r="N76" s="44">
        <v>38</v>
      </c>
      <c r="O76" s="69"/>
    </row>
    <row r="77" spans="1:15" ht="15" customHeight="1" x14ac:dyDescent="0.25">
      <c r="A77" s="48" t="s">
        <v>19</v>
      </c>
      <c r="B77" s="61">
        <f t="shared" si="10"/>
        <v>1574</v>
      </c>
      <c r="C77" s="44">
        <v>2</v>
      </c>
      <c r="D77" s="44">
        <v>14</v>
      </c>
      <c r="E77" s="62">
        <v>0</v>
      </c>
      <c r="F77" s="44">
        <v>73</v>
      </c>
      <c r="G77" s="44">
        <v>806</v>
      </c>
      <c r="H77" s="62">
        <v>1</v>
      </c>
      <c r="I77" s="44">
        <v>65</v>
      </c>
      <c r="J77" s="44">
        <v>552</v>
      </c>
      <c r="K77" s="62">
        <v>1</v>
      </c>
      <c r="L77" s="44">
        <v>0</v>
      </c>
      <c r="M77" s="44">
        <v>28</v>
      </c>
      <c r="N77" s="44">
        <v>32</v>
      </c>
      <c r="O77" s="69"/>
    </row>
    <row r="78" spans="1:15" ht="15" customHeight="1" x14ac:dyDescent="0.25">
      <c r="A78" s="63" t="s">
        <v>20</v>
      </c>
      <c r="B78" s="61">
        <f t="shared" si="10"/>
        <v>1658</v>
      </c>
      <c r="C78" s="44">
        <v>1</v>
      </c>
      <c r="D78" s="44">
        <v>18</v>
      </c>
      <c r="E78" s="62">
        <v>0</v>
      </c>
      <c r="F78" s="44">
        <v>64</v>
      </c>
      <c r="G78" s="44">
        <v>877</v>
      </c>
      <c r="H78" s="62">
        <v>0</v>
      </c>
      <c r="I78" s="44">
        <v>51</v>
      </c>
      <c r="J78" s="44">
        <v>579</v>
      </c>
      <c r="K78" s="62">
        <v>1</v>
      </c>
      <c r="L78" s="44">
        <v>0</v>
      </c>
      <c r="M78" s="44">
        <v>36</v>
      </c>
      <c r="N78" s="44">
        <v>31</v>
      </c>
      <c r="O78" s="69"/>
    </row>
    <row r="79" spans="1:15" ht="15" customHeight="1" x14ac:dyDescent="0.25">
      <c r="A79" s="48" t="s">
        <v>21</v>
      </c>
      <c r="B79" s="61">
        <f t="shared" si="10"/>
        <v>1687</v>
      </c>
      <c r="C79" s="44">
        <v>1</v>
      </c>
      <c r="D79" s="44">
        <v>13</v>
      </c>
      <c r="E79" s="62">
        <v>0</v>
      </c>
      <c r="F79" s="44">
        <v>69</v>
      </c>
      <c r="G79" s="44">
        <v>887</v>
      </c>
      <c r="H79" s="62">
        <v>0</v>
      </c>
      <c r="I79" s="44">
        <v>57</v>
      </c>
      <c r="J79" s="44">
        <v>574</v>
      </c>
      <c r="K79" s="62">
        <v>2</v>
      </c>
      <c r="L79" s="44">
        <v>0</v>
      </c>
      <c r="M79" s="44">
        <v>39</v>
      </c>
      <c r="N79" s="44">
        <v>45</v>
      </c>
      <c r="O79" s="69"/>
    </row>
    <row r="80" spans="1:15" ht="15" customHeight="1" x14ac:dyDescent="0.25">
      <c r="A80" s="63" t="s">
        <v>22</v>
      </c>
      <c r="B80" s="61">
        <f t="shared" si="10"/>
        <v>1491</v>
      </c>
      <c r="C80" s="44">
        <v>0</v>
      </c>
      <c r="D80" s="44">
        <v>8</v>
      </c>
      <c r="E80" s="62">
        <v>0</v>
      </c>
      <c r="F80" s="44">
        <v>61</v>
      </c>
      <c r="G80" s="44">
        <v>773</v>
      </c>
      <c r="H80" s="62">
        <v>2</v>
      </c>
      <c r="I80" s="44">
        <v>36</v>
      </c>
      <c r="J80" s="44">
        <v>542</v>
      </c>
      <c r="K80" s="62">
        <v>2</v>
      </c>
      <c r="L80" s="44">
        <v>2</v>
      </c>
      <c r="M80" s="44">
        <v>28</v>
      </c>
      <c r="N80" s="44">
        <v>37</v>
      </c>
      <c r="O80" s="69"/>
    </row>
    <row r="81" spans="1:15" ht="15" hidden="1" customHeight="1" x14ac:dyDescent="0.25">
      <c r="A81" s="63" t="s">
        <v>23</v>
      </c>
      <c r="B81" s="61">
        <f t="shared" si="10"/>
        <v>0</v>
      </c>
      <c r="C81" s="44"/>
      <c r="D81" s="44"/>
      <c r="E81" s="62"/>
      <c r="F81" s="44"/>
      <c r="G81" s="44"/>
      <c r="H81" s="62"/>
      <c r="I81" s="44"/>
      <c r="J81" s="44"/>
      <c r="K81" s="62"/>
      <c r="L81" s="44"/>
      <c r="M81" s="44"/>
      <c r="N81" s="44"/>
      <c r="O81" s="69"/>
    </row>
    <row r="82" spans="1:15" ht="15" hidden="1" customHeight="1" x14ac:dyDescent="0.25">
      <c r="A82" s="63" t="s">
        <v>24</v>
      </c>
      <c r="B82" s="61">
        <f t="shared" si="10"/>
        <v>0</v>
      </c>
      <c r="C82" s="44"/>
      <c r="D82" s="44"/>
      <c r="E82" s="62"/>
      <c r="F82" s="44"/>
      <c r="G82" s="44"/>
      <c r="H82" s="62"/>
      <c r="I82" s="44"/>
      <c r="J82" s="44"/>
      <c r="K82" s="62"/>
      <c r="L82" s="44"/>
      <c r="M82" s="44"/>
      <c r="N82" s="44"/>
      <c r="O82" s="69"/>
    </row>
    <row r="83" spans="1:15" ht="15" hidden="1" customHeight="1" x14ac:dyDescent="0.25">
      <c r="A83" s="48" t="s">
        <v>25</v>
      </c>
      <c r="B83" s="61">
        <f t="shared" si="10"/>
        <v>0</v>
      </c>
      <c r="C83" s="44"/>
      <c r="D83" s="44"/>
      <c r="E83" s="62"/>
      <c r="F83" s="44"/>
      <c r="G83" s="44"/>
      <c r="H83" s="62"/>
      <c r="I83" s="44"/>
      <c r="J83" s="44"/>
      <c r="K83" s="62"/>
      <c r="L83" s="44"/>
      <c r="M83" s="44"/>
      <c r="N83" s="44"/>
      <c r="O83" s="69"/>
    </row>
    <row r="84" spans="1:15" ht="15" hidden="1" customHeight="1" x14ac:dyDescent="0.25">
      <c r="A84" s="63" t="s">
        <v>26</v>
      </c>
      <c r="B84" s="61">
        <f t="shared" si="10"/>
        <v>0</v>
      </c>
      <c r="C84" s="44"/>
      <c r="D84" s="44"/>
      <c r="E84" s="62"/>
      <c r="F84" s="44"/>
      <c r="G84" s="44"/>
      <c r="H84" s="62"/>
      <c r="I84" s="44"/>
      <c r="J84" s="44"/>
      <c r="K84" s="62"/>
      <c r="L84" s="44"/>
      <c r="M84" s="44"/>
      <c r="N84" s="44"/>
      <c r="O84" s="69"/>
    </row>
    <row r="85" spans="1:15" ht="15" hidden="1" customHeight="1" x14ac:dyDescent="0.25">
      <c r="A85" s="48" t="s">
        <v>27</v>
      </c>
      <c r="B85" s="61">
        <f t="shared" si="10"/>
        <v>0</v>
      </c>
      <c r="C85" s="44"/>
      <c r="D85" s="44"/>
      <c r="E85" s="62"/>
      <c r="F85" s="44"/>
      <c r="G85" s="44"/>
      <c r="H85" s="62"/>
      <c r="I85" s="44"/>
      <c r="J85" s="44"/>
      <c r="K85" s="62"/>
      <c r="L85" s="44"/>
      <c r="M85" s="44"/>
      <c r="N85" s="44"/>
      <c r="O85" s="69"/>
    </row>
    <row r="86" spans="1:15" ht="15" hidden="1" customHeight="1" x14ac:dyDescent="0.25">
      <c r="A86" s="64" t="s">
        <v>28</v>
      </c>
      <c r="B86" s="79">
        <f t="shared" si="10"/>
        <v>0</v>
      </c>
      <c r="C86" s="94"/>
      <c r="D86" s="94"/>
      <c r="E86" s="95"/>
      <c r="F86" s="94"/>
      <c r="G86" s="94"/>
      <c r="H86" s="95"/>
      <c r="I86" s="94"/>
      <c r="J86" s="94"/>
      <c r="K86" s="95"/>
      <c r="L86" s="94"/>
      <c r="M86" s="94"/>
      <c r="N86" s="94"/>
      <c r="O86" s="69"/>
    </row>
    <row r="87" spans="1:15" ht="15" customHeight="1" x14ac:dyDescent="0.25">
      <c r="A87" s="65" t="s">
        <v>1</v>
      </c>
      <c r="B87" s="53">
        <f>SUM(B75:B86)</f>
        <v>9320</v>
      </c>
      <c r="C87" s="53">
        <f t="shared" ref="C87:N87" si="11">SUM(C75:C86)</f>
        <v>5</v>
      </c>
      <c r="D87" s="53">
        <f t="shared" si="11"/>
        <v>80</v>
      </c>
      <c r="E87" s="53">
        <f t="shared" si="11"/>
        <v>1</v>
      </c>
      <c r="F87" s="53">
        <f t="shared" si="11"/>
        <v>402</v>
      </c>
      <c r="G87" s="53">
        <f t="shared" si="11"/>
        <v>4843</v>
      </c>
      <c r="H87" s="53">
        <f t="shared" si="11"/>
        <v>13</v>
      </c>
      <c r="I87" s="53">
        <f t="shared" si="11"/>
        <v>323</v>
      </c>
      <c r="J87" s="53">
        <f t="shared" si="11"/>
        <v>3266</v>
      </c>
      <c r="K87" s="53">
        <f t="shared" si="11"/>
        <v>7</v>
      </c>
      <c r="L87" s="53">
        <f t="shared" si="11"/>
        <v>2</v>
      </c>
      <c r="M87" s="53">
        <f t="shared" si="11"/>
        <v>170</v>
      </c>
      <c r="N87" s="53">
        <f t="shared" si="11"/>
        <v>208</v>
      </c>
      <c r="O87" s="67"/>
    </row>
    <row r="88" spans="1:15" ht="15" customHeight="1" thickBot="1" x14ac:dyDescent="0.3">
      <c r="A88" s="66" t="s">
        <v>2</v>
      </c>
      <c r="B88" s="55">
        <f>B87/$B$87</f>
        <v>1</v>
      </c>
      <c r="C88" s="55">
        <f>C87/$B$87</f>
        <v>5.3648068669527897E-4</v>
      </c>
      <c r="D88" s="55">
        <f>D87/$B$87</f>
        <v>8.5836909871244635E-3</v>
      </c>
      <c r="E88" s="55">
        <f>E87/$B$87</f>
        <v>1.0729613733905579E-4</v>
      </c>
      <c r="F88" s="55">
        <f t="shared" ref="F88:N88" si="12">F87/$B$87</f>
        <v>4.3133047210300431E-2</v>
      </c>
      <c r="G88" s="55">
        <f t="shared" si="12"/>
        <v>0.51963519313304718</v>
      </c>
      <c r="H88" s="55">
        <f t="shared" si="12"/>
        <v>1.3948497854077253E-3</v>
      </c>
      <c r="I88" s="55">
        <f t="shared" si="12"/>
        <v>3.4656652360515024E-2</v>
      </c>
      <c r="J88" s="55">
        <f t="shared" si="12"/>
        <v>0.35042918454935623</v>
      </c>
      <c r="K88" s="55">
        <f t="shared" si="12"/>
        <v>7.510729613733906E-4</v>
      </c>
      <c r="L88" s="55">
        <f t="shared" si="12"/>
        <v>2.1459227467811158E-4</v>
      </c>
      <c r="M88" s="55">
        <f t="shared" si="12"/>
        <v>1.8240343347639486E-2</v>
      </c>
      <c r="N88" s="55">
        <f t="shared" si="12"/>
        <v>2.2317596566523604E-2</v>
      </c>
      <c r="O88" s="69"/>
    </row>
    <row r="89" spans="1:15" ht="15" customHeight="1" x14ac:dyDescent="0.25">
      <c r="A89" s="78" t="s">
        <v>87</v>
      </c>
      <c r="B89" s="2"/>
    </row>
    <row r="90" spans="1:15" ht="15" customHeight="1" x14ac:dyDescent="0.25">
      <c r="A90" s="78"/>
      <c r="B90" s="2"/>
    </row>
    <row r="91" spans="1:15" ht="15" customHeight="1" thickBot="1" x14ac:dyDescent="0.35">
      <c r="A91" s="72" t="s">
        <v>50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</row>
    <row r="92" spans="1:15" ht="5.4" customHeight="1" x14ac:dyDescent="0.25">
      <c r="A92" s="78"/>
      <c r="B92" s="2"/>
    </row>
    <row r="93" spans="1:15" ht="15" customHeight="1" x14ac:dyDescent="0.25">
      <c r="A93" s="103" t="s">
        <v>9</v>
      </c>
      <c r="B93" s="104" t="s">
        <v>1</v>
      </c>
      <c r="C93" s="109" t="s">
        <v>49</v>
      </c>
      <c r="D93" s="109"/>
      <c r="E93" s="109"/>
      <c r="F93" s="109"/>
      <c r="G93" s="80"/>
      <c r="H93" s="80"/>
      <c r="I93" s="80"/>
      <c r="J93" s="80"/>
      <c r="K93" s="80"/>
      <c r="L93" s="80"/>
      <c r="M93" s="80"/>
      <c r="N93" s="80"/>
      <c r="O93" s="105"/>
    </row>
    <row r="94" spans="1:15" ht="36" customHeight="1" x14ac:dyDescent="0.25">
      <c r="A94" s="103"/>
      <c r="B94" s="104"/>
      <c r="C94" s="101" t="s">
        <v>48</v>
      </c>
      <c r="D94" s="101" t="s">
        <v>6</v>
      </c>
      <c r="E94" s="101" t="s">
        <v>7</v>
      </c>
      <c r="F94" s="101" t="s">
        <v>8</v>
      </c>
      <c r="G94" s="83"/>
      <c r="H94" s="83"/>
      <c r="I94" s="83"/>
      <c r="J94" s="80"/>
      <c r="K94" s="83"/>
      <c r="L94" s="83"/>
      <c r="M94" s="80"/>
      <c r="N94" s="80"/>
      <c r="O94" s="105"/>
    </row>
    <row r="95" spans="1:15" ht="15" customHeight="1" x14ac:dyDescent="0.25">
      <c r="A95" s="45" t="s">
        <v>51</v>
      </c>
      <c r="B95" s="97">
        <f>C95+D95+E95+F95</f>
        <v>123</v>
      </c>
      <c r="C95" s="98">
        <v>0</v>
      </c>
      <c r="D95" s="98">
        <v>73</v>
      </c>
      <c r="E95" s="98">
        <v>36</v>
      </c>
      <c r="F95" s="98">
        <v>14</v>
      </c>
      <c r="G95" s="84"/>
      <c r="H95" s="84"/>
      <c r="I95" s="84"/>
      <c r="J95" s="70"/>
      <c r="K95" s="84"/>
      <c r="L95" s="84"/>
      <c r="M95" s="70"/>
      <c r="N95" s="70"/>
      <c r="O95" s="70"/>
    </row>
    <row r="96" spans="1:15" ht="15" customHeight="1" x14ac:dyDescent="0.25">
      <c r="A96" s="63" t="s">
        <v>52</v>
      </c>
      <c r="B96" s="97">
        <f t="shared" ref="B96:B119" si="13">C96+D96+E96+F96</f>
        <v>326</v>
      </c>
      <c r="C96" s="98">
        <v>1</v>
      </c>
      <c r="D96" s="98">
        <v>207</v>
      </c>
      <c r="E96" s="98">
        <v>112</v>
      </c>
      <c r="F96" s="98">
        <v>6</v>
      </c>
      <c r="G96" s="84"/>
      <c r="H96" s="84"/>
      <c r="I96" s="84"/>
      <c r="J96" s="70"/>
      <c r="K96" s="84"/>
      <c r="L96" s="84"/>
      <c r="M96" s="70"/>
      <c r="N96" s="70"/>
      <c r="O96" s="70"/>
    </row>
    <row r="97" spans="1:15" ht="15" customHeight="1" x14ac:dyDescent="0.25">
      <c r="A97" s="48" t="s">
        <v>53</v>
      </c>
      <c r="B97" s="97">
        <f t="shared" si="13"/>
        <v>139</v>
      </c>
      <c r="C97" s="98">
        <v>4</v>
      </c>
      <c r="D97" s="98">
        <v>94</v>
      </c>
      <c r="E97" s="98">
        <v>38</v>
      </c>
      <c r="F97" s="98">
        <v>3</v>
      </c>
      <c r="G97" s="84"/>
      <c r="H97" s="84"/>
      <c r="I97" s="84"/>
      <c r="J97" s="70"/>
      <c r="K97" s="84"/>
      <c r="L97" s="84"/>
      <c r="M97" s="70"/>
      <c r="N97" s="70"/>
      <c r="O97" s="70"/>
    </row>
    <row r="98" spans="1:15" ht="15" customHeight="1" x14ac:dyDescent="0.25">
      <c r="A98" s="63" t="s">
        <v>54</v>
      </c>
      <c r="B98" s="97">
        <f t="shared" si="13"/>
        <v>1203</v>
      </c>
      <c r="C98" s="98">
        <v>13</v>
      </c>
      <c r="D98" s="98">
        <v>843</v>
      </c>
      <c r="E98" s="98">
        <v>327</v>
      </c>
      <c r="F98" s="98">
        <v>20</v>
      </c>
      <c r="G98" s="84"/>
      <c r="H98" s="84"/>
      <c r="I98" s="84"/>
      <c r="J98" s="70"/>
      <c r="K98" s="84"/>
      <c r="L98" s="84"/>
      <c r="M98" s="70"/>
      <c r="N98" s="70"/>
      <c r="O98" s="70"/>
    </row>
    <row r="99" spans="1:15" ht="15" customHeight="1" x14ac:dyDescent="0.25">
      <c r="A99" s="63" t="s">
        <v>55</v>
      </c>
      <c r="B99" s="97">
        <f t="shared" si="13"/>
        <v>225</v>
      </c>
      <c r="C99" s="98">
        <v>2</v>
      </c>
      <c r="D99" s="98">
        <v>109</v>
      </c>
      <c r="E99" s="98">
        <v>100</v>
      </c>
      <c r="F99" s="98">
        <v>14</v>
      </c>
      <c r="G99" s="84"/>
      <c r="H99" s="84"/>
      <c r="I99" s="84"/>
      <c r="J99" s="70"/>
      <c r="K99" s="84"/>
      <c r="L99" s="84"/>
      <c r="M99" s="70"/>
      <c r="N99" s="70"/>
      <c r="O99" s="70"/>
    </row>
    <row r="100" spans="1:15" ht="15" customHeight="1" x14ac:dyDescent="0.25">
      <c r="A100" s="63" t="s">
        <v>56</v>
      </c>
      <c r="B100" s="97">
        <f t="shared" si="13"/>
        <v>224</v>
      </c>
      <c r="C100" s="98">
        <v>3</v>
      </c>
      <c r="D100" s="98">
        <v>134</v>
      </c>
      <c r="E100" s="98">
        <v>82</v>
      </c>
      <c r="F100" s="98">
        <v>5</v>
      </c>
      <c r="G100" s="84"/>
      <c r="H100" s="84"/>
      <c r="I100" s="84"/>
      <c r="J100" s="70"/>
      <c r="K100" s="84"/>
      <c r="L100" s="84"/>
      <c r="M100" s="70"/>
      <c r="N100" s="70"/>
      <c r="O100" s="70"/>
    </row>
    <row r="101" spans="1:15" ht="15" customHeight="1" x14ac:dyDescent="0.25">
      <c r="A101" s="63" t="s">
        <v>12</v>
      </c>
      <c r="B101" s="97">
        <f t="shared" si="13"/>
        <v>251</v>
      </c>
      <c r="C101" s="98">
        <v>4</v>
      </c>
      <c r="D101" s="98">
        <v>134</v>
      </c>
      <c r="E101" s="98">
        <v>106</v>
      </c>
      <c r="F101" s="98">
        <v>7</v>
      </c>
      <c r="G101" s="84"/>
      <c r="H101" s="84"/>
      <c r="I101" s="84"/>
      <c r="J101" s="70"/>
      <c r="K101" s="84"/>
      <c r="L101" s="84"/>
      <c r="M101" s="70"/>
      <c r="N101" s="70"/>
      <c r="O101" s="70"/>
    </row>
    <row r="102" spans="1:15" ht="15" customHeight="1" x14ac:dyDescent="0.25">
      <c r="A102" s="63" t="s">
        <v>10</v>
      </c>
      <c r="B102" s="97">
        <f t="shared" si="13"/>
        <v>438</v>
      </c>
      <c r="C102" s="98">
        <v>3</v>
      </c>
      <c r="D102" s="98">
        <v>261</v>
      </c>
      <c r="E102" s="98">
        <v>160</v>
      </c>
      <c r="F102" s="98">
        <v>14</v>
      </c>
      <c r="G102" s="84"/>
      <c r="H102" s="84"/>
      <c r="I102" s="84"/>
      <c r="J102" s="70"/>
      <c r="K102" s="84"/>
      <c r="L102" s="84"/>
      <c r="M102" s="70"/>
      <c r="N102" s="70"/>
      <c r="O102" s="70"/>
    </row>
    <row r="103" spans="1:15" ht="15" customHeight="1" x14ac:dyDescent="0.25">
      <c r="A103" s="63" t="s">
        <v>57</v>
      </c>
      <c r="B103" s="97">
        <f t="shared" si="13"/>
        <v>109</v>
      </c>
      <c r="C103" s="98">
        <v>4</v>
      </c>
      <c r="D103" s="98">
        <v>60</v>
      </c>
      <c r="E103" s="98">
        <v>36</v>
      </c>
      <c r="F103" s="98">
        <v>9</v>
      </c>
      <c r="G103" s="84"/>
      <c r="H103" s="84"/>
      <c r="I103" s="84"/>
      <c r="J103" s="70"/>
      <c r="K103" s="84"/>
      <c r="L103" s="84"/>
      <c r="M103" s="70"/>
      <c r="N103" s="70"/>
      <c r="O103" s="70"/>
    </row>
    <row r="104" spans="1:15" ht="15" customHeight="1" x14ac:dyDescent="0.25">
      <c r="A104" s="63" t="s">
        <v>58</v>
      </c>
      <c r="B104" s="97">
        <f t="shared" si="13"/>
        <v>150</v>
      </c>
      <c r="C104" s="98">
        <v>1</v>
      </c>
      <c r="D104" s="98">
        <v>68</v>
      </c>
      <c r="E104" s="98">
        <v>64</v>
      </c>
      <c r="F104" s="98">
        <v>17</v>
      </c>
      <c r="G104" s="84"/>
      <c r="H104" s="84"/>
      <c r="I104" s="84"/>
      <c r="J104" s="70"/>
      <c r="K104" s="84"/>
      <c r="L104" s="84"/>
      <c r="M104" s="70"/>
      <c r="N104" s="70"/>
      <c r="O104" s="70"/>
    </row>
    <row r="105" spans="1:15" ht="15" customHeight="1" x14ac:dyDescent="0.25">
      <c r="A105" s="63" t="s">
        <v>59</v>
      </c>
      <c r="B105" s="97">
        <f t="shared" si="13"/>
        <v>276</v>
      </c>
      <c r="C105" s="98">
        <v>2</v>
      </c>
      <c r="D105" s="98">
        <v>133</v>
      </c>
      <c r="E105" s="98">
        <v>122</v>
      </c>
      <c r="F105" s="98">
        <v>19</v>
      </c>
      <c r="G105" s="84"/>
      <c r="H105" s="84"/>
      <c r="I105" s="84"/>
      <c r="J105" s="70"/>
      <c r="K105" s="84"/>
      <c r="L105" s="84"/>
      <c r="M105" s="70"/>
      <c r="N105" s="70"/>
      <c r="O105" s="70"/>
    </row>
    <row r="106" spans="1:15" ht="15" customHeight="1" x14ac:dyDescent="0.25">
      <c r="A106" s="63" t="s">
        <v>14</v>
      </c>
      <c r="B106" s="97">
        <f t="shared" si="13"/>
        <v>425</v>
      </c>
      <c r="C106" s="98">
        <v>3</v>
      </c>
      <c r="D106" s="98">
        <v>185</v>
      </c>
      <c r="E106" s="98">
        <v>227</v>
      </c>
      <c r="F106" s="98">
        <v>10</v>
      </c>
      <c r="G106" s="84"/>
      <c r="H106" s="84"/>
      <c r="I106" s="84"/>
      <c r="J106" s="70"/>
      <c r="K106" s="84"/>
      <c r="L106" s="84"/>
      <c r="M106" s="70"/>
      <c r="N106" s="70"/>
      <c r="O106" s="70"/>
    </row>
    <row r="107" spans="1:15" ht="15" customHeight="1" x14ac:dyDescent="0.25">
      <c r="A107" s="63" t="s">
        <v>60</v>
      </c>
      <c r="B107" s="97">
        <f t="shared" si="13"/>
        <v>467</v>
      </c>
      <c r="C107" s="98">
        <v>7</v>
      </c>
      <c r="D107" s="98">
        <v>313</v>
      </c>
      <c r="E107" s="98">
        <v>126</v>
      </c>
      <c r="F107" s="98">
        <v>21</v>
      </c>
      <c r="G107" s="84"/>
      <c r="H107" s="84"/>
      <c r="I107" s="84"/>
      <c r="J107" s="70"/>
      <c r="K107" s="84"/>
      <c r="L107" s="84"/>
      <c r="M107" s="70"/>
      <c r="N107" s="70"/>
      <c r="O107" s="70"/>
    </row>
    <row r="108" spans="1:15" ht="15" customHeight="1" x14ac:dyDescent="0.25">
      <c r="A108" s="63" t="s">
        <v>61</v>
      </c>
      <c r="B108" s="97">
        <f t="shared" si="13"/>
        <v>164</v>
      </c>
      <c r="C108" s="98">
        <v>0</v>
      </c>
      <c r="D108" s="98">
        <v>107</v>
      </c>
      <c r="E108" s="98">
        <v>54</v>
      </c>
      <c r="F108" s="98">
        <v>3</v>
      </c>
      <c r="G108" s="84"/>
      <c r="H108" s="84"/>
      <c r="I108" s="84"/>
      <c r="J108" s="70"/>
      <c r="K108" s="84"/>
      <c r="L108" s="84"/>
      <c r="M108" s="70"/>
      <c r="N108" s="70"/>
      <c r="O108" s="70"/>
    </row>
    <row r="109" spans="1:15" ht="15" customHeight="1" x14ac:dyDescent="0.25">
      <c r="A109" s="63" t="s">
        <v>11</v>
      </c>
      <c r="B109" s="97">
        <f t="shared" si="13"/>
        <v>3481</v>
      </c>
      <c r="C109" s="98">
        <v>22</v>
      </c>
      <c r="D109" s="98">
        <v>1867</v>
      </c>
      <c r="E109" s="98">
        <v>1448</v>
      </c>
      <c r="F109" s="98">
        <v>144</v>
      </c>
      <c r="G109" s="84"/>
      <c r="H109" s="84"/>
      <c r="I109" s="84"/>
      <c r="J109" s="70"/>
      <c r="K109" s="84"/>
      <c r="L109" s="84"/>
      <c r="M109" s="70"/>
      <c r="N109" s="70"/>
      <c r="O109" s="70"/>
    </row>
    <row r="110" spans="1:15" ht="15" customHeight="1" x14ac:dyDescent="0.25">
      <c r="A110" s="63" t="s">
        <v>62</v>
      </c>
      <c r="B110" s="97">
        <f t="shared" si="13"/>
        <v>165</v>
      </c>
      <c r="C110" s="98">
        <v>2</v>
      </c>
      <c r="D110" s="98">
        <v>80</v>
      </c>
      <c r="E110" s="98">
        <v>77</v>
      </c>
      <c r="F110" s="98">
        <v>6</v>
      </c>
      <c r="G110" s="84"/>
      <c r="H110" s="84"/>
      <c r="I110" s="84"/>
      <c r="J110" s="70"/>
      <c r="K110" s="84"/>
      <c r="L110" s="84"/>
      <c r="M110" s="70"/>
      <c r="N110" s="70"/>
      <c r="O110" s="70"/>
    </row>
    <row r="111" spans="1:15" ht="15" customHeight="1" x14ac:dyDescent="0.25">
      <c r="A111" s="63" t="s">
        <v>63</v>
      </c>
      <c r="B111" s="97">
        <f t="shared" si="13"/>
        <v>69</v>
      </c>
      <c r="C111" s="98">
        <v>1</v>
      </c>
      <c r="D111" s="98">
        <v>47</v>
      </c>
      <c r="E111" s="98">
        <v>21</v>
      </c>
      <c r="F111" s="98">
        <v>0</v>
      </c>
      <c r="G111" s="84"/>
      <c r="H111" s="84"/>
      <c r="I111" s="84"/>
      <c r="J111" s="70"/>
      <c r="K111" s="84"/>
      <c r="L111" s="84"/>
      <c r="M111" s="70"/>
      <c r="N111" s="70"/>
      <c r="O111" s="70"/>
    </row>
    <row r="112" spans="1:15" ht="15" customHeight="1" x14ac:dyDescent="0.25">
      <c r="A112" s="63" t="s">
        <v>64</v>
      </c>
      <c r="B112" s="97">
        <f t="shared" si="13"/>
        <v>46</v>
      </c>
      <c r="C112" s="98">
        <v>0</v>
      </c>
      <c r="D112" s="98">
        <v>19</v>
      </c>
      <c r="E112" s="98">
        <v>23</v>
      </c>
      <c r="F112" s="98">
        <v>4</v>
      </c>
      <c r="G112" s="84"/>
      <c r="H112" s="84"/>
      <c r="I112" s="84"/>
      <c r="J112" s="70"/>
      <c r="K112" s="84"/>
      <c r="L112" s="84"/>
      <c r="M112" s="70"/>
      <c r="N112" s="70"/>
      <c r="O112" s="70"/>
    </row>
    <row r="113" spans="1:15" ht="15" customHeight="1" x14ac:dyDescent="0.25">
      <c r="A113" s="63" t="s">
        <v>65</v>
      </c>
      <c r="B113" s="97">
        <f t="shared" si="13"/>
        <v>65</v>
      </c>
      <c r="C113" s="98">
        <v>1</v>
      </c>
      <c r="D113" s="98">
        <v>31</v>
      </c>
      <c r="E113" s="98">
        <v>24</v>
      </c>
      <c r="F113" s="98">
        <v>9</v>
      </c>
      <c r="G113" s="84"/>
      <c r="H113" s="84"/>
      <c r="I113" s="84"/>
      <c r="J113" s="70"/>
      <c r="K113" s="84"/>
      <c r="L113" s="84"/>
      <c r="M113" s="70"/>
      <c r="N113" s="70"/>
      <c r="O113" s="70"/>
    </row>
    <row r="114" spans="1:15" ht="15" customHeight="1" x14ac:dyDescent="0.25">
      <c r="A114" s="63" t="s">
        <v>66</v>
      </c>
      <c r="B114" s="97">
        <f t="shared" si="13"/>
        <v>168</v>
      </c>
      <c r="C114" s="98">
        <v>0</v>
      </c>
      <c r="D114" s="98">
        <v>96</v>
      </c>
      <c r="E114" s="98">
        <v>60</v>
      </c>
      <c r="F114" s="98">
        <v>12</v>
      </c>
      <c r="G114" s="84"/>
      <c r="H114" s="84"/>
      <c r="I114" s="84"/>
      <c r="J114" s="70"/>
      <c r="K114" s="84"/>
      <c r="L114" s="84"/>
      <c r="M114" s="70"/>
      <c r="N114" s="70"/>
      <c r="O114" s="70"/>
    </row>
    <row r="115" spans="1:15" ht="15" customHeight="1" x14ac:dyDescent="0.25">
      <c r="A115" s="63" t="s">
        <v>13</v>
      </c>
      <c r="B115" s="97">
        <f t="shared" si="13"/>
        <v>253</v>
      </c>
      <c r="C115" s="98">
        <v>0</v>
      </c>
      <c r="D115" s="98">
        <v>116</v>
      </c>
      <c r="E115" s="98">
        <v>127</v>
      </c>
      <c r="F115" s="98">
        <v>10</v>
      </c>
      <c r="G115" s="84"/>
      <c r="H115" s="84"/>
      <c r="I115" s="84"/>
      <c r="J115" s="70"/>
      <c r="K115" s="84"/>
      <c r="L115" s="84"/>
      <c r="M115" s="70"/>
      <c r="N115" s="70"/>
      <c r="O115" s="70"/>
    </row>
    <row r="116" spans="1:15" ht="15" customHeight="1" x14ac:dyDescent="0.25">
      <c r="A116" s="63" t="s">
        <v>67</v>
      </c>
      <c r="B116" s="97">
        <f t="shared" si="13"/>
        <v>226</v>
      </c>
      <c r="C116" s="98">
        <v>4</v>
      </c>
      <c r="D116" s="98">
        <v>118</v>
      </c>
      <c r="E116" s="98">
        <v>87</v>
      </c>
      <c r="F116" s="98">
        <v>17</v>
      </c>
      <c r="G116" s="84"/>
      <c r="H116" s="84"/>
      <c r="I116" s="84"/>
      <c r="J116" s="70"/>
      <c r="K116" s="84"/>
      <c r="L116" s="84"/>
      <c r="M116" s="70"/>
      <c r="N116" s="70"/>
      <c r="O116" s="70"/>
    </row>
    <row r="117" spans="1:15" ht="15" customHeight="1" x14ac:dyDescent="0.25">
      <c r="A117" s="63" t="s">
        <v>68</v>
      </c>
      <c r="B117" s="97">
        <f t="shared" si="13"/>
        <v>116</v>
      </c>
      <c r="C117" s="98">
        <v>0</v>
      </c>
      <c r="D117" s="98">
        <v>58</v>
      </c>
      <c r="E117" s="98">
        <v>54</v>
      </c>
      <c r="F117" s="98">
        <v>4</v>
      </c>
      <c r="G117" s="84"/>
      <c r="H117" s="84"/>
      <c r="I117" s="84"/>
      <c r="J117" s="70"/>
      <c r="K117" s="84"/>
      <c r="L117" s="84"/>
      <c r="M117" s="70"/>
      <c r="N117" s="70"/>
      <c r="O117" s="70"/>
    </row>
    <row r="118" spans="1:15" ht="15" customHeight="1" x14ac:dyDescent="0.25">
      <c r="A118" s="63" t="s">
        <v>69</v>
      </c>
      <c r="B118" s="97">
        <f t="shared" si="13"/>
        <v>156</v>
      </c>
      <c r="C118" s="98">
        <v>0</v>
      </c>
      <c r="D118" s="98">
        <v>87</v>
      </c>
      <c r="E118" s="98">
        <v>68</v>
      </c>
      <c r="F118" s="98">
        <v>1</v>
      </c>
      <c r="G118" s="84"/>
      <c r="H118" s="84"/>
      <c r="I118" s="84"/>
      <c r="J118" s="70"/>
      <c r="K118" s="84"/>
      <c r="L118" s="84"/>
      <c r="M118" s="70"/>
      <c r="N118" s="70"/>
      <c r="O118" s="70"/>
    </row>
    <row r="119" spans="1:15" ht="15" customHeight="1" x14ac:dyDescent="0.25">
      <c r="A119" s="63" t="s">
        <v>70</v>
      </c>
      <c r="B119" s="97">
        <f t="shared" si="13"/>
        <v>55</v>
      </c>
      <c r="C119" s="98">
        <v>9</v>
      </c>
      <c r="D119" s="98">
        <v>18</v>
      </c>
      <c r="E119" s="98">
        <v>17</v>
      </c>
      <c r="F119" s="98">
        <v>11</v>
      </c>
      <c r="G119" s="84"/>
      <c r="H119" s="84"/>
      <c r="I119" s="84"/>
      <c r="J119" s="70"/>
      <c r="K119" s="84"/>
      <c r="L119" s="84"/>
      <c r="M119" s="70"/>
      <c r="N119" s="70"/>
      <c r="O119" s="70"/>
    </row>
    <row r="120" spans="1:15" ht="15" customHeight="1" x14ac:dyDescent="0.25">
      <c r="A120" s="65" t="s">
        <v>1</v>
      </c>
      <c r="B120" s="99">
        <f>SUM(B95:B119)</f>
        <v>9320</v>
      </c>
      <c r="C120" s="99">
        <f>SUM(C95:C119)</f>
        <v>86</v>
      </c>
      <c r="D120" s="99">
        <f>SUM(D95:D119)</f>
        <v>5258</v>
      </c>
      <c r="E120" s="99">
        <f>SUM(E95:E119)</f>
        <v>3596</v>
      </c>
      <c r="F120" s="99">
        <f>SUM(F95:F119)</f>
        <v>380</v>
      </c>
      <c r="G120" s="67"/>
      <c r="H120" s="67"/>
      <c r="I120" s="67"/>
      <c r="J120" s="67"/>
      <c r="K120" s="67"/>
      <c r="L120" s="67"/>
      <c r="M120" s="67"/>
      <c r="N120" s="67"/>
      <c r="O120" s="67"/>
    </row>
    <row r="121" spans="1:15" ht="15" customHeight="1" thickBot="1" x14ac:dyDescent="0.3">
      <c r="A121" s="66" t="s">
        <v>2</v>
      </c>
      <c r="B121" s="100">
        <f>B120/$B$120</f>
        <v>1</v>
      </c>
      <c r="C121" s="100">
        <f>C120/$B$120</f>
        <v>9.2274678111587977E-3</v>
      </c>
      <c r="D121" s="100">
        <f>D120/$B$120</f>
        <v>0.56416309012875532</v>
      </c>
      <c r="E121" s="100">
        <f>E120/$B$120</f>
        <v>0.38583690987124464</v>
      </c>
      <c r="F121" s="100">
        <f>F120/$B$120</f>
        <v>4.07725321888412E-2</v>
      </c>
      <c r="G121" s="68"/>
      <c r="H121" s="68"/>
      <c r="I121" s="68"/>
      <c r="J121" s="68"/>
      <c r="K121" s="68"/>
      <c r="L121" s="68"/>
      <c r="M121" s="68"/>
      <c r="N121" s="68"/>
      <c r="O121" s="68"/>
    </row>
    <row r="122" spans="1:15" ht="15" customHeight="1" x14ac:dyDescent="0.25">
      <c r="A122" s="78"/>
      <c r="B122" s="2"/>
    </row>
  </sheetData>
  <mergeCells count="20">
    <mergeCell ref="O93:O94"/>
    <mergeCell ref="C93:F93"/>
    <mergeCell ref="K49:M49"/>
    <mergeCell ref="A49:A50"/>
    <mergeCell ref="B72:B74"/>
    <mergeCell ref="B49:B50"/>
    <mergeCell ref="N49:N50"/>
    <mergeCell ref="O49:O50"/>
    <mergeCell ref="C73:E73"/>
    <mergeCell ref="L73:N73"/>
    <mergeCell ref="C72:N72"/>
    <mergeCell ref="F73:H73"/>
    <mergeCell ref="I73:K73"/>
    <mergeCell ref="C49:E49"/>
    <mergeCell ref="F49:F50"/>
    <mergeCell ref="G49:I49"/>
    <mergeCell ref="J49:J50"/>
    <mergeCell ref="A93:A94"/>
    <mergeCell ref="B93:B94"/>
    <mergeCell ref="A72:A74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&amp;L&amp;"Arial,Normal"&amp;8Fuente: Registro de casos del CEM/UGIGC/PNCVFS</oddFooter>
  </headerFooter>
  <rowBreaks count="2" manualBreakCount="2">
    <brk id="46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2018-03-05T20:03:06Z</cp:lastPrinted>
  <dcterms:created xsi:type="dcterms:W3CDTF">2009-10-30T17:37:42Z</dcterms:created>
  <dcterms:modified xsi:type="dcterms:W3CDTF">2018-07-13T21:44:40Z</dcterms:modified>
</cp:coreProperties>
</file>